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https://stevens0-my.sharepoint.com/personal/yadmuthe_stevens_edu/Documents/SEM 2/"/>
    </mc:Choice>
  </mc:AlternateContent>
  <xr:revisionPtr revIDLastSave="41" documentId="8_{92188266-882D-1747-966B-5CFA4B057F43}" xr6:coauthVersionLast="47" xr6:coauthVersionMax="47" xr10:uidLastSave="{DDBECDF1-CB99-0A4C-BCF2-01FF04634A93}"/>
  <bookViews>
    <workbookView xWindow="0" yWindow="0" windowWidth="28800" windowHeight="18000" firstSheet="2" activeTab="2" xr2:uid="{3A5D1FF2-7E72-4E43-A3B2-F3E878E2D074}"/>
  </bookViews>
  <sheets>
    <sheet name="Table of Content" sheetId="3" r:id="rId1"/>
    <sheet name="Data Exhibit-1" sheetId="4" r:id="rId2"/>
    <sheet name="Risk Model" sheetId="12" r:id="rId3"/>
    <sheet name="Data Exhibit-2" sheetId="2" r:id="rId4"/>
    <sheet name="Inventory Management" sheetId="8" r:id="rId5"/>
    <sheet name="Data Exhibit-3" sheetId="1" r:id="rId6"/>
    <sheet name="Rejects per product" sheetId="14" r:id="rId7"/>
    <sheet name="Data Exhibit-4" sheetId="6" r:id="rId8"/>
    <sheet name="Capacity Availability" sheetId="9" r:id="rId9"/>
    <sheet name="Capacity Management" sheetId="11" r:id="rId10"/>
    <sheet name="Production Capacity Results" sheetId="13" r:id="rId11"/>
  </sheets>
  <definedNames>
    <definedName name="_xlnm._FilterDatabase" localSheetId="1" hidden="1">'Data Exhibit-1'!$A$2:$K$2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3" i="8" l="1"/>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503" i="8"/>
  <c r="N504" i="8"/>
  <c r="N505" i="8"/>
  <c r="N506" i="8"/>
  <c r="N507" i="8"/>
  <c r="N508" i="8"/>
  <c r="N509" i="8"/>
  <c r="N510" i="8"/>
  <c r="N511" i="8"/>
  <c r="N512" i="8"/>
  <c r="N513" i="8"/>
  <c r="N514" i="8"/>
  <c r="N515" i="8"/>
  <c r="N516" i="8"/>
  <c r="N517" i="8"/>
  <c r="N518" i="8"/>
  <c r="N519" i="8"/>
  <c r="N520" i="8"/>
  <c r="N521" i="8"/>
  <c r="N522" i="8"/>
  <c r="N523" i="8"/>
  <c r="N524" i="8"/>
  <c r="N525" i="8"/>
  <c r="N526" i="8"/>
  <c r="N527" i="8"/>
  <c r="N528" i="8"/>
  <c r="N529" i="8"/>
  <c r="N530" i="8"/>
  <c r="N531" i="8"/>
  <c r="N532" i="8"/>
  <c r="N533" i="8"/>
  <c r="N534" i="8"/>
  <c r="N535" i="8"/>
  <c r="N536" i="8"/>
  <c r="N537" i="8"/>
  <c r="N538" i="8"/>
  <c r="N539" i="8"/>
  <c r="N540" i="8"/>
  <c r="N541" i="8"/>
  <c r="N542" i="8"/>
  <c r="N543" i="8"/>
  <c r="N544" i="8"/>
  <c r="N545" i="8"/>
  <c r="N546" i="8"/>
  <c r="N547" i="8"/>
  <c r="N548" i="8"/>
  <c r="N549" i="8"/>
  <c r="N550" i="8"/>
  <c r="N551" i="8"/>
  <c r="N552" i="8"/>
  <c r="N553" i="8"/>
  <c r="N554" i="8"/>
  <c r="N555" i="8"/>
  <c r="N556" i="8"/>
  <c r="N557" i="8"/>
  <c r="N558" i="8"/>
  <c r="N559" i="8"/>
  <c r="N560" i="8"/>
  <c r="N561" i="8"/>
  <c r="N562" i="8"/>
  <c r="N563" i="8"/>
  <c r="N564" i="8"/>
  <c r="N565" i="8"/>
  <c r="N566" i="8"/>
  <c r="N567" i="8"/>
  <c r="N568" i="8"/>
  <c r="N569" i="8"/>
  <c r="N570" i="8"/>
  <c r="N571" i="8"/>
  <c r="N572" i="8"/>
  <c r="N573" i="8"/>
  <c r="N574" i="8"/>
  <c r="N575" i="8"/>
  <c r="N576" i="8"/>
  <c r="N577" i="8"/>
  <c r="N578" i="8"/>
  <c r="N579" i="8"/>
  <c r="N580" i="8"/>
  <c r="N581" i="8"/>
  <c r="N582" i="8"/>
  <c r="N583" i="8"/>
  <c r="N584" i="8"/>
  <c r="N585" i="8"/>
  <c r="N586" i="8"/>
  <c r="N587" i="8"/>
  <c r="N588" i="8"/>
  <c r="N589" i="8"/>
  <c r="N590" i="8"/>
  <c r="N591" i="8"/>
  <c r="N592" i="8"/>
  <c r="N593" i="8"/>
  <c r="N594" i="8"/>
  <c r="N595" i="8"/>
  <c r="N596" i="8"/>
  <c r="N597" i="8"/>
  <c r="N598" i="8"/>
  <c r="N599" i="8"/>
  <c r="N600" i="8"/>
  <c r="N601" i="8"/>
  <c r="N602" i="8"/>
  <c r="N603" i="8"/>
  <c r="N604" i="8"/>
  <c r="N605" i="8"/>
  <c r="N606" i="8"/>
  <c r="N607" i="8"/>
  <c r="N608" i="8"/>
  <c r="N609" i="8"/>
  <c r="N610" i="8"/>
  <c r="N611" i="8"/>
  <c r="N612" i="8"/>
  <c r="N613" i="8"/>
  <c r="N614" i="8"/>
  <c r="N615" i="8"/>
  <c r="N616" i="8"/>
  <c r="N617" i="8"/>
  <c r="N618" i="8"/>
  <c r="N619" i="8"/>
  <c r="N620" i="8"/>
  <c r="N621" i="8"/>
  <c r="N622" i="8"/>
  <c r="N623" i="8"/>
  <c r="N624" i="8"/>
  <c r="N625" i="8"/>
  <c r="N626" i="8"/>
  <c r="N627" i="8"/>
  <c r="N628" i="8"/>
  <c r="N629" i="8"/>
  <c r="N630" i="8"/>
  <c r="N631" i="8"/>
  <c r="N632" i="8"/>
  <c r="N633" i="8"/>
  <c r="N634" i="8"/>
  <c r="N635" i="8"/>
  <c r="N636" i="8"/>
  <c r="N637" i="8"/>
  <c r="N638" i="8"/>
  <c r="N639" i="8"/>
  <c r="N640" i="8"/>
  <c r="N641" i="8"/>
  <c r="N642" i="8"/>
  <c r="N643" i="8"/>
  <c r="N644" i="8"/>
  <c r="N645" i="8"/>
  <c r="N646" i="8"/>
  <c r="N647" i="8"/>
  <c r="N648" i="8"/>
  <c r="N649" i="8"/>
  <c r="N650" i="8"/>
  <c r="N651" i="8"/>
  <c r="N652" i="8"/>
  <c r="N653" i="8"/>
  <c r="N654" i="8"/>
  <c r="N655" i="8"/>
  <c r="N656" i="8"/>
  <c r="N657" i="8"/>
  <c r="N658" i="8"/>
  <c r="N659" i="8"/>
  <c r="N660" i="8"/>
  <c r="N661" i="8"/>
  <c r="N662" i="8"/>
  <c r="N663" i="8"/>
  <c r="N664" i="8"/>
  <c r="N665" i="8"/>
  <c r="N666" i="8"/>
  <c r="N667" i="8"/>
  <c r="N668" i="8"/>
  <c r="N669" i="8"/>
  <c r="N670" i="8"/>
  <c r="N671" i="8"/>
  <c r="N672" i="8"/>
  <c r="N673" i="8"/>
  <c r="N674" i="8"/>
  <c r="N675" i="8"/>
  <c r="N676" i="8"/>
  <c r="N677" i="8"/>
  <c r="N678" i="8"/>
  <c r="N679" i="8"/>
  <c r="N680" i="8"/>
  <c r="N681" i="8"/>
  <c r="N682" i="8"/>
  <c r="N683" i="8"/>
  <c r="N684" i="8"/>
  <c r="N685" i="8"/>
  <c r="N686" i="8"/>
  <c r="N687" i="8"/>
  <c r="N688" i="8"/>
  <c r="N689" i="8"/>
  <c r="N690" i="8"/>
  <c r="N691" i="8"/>
  <c r="N692" i="8"/>
  <c r="N693" i="8"/>
  <c r="N694" i="8"/>
  <c r="N695" i="8"/>
  <c r="N696" i="8"/>
  <c r="N697" i="8"/>
  <c r="N698" i="8"/>
  <c r="N699" i="8"/>
  <c r="N700" i="8"/>
  <c r="N701" i="8"/>
  <c r="N702" i="8"/>
  <c r="N703" i="8"/>
  <c r="N704" i="8"/>
  <c r="N705" i="8"/>
  <c r="N706" i="8"/>
  <c r="N707" i="8"/>
  <c r="N708" i="8"/>
  <c r="N709" i="8"/>
  <c r="N710" i="8"/>
  <c r="N711" i="8"/>
  <c r="N712" i="8"/>
  <c r="N713" i="8"/>
  <c r="N714" i="8"/>
  <c r="N715" i="8"/>
  <c r="N716" i="8"/>
  <c r="N717" i="8"/>
  <c r="N718" i="8"/>
  <c r="N719" i="8"/>
  <c r="N720" i="8"/>
  <c r="N721" i="8"/>
  <c r="N722" i="8"/>
  <c r="N723" i="8"/>
  <c r="N724" i="8"/>
  <c r="N725" i="8"/>
  <c r="N726" i="8"/>
  <c r="N727" i="8"/>
  <c r="N728" i="8"/>
  <c r="N729" i="8"/>
  <c r="N730" i="8"/>
  <c r="N731" i="8"/>
  <c r="N732" i="8"/>
  <c r="N733" i="8"/>
  <c r="N734" i="8"/>
  <c r="N735" i="8"/>
  <c r="N736" i="8"/>
  <c r="N737" i="8"/>
  <c r="N738" i="8"/>
  <c r="N739" i="8"/>
  <c r="N740" i="8"/>
  <c r="N741" i="8"/>
  <c r="N742" i="8"/>
  <c r="N743" i="8"/>
  <c r="N744" i="8"/>
  <c r="N745" i="8"/>
  <c r="N746" i="8"/>
  <c r="N747" i="8"/>
  <c r="N748" i="8"/>
  <c r="N749" i="8"/>
  <c r="N750" i="8"/>
  <c r="N751" i="8"/>
  <c r="N752" i="8"/>
  <c r="N753" i="8"/>
  <c r="N754" i="8"/>
  <c r="N755" i="8"/>
  <c r="N756" i="8"/>
  <c r="N757" i="8"/>
  <c r="N758" i="8"/>
  <c r="N759" i="8"/>
  <c r="N760" i="8"/>
  <c r="N761" i="8"/>
  <c r="N762" i="8"/>
  <c r="N763" i="8"/>
  <c r="N764" i="8"/>
  <c r="N765" i="8"/>
  <c r="N766" i="8"/>
  <c r="N767" i="8"/>
  <c r="N768" i="8"/>
  <c r="N769" i="8"/>
  <c r="N770" i="8"/>
  <c r="N771" i="8"/>
  <c r="N772" i="8"/>
  <c r="N773" i="8"/>
  <c r="N774" i="8"/>
  <c r="N775" i="8"/>
  <c r="N776" i="8"/>
  <c r="N777" i="8"/>
  <c r="N778" i="8"/>
  <c r="N779" i="8"/>
  <c r="N780" i="8"/>
  <c r="N781" i="8"/>
  <c r="N782" i="8"/>
  <c r="N783" i="8"/>
  <c r="N784" i="8"/>
  <c r="N785" i="8"/>
  <c r="N786" i="8"/>
  <c r="N787" i="8"/>
  <c r="N788" i="8"/>
  <c r="N789" i="8"/>
  <c r="N790" i="8"/>
  <c r="N791" i="8"/>
  <c r="N792" i="8"/>
  <c r="N793" i="8"/>
  <c r="N794" i="8"/>
  <c r="N795" i="8"/>
  <c r="N796" i="8"/>
  <c r="N797" i="8"/>
  <c r="N798" i="8"/>
  <c r="N799" i="8"/>
  <c r="N800" i="8"/>
  <c r="N801" i="8"/>
  <c r="N802" i="8"/>
  <c r="N803" i="8"/>
  <c r="N804" i="8"/>
  <c r="N805" i="8"/>
  <c r="N806" i="8"/>
  <c r="N807" i="8"/>
  <c r="N808" i="8"/>
  <c r="N809" i="8"/>
  <c r="N810" i="8"/>
  <c r="N811" i="8"/>
  <c r="N812" i="8"/>
  <c r="N813" i="8"/>
  <c r="N814" i="8"/>
  <c r="N815" i="8"/>
  <c r="N816" i="8"/>
  <c r="N817" i="8"/>
  <c r="N818" i="8"/>
  <c r="N819" i="8"/>
  <c r="N820" i="8"/>
  <c r="N821" i="8"/>
  <c r="N822" i="8"/>
  <c r="N823" i="8"/>
  <c r="N824" i="8"/>
  <c r="N825" i="8"/>
  <c r="N826" i="8"/>
  <c r="N827" i="8"/>
  <c r="N828" i="8"/>
  <c r="N829" i="8"/>
  <c r="N830" i="8"/>
  <c r="N831" i="8"/>
  <c r="N832" i="8"/>
  <c r="N833" i="8"/>
  <c r="N834" i="8"/>
  <c r="N835" i="8"/>
  <c r="N836" i="8"/>
  <c r="N837" i="8"/>
  <c r="N838" i="8"/>
  <c r="N839" i="8"/>
  <c r="N840" i="8"/>
  <c r="N841" i="8"/>
  <c r="N842" i="8"/>
  <c r="N843" i="8"/>
  <c r="N844" i="8"/>
  <c r="N845" i="8"/>
  <c r="N846" i="8"/>
  <c r="N847" i="8"/>
  <c r="N848" i="8"/>
  <c r="N849" i="8"/>
  <c r="N850" i="8"/>
  <c r="N851" i="8"/>
  <c r="N852" i="8"/>
  <c r="N853" i="8"/>
  <c r="N854" i="8"/>
  <c r="N855" i="8"/>
  <c r="N856" i="8"/>
  <c r="N857" i="8"/>
  <c r="N858" i="8"/>
  <c r="N859" i="8"/>
  <c r="N860" i="8"/>
  <c r="N861" i="8"/>
  <c r="N862" i="8"/>
  <c r="N863" i="8"/>
  <c r="N864" i="8"/>
  <c r="N865" i="8"/>
  <c r="N866" i="8"/>
  <c r="N867" i="8"/>
  <c r="N868" i="8"/>
  <c r="N869" i="8"/>
  <c r="N870" i="8"/>
  <c r="N871" i="8"/>
  <c r="N872" i="8"/>
  <c r="N873" i="8"/>
  <c r="N874" i="8"/>
  <c r="N875" i="8"/>
  <c r="N876" i="8"/>
  <c r="N877" i="8"/>
  <c r="N878" i="8"/>
  <c r="N879" i="8"/>
  <c r="N880" i="8"/>
  <c r="N881" i="8"/>
  <c r="N882" i="8"/>
  <c r="N883" i="8"/>
  <c r="N884" i="8"/>
  <c r="N885" i="8"/>
  <c r="N886" i="8"/>
  <c r="N887" i="8"/>
  <c r="N888" i="8"/>
  <c r="N889" i="8"/>
  <c r="N890" i="8"/>
  <c r="N891" i="8"/>
  <c r="N892" i="8"/>
  <c r="N893" i="8"/>
  <c r="N894" i="8"/>
  <c r="N895" i="8"/>
  <c r="N896" i="8"/>
  <c r="N897" i="8"/>
  <c r="N898" i="8"/>
  <c r="N899" i="8"/>
  <c r="N900" i="8"/>
  <c r="N901" i="8"/>
  <c r="N902" i="8"/>
  <c r="N903" i="8"/>
  <c r="N904" i="8"/>
  <c r="N905" i="8"/>
  <c r="N906" i="8"/>
  <c r="N907" i="8"/>
  <c r="N908" i="8"/>
  <c r="N909" i="8"/>
  <c r="N910" i="8"/>
  <c r="N911" i="8"/>
  <c r="N912" i="8"/>
  <c r="N913" i="8"/>
  <c r="N914" i="8"/>
  <c r="N915" i="8"/>
  <c r="N916" i="8"/>
  <c r="N917" i="8"/>
  <c r="N918" i="8"/>
  <c r="N919" i="8"/>
  <c r="N920" i="8"/>
  <c r="N921" i="8"/>
  <c r="N922" i="8"/>
  <c r="N923" i="8"/>
  <c r="N924" i="8"/>
  <c r="N925" i="8"/>
  <c r="N926" i="8"/>
  <c r="N927" i="8"/>
  <c r="N928" i="8"/>
  <c r="N929" i="8"/>
  <c r="N930" i="8"/>
  <c r="N931" i="8"/>
  <c r="N932" i="8"/>
  <c r="N933" i="8"/>
  <c r="N934" i="8"/>
  <c r="N935" i="8"/>
  <c r="N936" i="8"/>
  <c r="N937" i="8"/>
  <c r="N938" i="8"/>
  <c r="N939" i="8"/>
  <c r="N940" i="8"/>
  <c r="N941" i="8"/>
  <c r="N942" i="8"/>
  <c r="N943" i="8"/>
  <c r="N944" i="8"/>
  <c r="N945" i="8"/>
  <c r="N946" i="8"/>
  <c r="N947" i="8"/>
  <c r="N948" i="8"/>
  <c r="N949" i="8"/>
  <c r="N950" i="8"/>
  <c r="N951" i="8"/>
  <c r="N952" i="8"/>
  <c r="N953" i="8"/>
  <c r="N954" i="8"/>
  <c r="N955" i="8"/>
  <c r="N956" i="8"/>
  <c r="N957" i="8"/>
  <c r="N958" i="8"/>
  <c r="N959" i="8"/>
  <c r="N960" i="8"/>
  <c r="N961" i="8"/>
  <c r="N962" i="8"/>
  <c r="N963" i="8"/>
  <c r="N964" i="8"/>
  <c r="N965" i="8"/>
  <c r="N966" i="8"/>
  <c r="N967" i="8"/>
  <c r="N968" i="8"/>
  <c r="N969" i="8"/>
  <c r="N970" i="8"/>
  <c r="N971" i="8"/>
  <c r="N972" i="8"/>
  <c r="N973" i="8"/>
  <c r="N974" i="8"/>
  <c r="N975" i="8"/>
  <c r="N976" i="8"/>
  <c r="N977" i="8"/>
  <c r="N978" i="8"/>
  <c r="N979" i="8"/>
  <c r="N980" i="8"/>
  <c r="N981" i="8"/>
  <c r="N982" i="8"/>
  <c r="N983" i="8"/>
  <c r="N984" i="8"/>
  <c r="N985" i="8"/>
  <c r="N986" i="8"/>
  <c r="N987" i="8"/>
  <c r="N988" i="8"/>
  <c r="N989" i="8"/>
  <c r="N990" i="8"/>
  <c r="N991" i="8"/>
  <c r="N992" i="8"/>
  <c r="N993" i="8"/>
  <c r="N994" i="8"/>
  <c r="N995" i="8"/>
  <c r="N996" i="8"/>
  <c r="N997" i="8"/>
  <c r="N998" i="8"/>
  <c r="N999" i="8"/>
  <c r="N1000" i="8"/>
  <c r="N1001" i="8"/>
  <c r="N1002" i="8"/>
  <c r="N1003" i="8"/>
  <c r="N1004" i="8"/>
  <c r="N1005" i="8"/>
  <c r="N1006" i="8"/>
  <c r="N1007" i="8"/>
  <c r="N1008" i="8"/>
  <c r="N1009" i="8"/>
  <c r="N1010" i="8"/>
  <c r="N1011" i="8"/>
  <c r="N1012" i="8"/>
  <c r="N1013" i="8"/>
  <c r="N1014" i="8"/>
  <c r="N1015" i="8"/>
  <c r="N1016" i="8"/>
  <c r="N1017" i="8"/>
  <c r="N1018" i="8"/>
  <c r="N1019" i="8"/>
  <c r="N1020" i="8"/>
  <c r="N1021" i="8"/>
  <c r="N1022" i="8"/>
  <c r="N1023" i="8"/>
  <c r="N1024" i="8"/>
  <c r="N1025" i="8"/>
  <c r="N1026" i="8"/>
  <c r="N1027" i="8"/>
  <c r="N1028" i="8"/>
  <c r="N1029" i="8"/>
  <c r="N1030" i="8"/>
  <c r="N1031" i="8"/>
  <c r="N1032" i="8"/>
  <c r="N1033" i="8"/>
  <c r="N1034" i="8"/>
  <c r="N1035" i="8"/>
  <c r="N1036" i="8"/>
  <c r="N1037" i="8"/>
  <c r="N1038" i="8"/>
  <c r="N1039" i="8"/>
  <c r="N1040" i="8"/>
  <c r="N1041" i="8"/>
  <c r="N1042" i="8"/>
  <c r="N1043" i="8"/>
  <c r="N1044" i="8"/>
  <c r="N1045" i="8"/>
  <c r="N1046" i="8"/>
  <c r="N1047" i="8"/>
  <c r="N1048" i="8"/>
  <c r="N1049" i="8"/>
  <c r="N1050" i="8"/>
  <c r="N1051" i="8"/>
  <c r="N1052" i="8"/>
  <c r="N1053" i="8"/>
  <c r="N1054" i="8"/>
  <c r="N1055" i="8"/>
  <c r="N1056" i="8"/>
  <c r="N1057" i="8"/>
  <c r="N1058" i="8"/>
  <c r="N1059" i="8"/>
  <c r="N1060" i="8"/>
  <c r="N1061" i="8"/>
  <c r="N1062" i="8"/>
  <c r="N1063" i="8"/>
  <c r="N1064" i="8"/>
  <c r="N1065" i="8"/>
  <c r="N1066" i="8"/>
  <c r="N1067" i="8"/>
  <c r="N1068" i="8"/>
  <c r="N1069" i="8"/>
  <c r="N1070" i="8"/>
  <c r="N1071" i="8"/>
  <c r="N1072" i="8"/>
  <c r="N1073" i="8"/>
  <c r="N1074" i="8"/>
  <c r="N1075" i="8"/>
  <c r="N1076" i="8"/>
  <c r="N1077" i="8"/>
  <c r="N1078" i="8"/>
  <c r="N1079" i="8"/>
  <c r="N1080" i="8"/>
  <c r="N1081" i="8"/>
  <c r="N1082" i="8"/>
  <c r="N1083" i="8"/>
  <c r="N1084" i="8"/>
  <c r="N1085" i="8"/>
  <c r="N1086" i="8"/>
  <c r="N1087" i="8"/>
  <c r="N1088" i="8"/>
  <c r="N1089" i="8"/>
  <c r="N1090" i="8"/>
  <c r="N1091" i="8"/>
  <c r="N1092" i="8"/>
  <c r="N1093" i="8"/>
  <c r="N1094" i="8"/>
  <c r="N1095" i="8"/>
  <c r="N1096" i="8"/>
  <c r="N1097" i="8"/>
  <c r="N1098" i="8"/>
  <c r="N1099" i="8"/>
  <c r="N1100" i="8"/>
  <c r="N1101" i="8"/>
  <c r="N1102" i="8"/>
  <c r="N1103" i="8"/>
  <c r="N1104" i="8"/>
  <c r="N1105" i="8"/>
  <c r="N1106" i="8"/>
  <c r="N1107" i="8"/>
  <c r="N1108" i="8"/>
  <c r="N1109" i="8"/>
  <c r="N1110" i="8"/>
  <c r="N1111" i="8"/>
  <c r="N1112" i="8"/>
  <c r="N1113" i="8"/>
  <c r="N1114" i="8"/>
  <c r="N1115" i="8"/>
  <c r="N1116" i="8"/>
  <c r="N1117" i="8"/>
  <c r="N1118" i="8"/>
  <c r="N1119" i="8"/>
  <c r="N1120" i="8"/>
  <c r="N1121" i="8"/>
  <c r="N1122" i="8"/>
  <c r="N1123" i="8"/>
  <c r="N1124" i="8"/>
  <c r="N1125" i="8"/>
  <c r="N1126" i="8"/>
  <c r="N1127" i="8"/>
  <c r="N1128" i="8"/>
  <c r="N1129" i="8"/>
  <c r="N1130" i="8"/>
  <c r="N1131" i="8"/>
  <c r="N1132" i="8"/>
  <c r="N1133" i="8"/>
  <c r="N1134" i="8"/>
  <c r="N1135" i="8"/>
  <c r="N1136" i="8"/>
  <c r="N1137" i="8"/>
  <c r="N1138" i="8"/>
  <c r="N1139" i="8"/>
  <c r="N1140" i="8"/>
  <c r="N1141" i="8"/>
  <c r="N1142" i="8"/>
  <c r="N1143" i="8"/>
  <c r="N1144" i="8"/>
  <c r="N1145" i="8"/>
  <c r="N1146" i="8"/>
  <c r="N1147" i="8"/>
  <c r="N1148" i="8"/>
  <c r="N1149" i="8"/>
  <c r="N1150" i="8"/>
  <c r="N1151" i="8"/>
  <c r="N1152" i="8"/>
  <c r="N1153" i="8"/>
  <c r="N1154" i="8"/>
  <c r="N1155" i="8"/>
  <c r="N1156" i="8"/>
  <c r="N1157" i="8"/>
  <c r="N1158" i="8"/>
  <c r="N1159" i="8"/>
  <c r="N1160" i="8"/>
  <c r="N1161" i="8"/>
  <c r="N1162" i="8"/>
  <c r="N1163" i="8"/>
  <c r="N1164" i="8"/>
  <c r="N1165" i="8"/>
  <c r="N1166" i="8"/>
  <c r="N1167" i="8"/>
  <c r="N1168" i="8"/>
  <c r="N1169" i="8"/>
  <c r="N1170" i="8"/>
  <c r="N1171" i="8"/>
  <c r="N1172" i="8"/>
  <c r="N1173" i="8"/>
  <c r="N1174" i="8"/>
  <c r="N1175" i="8"/>
  <c r="N1176" i="8"/>
  <c r="N1177" i="8"/>
  <c r="N1178" i="8"/>
  <c r="N1179" i="8"/>
  <c r="N1180" i="8"/>
  <c r="N1181" i="8"/>
  <c r="N1182" i="8"/>
  <c r="N1183" i="8"/>
  <c r="N1184" i="8"/>
  <c r="N1185" i="8"/>
  <c r="N1186" i="8"/>
  <c r="N1187" i="8"/>
  <c r="N1188" i="8"/>
  <c r="N1189" i="8"/>
  <c r="N1190" i="8"/>
  <c r="N1191" i="8"/>
  <c r="N1192" i="8"/>
  <c r="N1193" i="8"/>
  <c r="N1194" i="8"/>
  <c r="N1195" i="8"/>
  <c r="N1196" i="8"/>
  <c r="N1197" i="8"/>
  <c r="N1198" i="8"/>
  <c r="N1199" i="8"/>
  <c r="N1200" i="8"/>
  <c r="N1201" i="8"/>
  <c r="N1202" i="8"/>
  <c r="N1203" i="8"/>
  <c r="N1204" i="8"/>
  <c r="N1205" i="8"/>
  <c r="N1206" i="8"/>
  <c r="N1207" i="8"/>
  <c r="N1208" i="8"/>
  <c r="N1209" i="8"/>
  <c r="N1210" i="8"/>
  <c r="N1211" i="8"/>
  <c r="N1212" i="8"/>
  <c r="N1213" i="8"/>
  <c r="N1214" i="8"/>
  <c r="N1215" i="8"/>
  <c r="N1216" i="8"/>
  <c r="N1217" i="8"/>
  <c r="N1218" i="8"/>
  <c r="N1219" i="8"/>
  <c r="N1220" i="8"/>
  <c r="N1221" i="8"/>
  <c r="N1222" i="8"/>
  <c r="N1223" i="8"/>
  <c r="N1224" i="8"/>
  <c r="N1225" i="8"/>
  <c r="N1226" i="8"/>
  <c r="N1227" i="8"/>
  <c r="N1228" i="8"/>
  <c r="N1229" i="8"/>
  <c r="N1230" i="8"/>
  <c r="N1231" i="8"/>
  <c r="N1232" i="8"/>
  <c r="N1233" i="8"/>
  <c r="N1234" i="8"/>
  <c r="N1235" i="8"/>
  <c r="N1236" i="8"/>
  <c r="N1237" i="8"/>
  <c r="N1238" i="8"/>
  <c r="N1239" i="8"/>
  <c r="N1240" i="8"/>
  <c r="N1241" i="8"/>
  <c r="N1242" i="8"/>
  <c r="N1243" i="8"/>
  <c r="N1244" i="8"/>
  <c r="N1245" i="8"/>
  <c r="N1246" i="8"/>
  <c r="N1247" i="8"/>
  <c r="N1248" i="8"/>
  <c r="N1249" i="8"/>
  <c r="N1250" i="8"/>
  <c r="N1251" i="8"/>
  <c r="N1252" i="8"/>
  <c r="N1253" i="8"/>
  <c r="N1254" i="8"/>
  <c r="N1255" i="8"/>
  <c r="N1256" i="8"/>
  <c r="N1257" i="8"/>
  <c r="N1258" i="8"/>
  <c r="N1259" i="8"/>
  <c r="N1260" i="8"/>
  <c r="N1261" i="8"/>
  <c r="N1262" i="8"/>
  <c r="N1263" i="8"/>
  <c r="N1264" i="8"/>
  <c r="N1265" i="8"/>
  <c r="N1266" i="8"/>
  <c r="N1267" i="8"/>
  <c r="N1268" i="8"/>
  <c r="N1269" i="8"/>
  <c r="N1270" i="8"/>
  <c r="N1271" i="8"/>
  <c r="N1272" i="8"/>
  <c r="N1273" i="8"/>
  <c r="N1274" i="8"/>
  <c r="N1275" i="8"/>
  <c r="N1276" i="8"/>
  <c r="N1277" i="8"/>
  <c r="N1278" i="8"/>
  <c r="N1279" i="8"/>
  <c r="N1280" i="8"/>
  <c r="N1281" i="8"/>
  <c r="N1282" i="8"/>
  <c r="N1283" i="8"/>
  <c r="N1284" i="8"/>
  <c r="N1285" i="8"/>
  <c r="N1286" i="8"/>
  <c r="N1287" i="8"/>
  <c r="N1288" i="8"/>
  <c r="N1289" i="8"/>
  <c r="N1290" i="8"/>
  <c r="N1291" i="8"/>
  <c r="N1292" i="8"/>
  <c r="N1293" i="8"/>
  <c r="N1294" i="8"/>
  <c r="N1295" i="8"/>
  <c r="N1296" i="8"/>
  <c r="N1297" i="8"/>
  <c r="N1298" i="8"/>
  <c r="N1299" i="8"/>
  <c r="N1300" i="8"/>
  <c r="N1301" i="8"/>
  <c r="N1302" i="8"/>
  <c r="N1303" i="8"/>
  <c r="N1304" i="8"/>
  <c r="N1305" i="8"/>
  <c r="N1306" i="8"/>
  <c r="N1307" i="8"/>
  <c r="N1308" i="8"/>
  <c r="N1309" i="8"/>
  <c r="N1310" i="8"/>
  <c r="N1311" i="8"/>
  <c r="N1312" i="8"/>
  <c r="N1313" i="8"/>
  <c r="N1314" i="8"/>
  <c r="N1315" i="8"/>
  <c r="N1316" i="8"/>
  <c r="N1317" i="8"/>
  <c r="N1318" i="8"/>
  <c r="N1319" i="8"/>
  <c r="N1320" i="8"/>
  <c r="N1321" i="8"/>
  <c r="N1322" i="8"/>
  <c r="N1323" i="8"/>
  <c r="N1324" i="8"/>
  <c r="N1325" i="8"/>
  <c r="N1326" i="8"/>
  <c r="N1327" i="8"/>
  <c r="N1328" i="8"/>
  <c r="N1329" i="8"/>
  <c r="N1330" i="8"/>
  <c r="N1331" i="8"/>
  <c r="N1332" i="8"/>
  <c r="N1333" i="8"/>
  <c r="N1334" i="8"/>
  <c r="N1335" i="8"/>
  <c r="N1336" i="8"/>
  <c r="N1337" i="8"/>
  <c r="N1338" i="8"/>
  <c r="N1339" i="8"/>
  <c r="N1340" i="8"/>
  <c r="N1341" i="8"/>
  <c r="N1342" i="8"/>
  <c r="N1343" i="8"/>
  <c r="N1344" i="8"/>
  <c r="N1345" i="8"/>
  <c r="N1346" i="8"/>
  <c r="N1347" i="8"/>
  <c r="N1348" i="8"/>
  <c r="N1349" i="8"/>
  <c r="N1350" i="8"/>
  <c r="N1351" i="8"/>
  <c r="N1352" i="8"/>
  <c r="N1353" i="8"/>
  <c r="N1354" i="8"/>
  <c r="N1355" i="8"/>
  <c r="N1356" i="8"/>
  <c r="N1357" i="8"/>
  <c r="N1358" i="8"/>
  <c r="N1359" i="8"/>
  <c r="N1360" i="8"/>
  <c r="N1361" i="8"/>
  <c r="N1362" i="8"/>
  <c r="N1363" i="8"/>
  <c r="N1364" i="8"/>
  <c r="N1365" i="8"/>
  <c r="N1366" i="8"/>
  <c r="N1367" i="8"/>
  <c r="N1368" i="8"/>
  <c r="N1369" i="8"/>
  <c r="N1370" i="8"/>
  <c r="N1371" i="8"/>
  <c r="N1372" i="8"/>
  <c r="N1373" i="8"/>
  <c r="N1374" i="8"/>
  <c r="N1375" i="8"/>
  <c r="N1376" i="8"/>
  <c r="N1377" i="8"/>
  <c r="N1378" i="8"/>
  <c r="N1379" i="8"/>
  <c r="N1380" i="8"/>
  <c r="N1381" i="8"/>
  <c r="N1382" i="8"/>
  <c r="N1383" i="8"/>
  <c r="N1384" i="8"/>
  <c r="N1385" i="8"/>
  <c r="N1386" i="8"/>
  <c r="N1387" i="8"/>
  <c r="N1388" i="8"/>
  <c r="N1389" i="8"/>
  <c r="N1390" i="8"/>
  <c r="N1391" i="8"/>
  <c r="N1392" i="8"/>
  <c r="N1393" i="8"/>
  <c r="N1394" i="8"/>
  <c r="N1395" i="8"/>
  <c r="N1396" i="8"/>
  <c r="N1397" i="8"/>
  <c r="N1398" i="8"/>
  <c r="N1399" i="8"/>
  <c r="N1400" i="8"/>
  <c r="N1401" i="8"/>
  <c r="N1402" i="8"/>
  <c r="N1403" i="8"/>
  <c r="N1404" i="8"/>
  <c r="N1405" i="8"/>
  <c r="N1406" i="8"/>
  <c r="N1407" i="8"/>
  <c r="N1408" i="8"/>
  <c r="N1409" i="8"/>
  <c r="N1410" i="8"/>
  <c r="N1411" i="8"/>
  <c r="N1412" i="8"/>
  <c r="N1413" i="8"/>
  <c r="N1414" i="8"/>
  <c r="N1415" i="8"/>
  <c r="N1416" i="8"/>
  <c r="N1417" i="8"/>
  <c r="N1418" i="8"/>
  <c r="N1419" i="8"/>
  <c r="N1420" i="8"/>
  <c r="N1421" i="8"/>
  <c r="N1422" i="8"/>
  <c r="N1423" i="8"/>
  <c r="N1424" i="8"/>
  <c r="N1425" i="8"/>
  <c r="N1426" i="8"/>
  <c r="N1427" i="8"/>
  <c r="N1428" i="8"/>
  <c r="N1429" i="8"/>
  <c r="N1430" i="8"/>
  <c r="N1431" i="8"/>
  <c r="N1432" i="8"/>
  <c r="N1433" i="8"/>
  <c r="N1434" i="8"/>
  <c r="N1435" i="8"/>
  <c r="N1436" i="8"/>
  <c r="N1437" i="8"/>
  <c r="N1438" i="8"/>
  <c r="N1439" i="8"/>
  <c r="N1440" i="8"/>
  <c r="N1441" i="8"/>
  <c r="N1442" i="8"/>
  <c r="N1443" i="8"/>
  <c r="N1444" i="8"/>
  <c r="N1445" i="8"/>
  <c r="N1446" i="8"/>
  <c r="N1447" i="8"/>
  <c r="N1448" i="8"/>
  <c r="N1449" i="8"/>
  <c r="N1450" i="8"/>
  <c r="N1451" i="8"/>
  <c r="N1452" i="8"/>
  <c r="N1453" i="8"/>
  <c r="N1454" i="8"/>
  <c r="N1455" i="8"/>
  <c r="N1456" i="8"/>
  <c r="N1457" i="8"/>
  <c r="N1458" i="8"/>
  <c r="N1459" i="8"/>
  <c r="N1460" i="8"/>
  <c r="N1461" i="8"/>
  <c r="N1462" i="8"/>
  <c r="N1463" i="8"/>
  <c r="N1464" i="8"/>
  <c r="N1465" i="8"/>
  <c r="N1466" i="8"/>
  <c r="N1467" i="8"/>
  <c r="N1468" i="8"/>
  <c r="N1469" i="8"/>
  <c r="N1470" i="8"/>
  <c r="N1471" i="8"/>
  <c r="N1472" i="8"/>
  <c r="N1473" i="8"/>
  <c r="N1474" i="8"/>
  <c r="N1475" i="8"/>
  <c r="N1476" i="8"/>
  <c r="N1477" i="8"/>
  <c r="N1478" i="8"/>
  <c r="N1479" i="8"/>
  <c r="N1480" i="8"/>
  <c r="N1481" i="8"/>
  <c r="N1482" i="8"/>
  <c r="N1483" i="8"/>
  <c r="N1484" i="8"/>
  <c r="N1485" i="8"/>
  <c r="N1486" i="8"/>
  <c r="N1487" i="8"/>
  <c r="N1488" i="8"/>
  <c r="N1489" i="8"/>
  <c r="N1490" i="8"/>
  <c r="N1491" i="8"/>
  <c r="N1492" i="8"/>
  <c r="N1493" i="8"/>
  <c r="N1494" i="8"/>
  <c r="N1495" i="8"/>
  <c r="N1496" i="8"/>
  <c r="N1497" i="8"/>
  <c r="N1498" i="8"/>
  <c r="N1499" i="8"/>
  <c r="N1500" i="8"/>
  <c r="N1501" i="8"/>
  <c r="N1502" i="8"/>
  <c r="N1503" i="8"/>
  <c r="N1504" i="8"/>
  <c r="N1505" i="8"/>
  <c r="N1506" i="8"/>
  <c r="N1507" i="8"/>
  <c r="N1508" i="8"/>
  <c r="N1509" i="8"/>
  <c r="N1510" i="8"/>
  <c r="N1511" i="8"/>
  <c r="N1512" i="8"/>
  <c r="N1513" i="8"/>
  <c r="N1514" i="8"/>
  <c r="N1515" i="8"/>
  <c r="N1516" i="8"/>
  <c r="N1517" i="8"/>
  <c r="N1518" i="8"/>
  <c r="N1519" i="8"/>
  <c r="N1520" i="8"/>
  <c r="N1521" i="8"/>
  <c r="N1522" i="8"/>
  <c r="N1523" i="8"/>
  <c r="N1524" i="8"/>
  <c r="N1525" i="8"/>
  <c r="N1526" i="8"/>
  <c r="N1527" i="8"/>
  <c r="N1528" i="8"/>
  <c r="N1529" i="8"/>
  <c r="N1530" i="8"/>
  <c r="N1531" i="8"/>
  <c r="N1532" i="8"/>
  <c r="N1533" i="8"/>
  <c r="N1534" i="8"/>
  <c r="N1535" i="8"/>
  <c r="N1536" i="8"/>
  <c r="N1537" i="8"/>
  <c r="N1538" i="8"/>
  <c r="N1539" i="8"/>
  <c r="N1540" i="8"/>
  <c r="N1541" i="8"/>
  <c r="N1542" i="8"/>
  <c r="N1543" i="8"/>
  <c r="N1544" i="8"/>
  <c r="N1545" i="8"/>
  <c r="N1546" i="8"/>
  <c r="N1547" i="8"/>
  <c r="N1548" i="8"/>
  <c r="N1549" i="8"/>
  <c r="N1550" i="8"/>
  <c r="N1551" i="8"/>
  <c r="N1552" i="8"/>
  <c r="N1553" i="8"/>
  <c r="N1554" i="8"/>
  <c r="N1555" i="8"/>
  <c r="N1556" i="8"/>
  <c r="N1557" i="8"/>
  <c r="N1558" i="8"/>
  <c r="N1559" i="8"/>
  <c r="N1560" i="8"/>
  <c r="N1561" i="8"/>
  <c r="N1562" i="8"/>
  <c r="N1563" i="8"/>
  <c r="N1564" i="8"/>
  <c r="N1565" i="8"/>
  <c r="N1566" i="8"/>
  <c r="N1567" i="8"/>
  <c r="N1568" i="8"/>
  <c r="N1569" i="8"/>
  <c r="N1570" i="8"/>
  <c r="N1571" i="8"/>
  <c r="N1572" i="8"/>
  <c r="N1573" i="8"/>
  <c r="N1574" i="8"/>
  <c r="N1575" i="8"/>
  <c r="N1576" i="8"/>
  <c r="N1577" i="8"/>
  <c r="N1578" i="8"/>
  <c r="N1579" i="8"/>
  <c r="N1580" i="8"/>
  <c r="N1581" i="8"/>
  <c r="N1582" i="8"/>
  <c r="N1583" i="8"/>
  <c r="N1584" i="8"/>
  <c r="N1585" i="8"/>
  <c r="N1586" i="8"/>
  <c r="N1587" i="8"/>
  <c r="N1588" i="8"/>
  <c r="N1589" i="8"/>
  <c r="N1590" i="8"/>
  <c r="N1591" i="8"/>
  <c r="N1592" i="8"/>
  <c r="N1593" i="8"/>
  <c r="N1594" i="8"/>
  <c r="N1595" i="8"/>
  <c r="N1596" i="8"/>
  <c r="N1597" i="8"/>
  <c r="N1598" i="8"/>
  <c r="N1599" i="8"/>
  <c r="N1600" i="8"/>
  <c r="N1601" i="8"/>
  <c r="N1602" i="8"/>
  <c r="N1603" i="8"/>
  <c r="N1604" i="8"/>
  <c r="N1605" i="8"/>
  <c r="N1606" i="8"/>
  <c r="N1607" i="8"/>
  <c r="N1608" i="8"/>
  <c r="N1609" i="8"/>
  <c r="N1610" i="8"/>
  <c r="N1611" i="8"/>
  <c r="N1612" i="8"/>
  <c r="N1613" i="8"/>
  <c r="N1614" i="8"/>
  <c r="N1615" i="8"/>
  <c r="N1616" i="8"/>
  <c r="N1617" i="8"/>
  <c r="N1618" i="8"/>
  <c r="N1619" i="8"/>
  <c r="N1620" i="8"/>
  <c r="N1621" i="8"/>
  <c r="N1622" i="8"/>
  <c r="N1623" i="8"/>
  <c r="N1624" i="8"/>
  <c r="N1625" i="8"/>
  <c r="N1626" i="8"/>
  <c r="N1627" i="8"/>
  <c r="N1628" i="8"/>
  <c r="N1629" i="8"/>
  <c r="N1630" i="8"/>
  <c r="N1631" i="8"/>
  <c r="N1632" i="8"/>
  <c r="N1633" i="8"/>
  <c r="N1634" i="8"/>
  <c r="N1635" i="8"/>
  <c r="N1636" i="8"/>
  <c r="N1637" i="8"/>
  <c r="N1638" i="8"/>
  <c r="N1639" i="8"/>
  <c r="N1640" i="8"/>
  <c r="N1641" i="8"/>
  <c r="N1642" i="8"/>
  <c r="N1643" i="8"/>
  <c r="N1644" i="8"/>
  <c r="N1645" i="8"/>
  <c r="N1646" i="8"/>
  <c r="N1647" i="8"/>
  <c r="N1648" i="8"/>
  <c r="N1649" i="8"/>
  <c r="N1650" i="8"/>
  <c r="N1651" i="8"/>
  <c r="N1652" i="8"/>
  <c r="N1653" i="8"/>
  <c r="N1654" i="8"/>
  <c r="N1655" i="8"/>
  <c r="N1656" i="8"/>
  <c r="N1657" i="8"/>
  <c r="N1658" i="8"/>
  <c r="N1659" i="8"/>
  <c r="N1660" i="8"/>
  <c r="N1661" i="8"/>
  <c r="N1662" i="8"/>
  <c r="N1663" i="8"/>
  <c r="N1664" i="8"/>
  <c r="N1665" i="8"/>
  <c r="N1666" i="8"/>
  <c r="N1667" i="8"/>
  <c r="N1668" i="8"/>
  <c r="N1669" i="8"/>
  <c r="N1670" i="8"/>
  <c r="N1671" i="8"/>
  <c r="N1672" i="8"/>
  <c r="N1673" i="8"/>
  <c r="N1674" i="8"/>
  <c r="N1675" i="8"/>
  <c r="N1676" i="8"/>
  <c r="N1677" i="8"/>
  <c r="N1678" i="8"/>
  <c r="N1679" i="8"/>
  <c r="N1680" i="8"/>
  <c r="N1681" i="8"/>
  <c r="N1682" i="8"/>
  <c r="N1683" i="8"/>
  <c r="N1684" i="8"/>
  <c r="N1685" i="8"/>
  <c r="N1686" i="8"/>
  <c r="N1687" i="8"/>
  <c r="N1688" i="8"/>
  <c r="N1689" i="8"/>
  <c r="N1690" i="8"/>
  <c r="N1691" i="8"/>
  <c r="N1692" i="8"/>
  <c r="N1693" i="8"/>
  <c r="N1694" i="8"/>
  <c r="N1695" i="8"/>
  <c r="N1696" i="8"/>
  <c r="N1697" i="8"/>
  <c r="N1698" i="8"/>
  <c r="N1699" i="8"/>
  <c r="N1700" i="8"/>
  <c r="N1701" i="8"/>
  <c r="N1702" i="8"/>
  <c r="N1703" i="8"/>
  <c r="N1704" i="8"/>
  <c r="N1705" i="8"/>
  <c r="N1706" i="8"/>
  <c r="N1707" i="8"/>
  <c r="N1708" i="8"/>
  <c r="N1709" i="8"/>
  <c r="N1710" i="8"/>
  <c r="N1711" i="8"/>
  <c r="N1712" i="8"/>
  <c r="N1713" i="8"/>
  <c r="N1714" i="8"/>
  <c r="N1715" i="8"/>
  <c r="N1716" i="8"/>
  <c r="N1717" i="8"/>
  <c r="N1718" i="8"/>
  <c r="N1719" i="8"/>
  <c r="N1720" i="8"/>
  <c r="N1721" i="8"/>
  <c r="N1722" i="8"/>
  <c r="N1723" i="8"/>
  <c r="N1724" i="8"/>
  <c r="N1725" i="8"/>
  <c r="N1726" i="8"/>
  <c r="N1727" i="8"/>
  <c r="N1728" i="8"/>
  <c r="N1729" i="8"/>
  <c r="N1730" i="8"/>
  <c r="N1731" i="8"/>
  <c r="N1732" i="8"/>
  <c r="N1733" i="8"/>
  <c r="N1734" i="8"/>
  <c r="N1735" i="8"/>
  <c r="N1736" i="8"/>
  <c r="N1737" i="8"/>
  <c r="N1738" i="8"/>
  <c r="N1739" i="8"/>
  <c r="N1740" i="8"/>
  <c r="N1741" i="8"/>
  <c r="N1742" i="8"/>
  <c r="N1743" i="8"/>
  <c r="N1744" i="8"/>
  <c r="N1745" i="8"/>
  <c r="N1746" i="8"/>
  <c r="N1747" i="8"/>
  <c r="N1748" i="8"/>
  <c r="N1749" i="8"/>
  <c r="N1750" i="8"/>
  <c r="N1751" i="8"/>
  <c r="N1752" i="8"/>
  <c r="N1753" i="8"/>
  <c r="N1754" i="8"/>
  <c r="N1755" i="8"/>
  <c r="N1756" i="8"/>
  <c r="N1757" i="8"/>
  <c r="N1758" i="8"/>
  <c r="N1759" i="8"/>
  <c r="N1760" i="8"/>
  <c r="N1761" i="8"/>
  <c r="N1762" i="8"/>
  <c r="N1763" i="8"/>
  <c r="N1764" i="8"/>
  <c r="N1765" i="8"/>
  <c r="N1766" i="8"/>
  <c r="N1767" i="8"/>
  <c r="N1768" i="8"/>
  <c r="N1769" i="8"/>
  <c r="N1770" i="8"/>
  <c r="N1771" i="8"/>
  <c r="N1772" i="8"/>
  <c r="N1773" i="8"/>
  <c r="N1774" i="8"/>
  <c r="N1775" i="8"/>
  <c r="N1776" i="8"/>
  <c r="N1777" i="8"/>
  <c r="N1778" i="8"/>
  <c r="N1779" i="8"/>
  <c r="N1780" i="8"/>
  <c r="N1781" i="8"/>
  <c r="N1782" i="8"/>
  <c r="N1783" i="8"/>
  <c r="N1784" i="8"/>
  <c r="N1785" i="8"/>
  <c r="N1786" i="8"/>
  <c r="N1787" i="8"/>
  <c r="N1788" i="8"/>
  <c r="N1789" i="8"/>
  <c r="N1790" i="8"/>
  <c r="N1791" i="8"/>
  <c r="N1792" i="8"/>
  <c r="N1793" i="8"/>
  <c r="N1794" i="8"/>
  <c r="N1795" i="8"/>
  <c r="N1796" i="8"/>
  <c r="N1797" i="8"/>
  <c r="N1798" i="8"/>
  <c r="N1799" i="8"/>
  <c r="N1800" i="8"/>
  <c r="N1801" i="8"/>
  <c r="N1802" i="8"/>
  <c r="N1803" i="8"/>
  <c r="N1804" i="8"/>
  <c r="N1805" i="8"/>
  <c r="N1806" i="8"/>
  <c r="N1807" i="8"/>
  <c r="N1808" i="8"/>
  <c r="N1809" i="8"/>
  <c r="N1810" i="8"/>
  <c r="N1811" i="8"/>
  <c r="N1812" i="8"/>
  <c r="N1813" i="8"/>
  <c r="N1814" i="8"/>
  <c r="N1815" i="8"/>
  <c r="N1816" i="8"/>
  <c r="N1817" i="8"/>
  <c r="N1818" i="8"/>
  <c r="N1819" i="8"/>
  <c r="N1820" i="8"/>
  <c r="N1821" i="8"/>
  <c r="N1822" i="8"/>
  <c r="N1823" i="8"/>
  <c r="N1824" i="8"/>
  <c r="N1825" i="8"/>
  <c r="N1826" i="8"/>
  <c r="N1827" i="8"/>
  <c r="N1828" i="8"/>
  <c r="N1829" i="8"/>
  <c r="N1830" i="8"/>
  <c r="N1831" i="8"/>
  <c r="N1832" i="8"/>
  <c r="N1833" i="8"/>
  <c r="N1834" i="8"/>
  <c r="N1835" i="8"/>
  <c r="N1836" i="8"/>
  <c r="N1837" i="8"/>
  <c r="N1838" i="8"/>
  <c r="N1839" i="8"/>
  <c r="N1840" i="8"/>
  <c r="N1841" i="8"/>
  <c r="N1842" i="8"/>
  <c r="N1843" i="8"/>
  <c r="N1844" i="8"/>
  <c r="N1845" i="8"/>
  <c r="N1846" i="8"/>
  <c r="N1847" i="8"/>
  <c r="N1848" i="8"/>
  <c r="N1849" i="8"/>
  <c r="N1850" i="8"/>
  <c r="N1851" i="8"/>
  <c r="N1852" i="8"/>
  <c r="N1853" i="8"/>
  <c r="N1854" i="8"/>
  <c r="N1855" i="8"/>
  <c r="N1856" i="8"/>
  <c r="N1857" i="8"/>
  <c r="N1858" i="8"/>
  <c r="N1859" i="8"/>
  <c r="N1860" i="8"/>
  <c r="N1861" i="8"/>
  <c r="N1862" i="8"/>
  <c r="N1863" i="8"/>
  <c r="N1864" i="8"/>
  <c r="N1865" i="8"/>
  <c r="N1866" i="8"/>
  <c r="N1867" i="8"/>
  <c r="N1868" i="8"/>
  <c r="N1869" i="8"/>
  <c r="N1870" i="8"/>
  <c r="N1871" i="8"/>
  <c r="N1872" i="8"/>
  <c r="N1873" i="8"/>
  <c r="N1874" i="8"/>
  <c r="N1875" i="8"/>
  <c r="N1876" i="8"/>
  <c r="N1877" i="8"/>
  <c r="N1878" i="8"/>
  <c r="N1879" i="8"/>
  <c r="N1880" i="8"/>
  <c r="N1881" i="8"/>
  <c r="N1882" i="8"/>
  <c r="N1883" i="8"/>
  <c r="N1884" i="8"/>
  <c r="N1885" i="8"/>
  <c r="N1886" i="8"/>
  <c r="N1887" i="8"/>
  <c r="N1888" i="8"/>
  <c r="N1889" i="8"/>
  <c r="N1890" i="8"/>
  <c r="N1891" i="8"/>
  <c r="N1892" i="8"/>
  <c r="N1893" i="8"/>
  <c r="N1894" i="8"/>
  <c r="N1895" i="8"/>
  <c r="N1896" i="8"/>
  <c r="N1897" i="8"/>
  <c r="N1898" i="8"/>
  <c r="N1899" i="8"/>
  <c r="N1900" i="8"/>
  <c r="N1901" i="8"/>
  <c r="N1902" i="8"/>
  <c r="N1903" i="8"/>
  <c r="N1904" i="8"/>
  <c r="N1905" i="8"/>
  <c r="N1906" i="8"/>
  <c r="N1907" i="8"/>
  <c r="N1908" i="8"/>
  <c r="N1909" i="8"/>
  <c r="N1910" i="8"/>
  <c r="N1911" i="8"/>
  <c r="N1912" i="8"/>
  <c r="N1913" i="8"/>
  <c r="N1914" i="8"/>
  <c r="N1915" i="8"/>
  <c r="N1916" i="8"/>
  <c r="N1917" i="8"/>
  <c r="N1918" i="8"/>
  <c r="N1919" i="8"/>
  <c r="N1920" i="8"/>
  <c r="N1921" i="8"/>
  <c r="N1922" i="8"/>
  <c r="N1923" i="8"/>
  <c r="N1924" i="8"/>
  <c r="N1925" i="8"/>
  <c r="N1926" i="8"/>
  <c r="N1927" i="8"/>
  <c r="N1928" i="8"/>
  <c r="N1929" i="8"/>
  <c r="N1930" i="8"/>
  <c r="N1931" i="8"/>
  <c r="N1932" i="8"/>
  <c r="N1933" i="8"/>
  <c r="N1934" i="8"/>
  <c r="N1935" i="8"/>
  <c r="N1936" i="8"/>
  <c r="N1937" i="8"/>
  <c r="N1938" i="8"/>
  <c r="N1939" i="8"/>
  <c r="N1940" i="8"/>
  <c r="N1941" i="8"/>
  <c r="N1942" i="8"/>
  <c r="N1943" i="8"/>
  <c r="N1944" i="8"/>
  <c r="N1945" i="8"/>
  <c r="N1946" i="8"/>
  <c r="N1947" i="8"/>
  <c r="N1948" i="8"/>
  <c r="N1949" i="8"/>
  <c r="N1950" i="8"/>
  <c r="N1951" i="8"/>
  <c r="N1952" i="8"/>
  <c r="N1953" i="8"/>
  <c r="N1954" i="8"/>
  <c r="N1955" i="8"/>
  <c r="N1956" i="8"/>
  <c r="N1957" i="8"/>
  <c r="N1958" i="8"/>
  <c r="N1959" i="8"/>
  <c r="N1960" i="8"/>
  <c r="N1961" i="8"/>
  <c r="N1962" i="8"/>
  <c r="N1963" i="8"/>
  <c r="N1964" i="8"/>
  <c r="N1965" i="8"/>
  <c r="N1966" i="8"/>
  <c r="N1967" i="8"/>
  <c r="N1968" i="8"/>
  <c r="N1969" i="8"/>
  <c r="N1970" i="8"/>
  <c r="N1971" i="8"/>
  <c r="N1972" i="8"/>
  <c r="N1973" i="8"/>
  <c r="N1974" i="8"/>
  <c r="N1975" i="8"/>
  <c r="N1976" i="8"/>
  <c r="N1977" i="8"/>
  <c r="N1978" i="8"/>
  <c r="N1979" i="8"/>
  <c r="N1980" i="8"/>
  <c r="N1981" i="8"/>
  <c r="N1982" i="8"/>
  <c r="N1983" i="8"/>
  <c r="N1984" i="8"/>
  <c r="N1985" i="8"/>
  <c r="N1986" i="8"/>
  <c r="N1987" i="8"/>
  <c r="N1988" i="8"/>
  <c r="N1989" i="8"/>
  <c r="N1990" i="8"/>
  <c r="N1991" i="8"/>
  <c r="N1992" i="8"/>
  <c r="N1993" i="8"/>
  <c r="N1994" i="8"/>
  <c r="N1995" i="8"/>
  <c r="N1996" i="8"/>
  <c r="N1997" i="8"/>
  <c r="N1998" i="8"/>
  <c r="N1999" i="8"/>
  <c r="N2000" i="8"/>
  <c r="N2001" i="8"/>
  <c r="N2002" i="8"/>
  <c r="N2003" i="8"/>
  <c r="N2004" i="8"/>
  <c r="N2005" i="8"/>
  <c r="N2006" i="8"/>
  <c r="N2007" i="8"/>
  <c r="N2008" i="8"/>
  <c r="N2009" i="8"/>
  <c r="N2010" i="8"/>
  <c r="N2011" i="8"/>
  <c r="N2012" i="8"/>
  <c r="B13" i="14"/>
  <c r="B12" i="14"/>
  <c r="B11" i="14"/>
  <c r="D42" i="11"/>
  <c r="C42" i="11"/>
  <c r="G31" i="12"/>
  <c r="G30" i="12"/>
  <c r="G29" i="12"/>
  <c r="G28" i="12"/>
  <c r="G27" i="12"/>
  <c r="G26" i="12"/>
  <c r="G25" i="12"/>
  <c r="G24" i="12"/>
  <c r="G23" i="12"/>
  <c r="G22" i="12"/>
  <c r="G21" i="12"/>
  <c r="G20" i="12"/>
  <c r="D60" i="11"/>
  <c r="D58" i="11"/>
  <c r="F6" i="11"/>
  <c r="D59" i="11" s="1"/>
  <c r="F5" i="11"/>
  <c r="C57" i="11" s="1"/>
  <c r="F4" i="11"/>
  <c r="B60" i="11" s="1"/>
  <c r="D79" i="11"/>
  <c r="D70" i="11"/>
  <c r="C79" i="11"/>
  <c r="C70" i="11"/>
  <c r="B79" i="11"/>
  <c r="B70" i="11"/>
  <c r="D78" i="11"/>
  <c r="D69" i="11"/>
  <c r="C78" i="11"/>
  <c r="C69" i="11"/>
  <c r="B78" i="11"/>
  <c r="B69" i="11"/>
  <c r="D77" i="11"/>
  <c r="D68" i="11"/>
  <c r="C77" i="11"/>
  <c r="C68" i="11"/>
  <c r="B77" i="11"/>
  <c r="B68" i="11"/>
  <c r="D76" i="11"/>
  <c r="D80" i="11" s="1"/>
  <c r="D67" i="11"/>
  <c r="C76" i="11"/>
  <c r="C67" i="11"/>
  <c r="B76" i="11"/>
  <c r="B80" i="11" s="1"/>
  <c r="B67" i="11"/>
  <c r="B71" i="11" s="1"/>
  <c r="D51" i="11"/>
  <c r="C51" i="11"/>
  <c r="B51" i="11"/>
  <c r="D50" i="11"/>
  <c r="C50" i="11"/>
  <c r="B50" i="11"/>
  <c r="D49" i="11"/>
  <c r="C49" i="11"/>
  <c r="C52" i="11" s="1"/>
  <c r="B49" i="11"/>
  <c r="D48" i="11"/>
  <c r="C48" i="11"/>
  <c r="B48" i="11"/>
  <c r="B42" i="11"/>
  <c r="D41" i="11"/>
  <c r="C41" i="11"/>
  <c r="B41" i="11"/>
  <c r="B43" i="11" s="1"/>
  <c r="D40" i="11"/>
  <c r="C40" i="11"/>
  <c r="B40" i="11"/>
  <c r="D39" i="11"/>
  <c r="C39" i="11"/>
  <c r="B39" i="11"/>
  <c r="D33" i="11"/>
  <c r="C33" i="11"/>
  <c r="B33" i="11"/>
  <c r="D32" i="11"/>
  <c r="C32" i="11"/>
  <c r="B32" i="11"/>
  <c r="D31" i="11"/>
  <c r="C31" i="11"/>
  <c r="B31" i="11"/>
  <c r="D30" i="11"/>
  <c r="C30" i="11"/>
  <c r="B30" i="11"/>
  <c r="D24" i="11"/>
  <c r="C24" i="11"/>
  <c r="B24" i="11"/>
  <c r="D23" i="11"/>
  <c r="C23" i="11"/>
  <c r="B23" i="11"/>
  <c r="D22" i="11"/>
  <c r="C22" i="11"/>
  <c r="B22" i="11"/>
  <c r="D21" i="11"/>
  <c r="C21" i="11"/>
  <c r="B21" i="11"/>
  <c r="J31" i="12"/>
  <c r="J30" i="12"/>
  <c r="J29" i="12"/>
  <c r="J28" i="12"/>
  <c r="J27" i="12"/>
  <c r="J26" i="12"/>
  <c r="J25" i="12"/>
  <c r="J24" i="12"/>
  <c r="J23" i="12"/>
  <c r="J22" i="12"/>
  <c r="J21" i="12"/>
  <c r="J20" i="12"/>
  <c r="I31" i="12"/>
  <c r="I30" i="12"/>
  <c r="I29" i="12"/>
  <c r="I28" i="12"/>
  <c r="I27" i="12"/>
  <c r="I26" i="12"/>
  <c r="I25" i="12"/>
  <c r="I24" i="12"/>
  <c r="I23" i="12"/>
  <c r="I22" i="12"/>
  <c r="I21" i="12"/>
  <c r="I20" i="12"/>
  <c r="H20" i="12" a="1"/>
  <c r="H20" i="12" s="1"/>
  <c r="F31" i="12"/>
  <c r="F30" i="12"/>
  <c r="F29" i="12"/>
  <c r="F28" i="12"/>
  <c r="F27" i="12"/>
  <c r="F26" i="12"/>
  <c r="F25" i="12"/>
  <c r="F24" i="12"/>
  <c r="F23" i="12"/>
  <c r="F22" i="12"/>
  <c r="F21" i="12"/>
  <c r="F20" i="12"/>
  <c r="E20" i="12" a="1"/>
  <c r="E20" i="12" s="1"/>
  <c r="D20" i="12" a="1"/>
  <c r="D20" i="12" s="1"/>
  <c r="C20" i="12" a="1"/>
  <c r="G12" i="9"/>
  <c r="G11" i="9"/>
  <c r="G10" i="9"/>
  <c r="G9" i="9"/>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98" i="8"/>
  <c r="L99" i="8"/>
  <c r="L100" i="8"/>
  <c r="L101" i="8"/>
  <c r="L102" i="8"/>
  <c r="L103" i="8"/>
  <c r="L104" i="8"/>
  <c r="L105" i="8"/>
  <c r="L106" i="8"/>
  <c r="L107" i="8"/>
  <c r="L108" i="8"/>
  <c r="L109" i="8"/>
  <c r="L110" i="8"/>
  <c r="L111" i="8"/>
  <c r="L112" i="8"/>
  <c r="L113" i="8"/>
  <c r="L114" i="8"/>
  <c r="L115" i="8"/>
  <c r="L116" i="8"/>
  <c r="L117" i="8"/>
  <c r="L118" i="8"/>
  <c r="L119" i="8"/>
  <c r="L120" i="8"/>
  <c r="L121" i="8"/>
  <c r="L122" i="8"/>
  <c r="L123" i="8"/>
  <c r="L124" i="8"/>
  <c r="L125" i="8"/>
  <c r="L126" i="8"/>
  <c r="L127" i="8"/>
  <c r="L128" i="8"/>
  <c r="L129" i="8"/>
  <c r="L130" i="8"/>
  <c r="L131" i="8"/>
  <c r="L132" i="8"/>
  <c r="L133" i="8"/>
  <c r="L134" i="8"/>
  <c r="L135" i="8"/>
  <c r="L136" i="8"/>
  <c r="L137" i="8"/>
  <c r="L138" i="8"/>
  <c r="L139" i="8"/>
  <c r="L140" i="8"/>
  <c r="L141" i="8"/>
  <c r="L142" i="8"/>
  <c r="L143" i="8"/>
  <c r="L144" i="8"/>
  <c r="L145" i="8"/>
  <c r="L146" i="8"/>
  <c r="L147" i="8"/>
  <c r="L148" i="8"/>
  <c r="L149" i="8"/>
  <c r="L150" i="8"/>
  <c r="L151" i="8"/>
  <c r="L152" i="8"/>
  <c r="L153" i="8"/>
  <c r="L154" i="8"/>
  <c r="L155" i="8"/>
  <c r="L156" i="8"/>
  <c r="L157" i="8"/>
  <c r="L158" i="8"/>
  <c r="L159" i="8"/>
  <c r="L160" i="8"/>
  <c r="L161" i="8"/>
  <c r="L162" i="8"/>
  <c r="L163" i="8"/>
  <c r="L164" i="8"/>
  <c r="L165" i="8"/>
  <c r="L166" i="8"/>
  <c r="L167" i="8"/>
  <c r="L168" i="8"/>
  <c r="L169" i="8"/>
  <c r="L170" i="8"/>
  <c r="L171" i="8"/>
  <c r="L172" i="8"/>
  <c r="L173" i="8"/>
  <c r="L174" i="8"/>
  <c r="L175" i="8"/>
  <c r="L176" i="8"/>
  <c r="L177" i="8"/>
  <c r="L178" i="8"/>
  <c r="L179" i="8"/>
  <c r="L180" i="8"/>
  <c r="L181" i="8"/>
  <c r="L182" i="8"/>
  <c r="L183" i="8"/>
  <c r="L184" i="8"/>
  <c r="L185" i="8"/>
  <c r="L186" i="8"/>
  <c r="L187" i="8"/>
  <c r="L188" i="8"/>
  <c r="L189" i="8"/>
  <c r="L190" i="8"/>
  <c r="L191" i="8"/>
  <c r="L192" i="8"/>
  <c r="L193" i="8"/>
  <c r="L194" i="8"/>
  <c r="L195" i="8"/>
  <c r="L196" i="8"/>
  <c r="L197" i="8"/>
  <c r="L198" i="8"/>
  <c r="L199" i="8"/>
  <c r="L200" i="8"/>
  <c r="L201" i="8"/>
  <c r="L202" i="8"/>
  <c r="L203" i="8"/>
  <c r="L204" i="8"/>
  <c r="L205" i="8"/>
  <c r="L206" i="8"/>
  <c r="L207" i="8"/>
  <c r="L208" i="8"/>
  <c r="L209" i="8"/>
  <c r="L210" i="8"/>
  <c r="L211" i="8"/>
  <c r="L212" i="8"/>
  <c r="L213" i="8"/>
  <c r="L214" i="8"/>
  <c r="L215" i="8"/>
  <c r="L216" i="8"/>
  <c r="L217" i="8"/>
  <c r="L218" i="8"/>
  <c r="L219" i="8"/>
  <c r="L220" i="8"/>
  <c r="L221" i="8"/>
  <c r="L222" i="8"/>
  <c r="L223" i="8"/>
  <c r="L224" i="8"/>
  <c r="L225" i="8"/>
  <c r="L226" i="8"/>
  <c r="L227" i="8"/>
  <c r="L228" i="8"/>
  <c r="L229" i="8"/>
  <c r="L230" i="8"/>
  <c r="L231" i="8"/>
  <c r="L232" i="8"/>
  <c r="L233" i="8"/>
  <c r="L234" i="8"/>
  <c r="L235" i="8"/>
  <c r="L236" i="8"/>
  <c r="L237" i="8"/>
  <c r="L238" i="8"/>
  <c r="L239" i="8"/>
  <c r="L240" i="8"/>
  <c r="L241" i="8"/>
  <c r="L242" i="8"/>
  <c r="L243" i="8"/>
  <c r="L244" i="8"/>
  <c r="L245" i="8"/>
  <c r="L246" i="8"/>
  <c r="L247" i="8"/>
  <c r="L248" i="8"/>
  <c r="L249" i="8"/>
  <c r="L250" i="8"/>
  <c r="L251" i="8"/>
  <c r="L252" i="8"/>
  <c r="L253" i="8"/>
  <c r="L254" i="8"/>
  <c r="L255" i="8"/>
  <c r="L256" i="8"/>
  <c r="L257" i="8"/>
  <c r="L258" i="8"/>
  <c r="L259" i="8"/>
  <c r="L260" i="8"/>
  <c r="L261" i="8"/>
  <c r="L262" i="8"/>
  <c r="L263" i="8"/>
  <c r="L264" i="8"/>
  <c r="L265" i="8"/>
  <c r="L266" i="8"/>
  <c r="L267" i="8"/>
  <c r="L268" i="8"/>
  <c r="L269" i="8"/>
  <c r="L270" i="8"/>
  <c r="L271" i="8"/>
  <c r="L272" i="8"/>
  <c r="L273" i="8"/>
  <c r="L274" i="8"/>
  <c r="L275" i="8"/>
  <c r="L276" i="8"/>
  <c r="L277" i="8"/>
  <c r="L278" i="8"/>
  <c r="L279" i="8"/>
  <c r="L280" i="8"/>
  <c r="L281" i="8"/>
  <c r="L282" i="8"/>
  <c r="L283" i="8"/>
  <c r="L284" i="8"/>
  <c r="L285" i="8"/>
  <c r="L286" i="8"/>
  <c r="L287" i="8"/>
  <c r="L288" i="8"/>
  <c r="L289" i="8"/>
  <c r="L290" i="8"/>
  <c r="L291" i="8"/>
  <c r="L292" i="8"/>
  <c r="L293" i="8"/>
  <c r="L294" i="8"/>
  <c r="L295" i="8"/>
  <c r="L296" i="8"/>
  <c r="L297" i="8"/>
  <c r="L298" i="8"/>
  <c r="L299" i="8"/>
  <c r="L300" i="8"/>
  <c r="L301" i="8"/>
  <c r="L302" i="8"/>
  <c r="L303" i="8"/>
  <c r="L304" i="8"/>
  <c r="L305" i="8"/>
  <c r="L306" i="8"/>
  <c r="L307" i="8"/>
  <c r="L308" i="8"/>
  <c r="L309" i="8"/>
  <c r="L310" i="8"/>
  <c r="L311" i="8"/>
  <c r="L312" i="8"/>
  <c r="L313" i="8"/>
  <c r="L314" i="8"/>
  <c r="L315" i="8"/>
  <c r="L316" i="8"/>
  <c r="L317" i="8"/>
  <c r="L318" i="8"/>
  <c r="L319" i="8"/>
  <c r="L320" i="8"/>
  <c r="L321" i="8"/>
  <c r="L322" i="8"/>
  <c r="L323" i="8"/>
  <c r="L324" i="8"/>
  <c r="L325" i="8"/>
  <c r="L326" i="8"/>
  <c r="L327" i="8"/>
  <c r="L328" i="8"/>
  <c r="L329" i="8"/>
  <c r="L330" i="8"/>
  <c r="L331" i="8"/>
  <c r="L332" i="8"/>
  <c r="L333" i="8"/>
  <c r="L334" i="8"/>
  <c r="L335" i="8"/>
  <c r="L336" i="8"/>
  <c r="L337" i="8"/>
  <c r="L338" i="8"/>
  <c r="L339" i="8"/>
  <c r="L340" i="8"/>
  <c r="L341" i="8"/>
  <c r="L342" i="8"/>
  <c r="L343" i="8"/>
  <c r="L344" i="8"/>
  <c r="L345" i="8"/>
  <c r="L346" i="8"/>
  <c r="L347" i="8"/>
  <c r="L348" i="8"/>
  <c r="L349" i="8"/>
  <c r="L350" i="8"/>
  <c r="L351" i="8"/>
  <c r="L352" i="8"/>
  <c r="L353" i="8"/>
  <c r="L354" i="8"/>
  <c r="L355" i="8"/>
  <c r="L356" i="8"/>
  <c r="L357" i="8"/>
  <c r="L358" i="8"/>
  <c r="L359" i="8"/>
  <c r="L360" i="8"/>
  <c r="L361" i="8"/>
  <c r="L362" i="8"/>
  <c r="L363" i="8"/>
  <c r="L364" i="8"/>
  <c r="L365" i="8"/>
  <c r="L366" i="8"/>
  <c r="L367" i="8"/>
  <c r="L368" i="8"/>
  <c r="L369" i="8"/>
  <c r="L370" i="8"/>
  <c r="L371" i="8"/>
  <c r="L372" i="8"/>
  <c r="L373" i="8"/>
  <c r="L374" i="8"/>
  <c r="L375" i="8"/>
  <c r="L376" i="8"/>
  <c r="L377" i="8"/>
  <c r="L378" i="8"/>
  <c r="L379" i="8"/>
  <c r="L380" i="8"/>
  <c r="L381" i="8"/>
  <c r="L382" i="8"/>
  <c r="L383" i="8"/>
  <c r="L384" i="8"/>
  <c r="L385" i="8"/>
  <c r="L386" i="8"/>
  <c r="L387" i="8"/>
  <c r="L388" i="8"/>
  <c r="L389" i="8"/>
  <c r="L390" i="8"/>
  <c r="L391" i="8"/>
  <c r="L392" i="8"/>
  <c r="L393" i="8"/>
  <c r="L394" i="8"/>
  <c r="L395" i="8"/>
  <c r="L396" i="8"/>
  <c r="L397" i="8"/>
  <c r="L398" i="8"/>
  <c r="L399" i="8"/>
  <c r="L400" i="8"/>
  <c r="L401" i="8"/>
  <c r="L402" i="8"/>
  <c r="L403" i="8"/>
  <c r="L404" i="8"/>
  <c r="L405" i="8"/>
  <c r="L406" i="8"/>
  <c r="L407" i="8"/>
  <c r="L408" i="8"/>
  <c r="L409" i="8"/>
  <c r="L410" i="8"/>
  <c r="L411" i="8"/>
  <c r="L412" i="8"/>
  <c r="L413" i="8"/>
  <c r="L414" i="8"/>
  <c r="L415" i="8"/>
  <c r="L416" i="8"/>
  <c r="L417" i="8"/>
  <c r="L418" i="8"/>
  <c r="L419" i="8"/>
  <c r="L420" i="8"/>
  <c r="L421" i="8"/>
  <c r="L422" i="8"/>
  <c r="L423" i="8"/>
  <c r="L424" i="8"/>
  <c r="L425" i="8"/>
  <c r="L426" i="8"/>
  <c r="L427" i="8"/>
  <c r="L428" i="8"/>
  <c r="L429" i="8"/>
  <c r="L430" i="8"/>
  <c r="L431" i="8"/>
  <c r="L432" i="8"/>
  <c r="L433" i="8"/>
  <c r="L434" i="8"/>
  <c r="L435" i="8"/>
  <c r="L436" i="8"/>
  <c r="L437" i="8"/>
  <c r="L438" i="8"/>
  <c r="L439" i="8"/>
  <c r="L440" i="8"/>
  <c r="L441" i="8"/>
  <c r="L442" i="8"/>
  <c r="L443" i="8"/>
  <c r="L444" i="8"/>
  <c r="L445" i="8"/>
  <c r="L446" i="8"/>
  <c r="L447" i="8"/>
  <c r="L448" i="8"/>
  <c r="L449" i="8"/>
  <c r="L450" i="8"/>
  <c r="L451" i="8"/>
  <c r="L452" i="8"/>
  <c r="L453" i="8"/>
  <c r="L454" i="8"/>
  <c r="L455" i="8"/>
  <c r="L456" i="8"/>
  <c r="L457" i="8"/>
  <c r="L458" i="8"/>
  <c r="L459" i="8"/>
  <c r="L460" i="8"/>
  <c r="L461" i="8"/>
  <c r="L462" i="8"/>
  <c r="L463" i="8"/>
  <c r="L464" i="8"/>
  <c r="L465" i="8"/>
  <c r="L466" i="8"/>
  <c r="L467" i="8"/>
  <c r="L468" i="8"/>
  <c r="L469" i="8"/>
  <c r="L470" i="8"/>
  <c r="L471" i="8"/>
  <c r="L472" i="8"/>
  <c r="L473" i="8"/>
  <c r="L474" i="8"/>
  <c r="L475" i="8"/>
  <c r="L476" i="8"/>
  <c r="L477" i="8"/>
  <c r="L478" i="8"/>
  <c r="L479" i="8"/>
  <c r="L480" i="8"/>
  <c r="L481" i="8"/>
  <c r="L482" i="8"/>
  <c r="L483" i="8"/>
  <c r="L484" i="8"/>
  <c r="L485" i="8"/>
  <c r="L486" i="8"/>
  <c r="L487" i="8"/>
  <c r="L488" i="8"/>
  <c r="L489" i="8"/>
  <c r="L490" i="8"/>
  <c r="L491" i="8"/>
  <c r="L492" i="8"/>
  <c r="L493" i="8"/>
  <c r="L494" i="8"/>
  <c r="L495" i="8"/>
  <c r="L496" i="8"/>
  <c r="L497" i="8"/>
  <c r="L498" i="8"/>
  <c r="L499" i="8"/>
  <c r="L500" i="8"/>
  <c r="L501" i="8"/>
  <c r="L502" i="8"/>
  <c r="L503" i="8"/>
  <c r="L504" i="8"/>
  <c r="L505" i="8"/>
  <c r="L506" i="8"/>
  <c r="L507" i="8"/>
  <c r="L508" i="8"/>
  <c r="L509" i="8"/>
  <c r="L510" i="8"/>
  <c r="L511" i="8"/>
  <c r="L512" i="8"/>
  <c r="L513" i="8"/>
  <c r="L514" i="8"/>
  <c r="L515" i="8"/>
  <c r="L516" i="8"/>
  <c r="L517" i="8"/>
  <c r="L518" i="8"/>
  <c r="L519" i="8"/>
  <c r="L520" i="8"/>
  <c r="L521" i="8"/>
  <c r="L522" i="8"/>
  <c r="L523" i="8"/>
  <c r="L524" i="8"/>
  <c r="L525" i="8"/>
  <c r="L526" i="8"/>
  <c r="L527" i="8"/>
  <c r="L528" i="8"/>
  <c r="L529" i="8"/>
  <c r="L530" i="8"/>
  <c r="L531" i="8"/>
  <c r="L532" i="8"/>
  <c r="L533" i="8"/>
  <c r="L534" i="8"/>
  <c r="L535" i="8"/>
  <c r="L536" i="8"/>
  <c r="L537" i="8"/>
  <c r="L538" i="8"/>
  <c r="L539" i="8"/>
  <c r="L540" i="8"/>
  <c r="L541" i="8"/>
  <c r="L542" i="8"/>
  <c r="L543" i="8"/>
  <c r="L544" i="8"/>
  <c r="L545" i="8"/>
  <c r="L546" i="8"/>
  <c r="L547" i="8"/>
  <c r="L548" i="8"/>
  <c r="L549" i="8"/>
  <c r="L550" i="8"/>
  <c r="L551" i="8"/>
  <c r="L552" i="8"/>
  <c r="L553" i="8"/>
  <c r="L554" i="8"/>
  <c r="L555" i="8"/>
  <c r="L556" i="8"/>
  <c r="L557" i="8"/>
  <c r="L558" i="8"/>
  <c r="L559" i="8"/>
  <c r="L560" i="8"/>
  <c r="L561" i="8"/>
  <c r="L562" i="8"/>
  <c r="L563" i="8"/>
  <c r="L564" i="8"/>
  <c r="L565" i="8"/>
  <c r="L566" i="8"/>
  <c r="L567" i="8"/>
  <c r="L568" i="8"/>
  <c r="L569" i="8"/>
  <c r="L570" i="8"/>
  <c r="L571" i="8"/>
  <c r="L572" i="8"/>
  <c r="L573" i="8"/>
  <c r="L574" i="8"/>
  <c r="L575" i="8"/>
  <c r="L576" i="8"/>
  <c r="L577" i="8"/>
  <c r="L578" i="8"/>
  <c r="L579" i="8"/>
  <c r="L580" i="8"/>
  <c r="L581" i="8"/>
  <c r="L582" i="8"/>
  <c r="L583" i="8"/>
  <c r="L584" i="8"/>
  <c r="L585" i="8"/>
  <c r="L586" i="8"/>
  <c r="L587" i="8"/>
  <c r="L588" i="8"/>
  <c r="L589" i="8"/>
  <c r="L590" i="8"/>
  <c r="L591" i="8"/>
  <c r="L592" i="8"/>
  <c r="L593" i="8"/>
  <c r="L594" i="8"/>
  <c r="L595" i="8"/>
  <c r="L596" i="8"/>
  <c r="L597" i="8"/>
  <c r="L598" i="8"/>
  <c r="L599" i="8"/>
  <c r="L600" i="8"/>
  <c r="L601" i="8"/>
  <c r="L602" i="8"/>
  <c r="L603" i="8"/>
  <c r="L604" i="8"/>
  <c r="L605" i="8"/>
  <c r="L606" i="8"/>
  <c r="L607" i="8"/>
  <c r="L608" i="8"/>
  <c r="L609" i="8"/>
  <c r="L610" i="8"/>
  <c r="L611" i="8"/>
  <c r="L612" i="8"/>
  <c r="L613" i="8"/>
  <c r="L614" i="8"/>
  <c r="L615" i="8"/>
  <c r="L616" i="8"/>
  <c r="L617" i="8"/>
  <c r="L618" i="8"/>
  <c r="L619" i="8"/>
  <c r="L620" i="8"/>
  <c r="L621" i="8"/>
  <c r="L622" i="8"/>
  <c r="L623" i="8"/>
  <c r="L624" i="8"/>
  <c r="L625" i="8"/>
  <c r="L626" i="8"/>
  <c r="L627" i="8"/>
  <c r="L628" i="8"/>
  <c r="L629" i="8"/>
  <c r="L630" i="8"/>
  <c r="L631" i="8"/>
  <c r="L632" i="8"/>
  <c r="L633" i="8"/>
  <c r="L634" i="8"/>
  <c r="L635" i="8"/>
  <c r="L636" i="8"/>
  <c r="L637" i="8"/>
  <c r="L638" i="8"/>
  <c r="L639" i="8"/>
  <c r="L640" i="8"/>
  <c r="L641" i="8"/>
  <c r="L642" i="8"/>
  <c r="L643" i="8"/>
  <c r="L644" i="8"/>
  <c r="L645" i="8"/>
  <c r="L646" i="8"/>
  <c r="L647" i="8"/>
  <c r="L648" i="8"/>
  <c r="L649" i="8"/>
  <c r="L650" i="8"/>
  <c r="L651" i="8"/>
  <c r="L652" i="8"/>
  <c r="L653" i="8"/>
  <c r="L654" i="8"/>
  <c r="L655" i="8"/>
  <c r="L656" i="8"/>
  <c r="L657" i="8"/>
  <c r="L658" i="8"/>
  <c r="L659" i="8"/>
  <c r="L660" i="8"/>
  <c r="L661" i="8"/>
  <c r="L662" i="8"/>
  <c r="L663" i="8"/>
  <c r="L664" i="8"/>
  <c r="L665" i="8"/>
  <c r="L666" i="8"/>
  <c r="L667" i="8"/>
  <c r="L668" i="8"/>
  <c r="L669" i="8"/>
  <c r="L670" i="8"/>
  <c r="L671" i="8"/>
  <c r="L672" i="8"/>
  <c r="L673" i="8"/>
  <c r="L674" i="8"/>
  <c r="L675" i="8"/>
  <c r="L676" i="8"/>
  <c r="L677" i="8"/>
  <c r="L678" i="8"/>
  <c r="L679" i="8"/>
  <c r="L680" i="8"/>
  <c r="L681" i="8"/>
  <c r="L682" i="8"/>
  <c r="L683" i="8"/>
  <c r="L684" i="8"/>
  <c r="L685" i="8"/>
  <c r="L686" i="8"/>
  <c r="L687" i="8"/>
  <c r="L688" i="8"/>
  <c r="L689" i="8"/>
  <c r="L690" i="8"/>
  <c r="L691" i="8"/>
  <c r="L692" i="8"/>
  <c r="L693" i="8"/>
  <c r="L694" i="8"/>
  <c r="L695" i="8"/>
  <c r="L696" i="8"/>
  <c r="L697" i="8"/>
  <c r="L698" i="8"/>
  <c r="L699" i="8"/>
  <c r="L700" i="8"/>
  <c r="L701" i="8"/>
  <c r="L702" i="8"/>
  <c r="L703" i="8"/>
  <c r="L704" i="8"/>
  <c r="L705" i="8"/>
  <c r="L706" i="8"/>
  <c r="L707" i="8"/>
  <c r="L708" i="8"/>
  <c r="L709" i="8"/>
  <c r="L710" i="8"/>
  <c r="L711" i="8"/>
  <c r="L712" i="8"/>
  <c r="L713" i="8"/>
  <c r="L714" i="8"/>
  <c r="L715" i="8"/>
  <c r="L716" i="8"/>
  <c r="L717" i="8"/>
  <c r="L718" i="8"/>
  <c r="L719" i="8"/>
  <c r="L720" i="8"/>
  <c r="L721" i="8"/>
  <c r="L722" i="8"/>
  <c r="L723" i="8"/>
  <c r="L724" i="8"/>
  <c r="L725" i="8"/>
  <c r="L726" i="8"/>
  <c r="L727" i="8"/>
  <c r="L728" i="8"/>
  <c r="L729" i="8"/>
  <c r="L730" i="8"/>
  <c r="L731" i="8"/>
  <c r="L732" i="8"/>
  <c r="L733" i="8"/>
  <c r="L734" i="8"/>
  <c r="L735" i="8"/>
  <c r="L736" i="8"/>
  <c r="L737" i="8"/>
  <c r="L738" i="8"/>
  <c r="L739" i="8"/>
  <c r="L740" i="8"/>
  <c r="L741" i="8"/>
  <c r="L742" i="8"/>
  <c r="L743" i="8"/>
  <c r="L744" i="8"/>
  <c r="L745" i="8"/>
  <c r="L746" i="8"/>
  <c r="L747" i="8"/>
  <c r="L748" i="8"/>
  <c r="L749" i="8"/>
  <c r="L750" i="8"/>
  <c r="L751" i="8"/>
  <c r="L752" i="8"/>
  <c r="L753" i="8"/>
  <c r="L754" i="8"/>
  <c r="L755" i="8"/>
  <c r="L756" i="8"/>
  <c r="L757" i="8"/>
  <c r="L758" i="8"/>
  <c r="L759" i="8"/>
  <c r="L760" i="8"/>
  <c r="L761" i="8"/>
  <c r="L762" i="8"/>
  <c r="L763" i="8"/>
  <c r="L764" i="8"/>
  <c r="L765" i="8"/>
  <c r="L766" i="8"/>
  <c r="L767" i="8"/>
  <c r="L768" i="8"/>
  <c r="L769" i="8"/>
  <c r="L770" i="8"/>
  <c r="L771" i="8"/>
  <c r="L772" i="8"/>
  <c r="L773" i="8"/>
  <c r="L774" i="8"/>
  <c r="L775" i="8"/>
  <c r="L776" i="8"/>
  <c r="L777" i="8"/>
  <c r="L778" i="8"/>
  <c r="L779" i="8"/>
  <c r="L780" i="8"/>
  <c r="L781" i="8"/>
  <c r="L782" i="8"/>
  <c r="L783" i="8"/>
  <c r="L784" i="8"/>
  <c r="L785" i="8"/>
  <c r="L786" i="8"/>
  <c r="L787" i="8"/>
  <c r="L788" i="8"/>
  <c r="L789" i="8"/>
  <c r="L790" i="8"/>
  <c r="L791" i="8"/>
  <c r="L792" i="8"/>
  <c r="L793" i="8"/>
  <c r="L794" i="8"/>
  <c r="L795" i="8"/>
  <c r="L796" i="8"/>
  <c r="L797" i="8"/>
  <c r="L798" i="8"/>
  <c r="L799" i="8"/>
  <c r="L800" i="8"/>
  <c r="L801" i="8"/>
  <c r="L802" i="8"/>
  <c r="L803" i="8"/>
  <c r="L804" i="8"/>
  <c r="L805" i="8"/>
  <c r="L806" i="8"/>
  <c r="L807" i="8"/>
  <c r="L808" i="8"/>
  <c r="L809" i="8"/>
  <c r="L810" i="8"/>
  <c r="L811" i="8"/>
  <c r="L812" i="8"/>
  <c r="L813" i="8"/>
  <c r="L814" i="8"/>
  <c r="L815" i="8"/>
  <c r="L816" i="8"/>
  <c r="L817" i="8"/>
  <c r="L818" i="8"/>
  <c r="L819" i="8"/>
  <c r="L820" i="8"/>
  <c r="L821" i="8"/>
  <c r="L822" i="8"/>
  <c r="L823" i="8"/>
  <c r="L824" i="8"/>
  <c r="L825" i="8"/>
  <c r="L826" i="8"/>
  <c r="L827" i="8"/>
  <c r="L828" i="8"/>
  <c r="L829" i="8"/>
  <c r="L830" i="8"/>
  <c r="L831" i="8"/>
  <c r="L832" i="8"/>
  <c r="L833" i="8"/>
  <c r="L834" i="8"/>
  <c r="L835" i="8"/>
  <c r="L836" i="8"/>
  <c r="L837" i="8"/>
  <c r="L838" i="8"/>
  <c r="L839" i="8"/>
  <c r="L840" i="8"/>
  <c r="L841" i="8"/>
  <c r="L842" i="8"/>
  <c r="L843" i="8"/>
  <c r="L844" i="8"/>
  <c r="L845" i="8"/>
  <c r="L846" i="8"/>
  <c r="L847" i="8"/>
  <c r="L848" i="8"/>
  <c r="L849" i="8"/>
  <c r="L850" i="8"/>
  <c r="L851" i="8"/>
  <c r="L852" i="8"/>
  <c r="L853" i="8"/>
  <c r="L854" i="8"/>
  <c r="L855" i="8"/>
  <c r="L856" i="8"/>
  <c r="L857" i="8"/>
  <c r="L858" i="8"/>
  <c r="L859" i="8"/>
  <c r="L860" i="8"/>
  <c r="L861" i="8"/>
  <c r="L862" i="8"/>
  <c r="L863" i="8"/>
  <c r="L864" i="8"/>
  <c r="L865" i="8"/>
  <c r="L866" i="8"/>
  <c r="L867" i="8"/>
  <c r="L868" i="8"/>
  <c r="L869" i="8"/>
  <c r="L870" i="8"/>
  <c r="L871" i="8"/>
  <c r="L872" i="8"/>
  <c r="L873" i="8"/>
  <c r="L874" i="8"/>
  <c r="L875" i="8"/>
  <c r="L876" i="8"/>
  <c r="L877" i="8"/>
  <c r="L878" i="8"/>
  <c r="L879" i="8"/>
  <c r="L880" i="8"/>
  <c r="L881" i="8"/>
  <c r="L882" i="8"/>
  <c r="L883" i="8"/>
  <c r="L884" i="8"/>
  <c r="L885" i="8"/>
  <c r="L886" i="8"/>
  <c r="L887" i="8"/>
  <c r="L888" i="8"/>
  <c r="L889" i="8"/>
  <c r="L890" i="8"/>
  <c r="L891" i="8"/>
  <c r="L892" i="8"/>
  <c r="L893" i="8"/>
  <c r="L894" i="8"/>
  <c r="L895" i="8"/>
  <c r="L896" i="8"/>
  <c r="L897" i="8"/>
  <c r="L898" i="8"/>
  <c r="L899" i="8"/>
  <c r="L900" i="8"/>
  <c r="L901" i="8"/>
  <c r="L902" i="8"/>
  <c r="L903" i="8"/>
  <c r="L904" i="8"/>
  <c r="L905" i="8"/>
  <c r="L906" i="8"/>
  <c r="L907" i="8"/>
  <c r="L908" i="8"/>
  <c r="L909" i="8"/>
  <c r="L910" i="8"/>
  <c r="L911" i="8"/>
  <c r="L912" i="8"/>
  <c r="L913" i="8"/>
  <c r="L914" i="8"/>
  <c r="L915" i="8"/>
  <c r="L916" i="8"/>
  <c r="L917" i="8"/>
  <c r="L918" i="8"/>
  <c r="L919" i="8"/>
  <c r="L920" i="8"/>
  <c r="L921" i="8"/>
  <c r="L922" i="8"/>
  <c r="L923" i="8"/>
  <c r="L924" i="8"/>
  <c r="L925" i="8"/>
  <c r="L926" i="8"/>
  <c r="L927" i="8"/>
  <c r="L928" i="8"/>
  <c r="L929" i="8"/>
  <c r="L930" i="8"/>
  <c r="L931" i="8"/>
  <c r="L932" i="8"/>
  <c r="L933" i="8"/>
  <c r="L934" i="8"/>
  <c r="L935" i="8"/>
  <c r="L936" i="8"/>
  <c r="L937" i="8"/>
  <c r="L938" i="8"/>
  <c r="L939" i="8"/>
  <c r="L940" i="8"/>
  <c r="L941" i="8"/>
  <c r="L942" i="8"/>
  <c r="L943" i="8"/>
  <c r="L944" i="8"/>
  <c r="L945" i="8"/>
  <c r="L946" i="8"/>
  <c r="L947" i="8"/>
  <c r="L948" i="8"/>
  <c r="L949" i="8"/>
  <c r="L950" i="8"/>
  <c r="L951" i="8"/>
  <c r="L952" i="8"/>
  <c r="L953" i="8"/>
  <c r="L954" i="8"/>
  <c r="L955" i="8"/>
  <c r="L956" i="8"/>
  <c r="L957" i="8"/>
  <c r="L958" i="8"/>
  <c r="L959" i="8"/>
  <c r="L960" i="8"/>
  <c r="L961" i="8"/>
  <c r="L962" i="8"/>
  <c r="L963" i="8"/>
  <c r="L964" i="8"/>
  <c r="L965" i="8"/>
  <c r="L966" i="8"/>
  <c r="L967" i="8"/>
  <c r="L968" i="8"/>
  <c r="L969" i="8"/>
  <c r="L970" i="8"/>
  <c r="L971" i="8"/>
  <c r="L972" i="8"/>
  <c r="L973" i="8"/>
  <c r="L974" i="8"/>
  <c r="L975" i="8"/>
  <c r="L976" i="8"/>
  <c r="L977" i="8"/>
  <c r="L978" i="8"/>
  <c r="L979" i="8"/>
  <c r="L980" i="8"/>
  <c r="L981" i="8"/>
  <c r="L982" i="8"/>
  <c r="L983" i="8"/>
  <c r="L984" i="8"/>
  <c r="L985" i="8"/>
  <c r="L986" i="8"/>
  <c r="L987" i="8"/>
  <c r="L988" i="8"/>
  <c r="L989" i="8"/>
  <c r="L990" i="8"/>
  <c r="L991" i="8"/>
  <c r="L992" i="8"/>
  <c r="L993" i="8"/>
  <c r="L994" i="8"/>
  <c r="L995" i="8"/>
  <c r="L996" i="8"/>
  <c r="L997" i="8"/>
  <c r="L998" i="8"/>
  <c r="L999" i="8"/>
  <c r="L1000" i="8"/>
  <c r="L1001" i="8"/>
  <c r="L1002" i="8"/>
  <c r="L1003" i="8"/>
  <c r="L1004" i="8"/>
  <c r="L1005" i="8"/>
  <c r="L1006" i="8"/>
  <c r="L1007" i="8"/>
  <c r="L1008" i="8"/>
  <c r="L1009" i="8"/>
  <c r="L1010" i="8"/>
  <c r="L1011" i="8"/>
  <c r="L1012" i="8"/>
  <c r="L1013" i="8"/>
  <c r="L1014" i="8"/>
  <c r="L1015" i="8"/>
  <c r="L1016" i="8"/>
  <c r="L1017" i="8"/>
  <c r="L1018" i="8"/>
  <c r="L1019" i="8"/>
  <c r="L1020" i="8"/>
  <c r="L1021" i="8"/>
  <c r="L1022" i="8"/>
  <c r="L1023" i="8"/>
  <c r="L1024" i="8"/>
  <c r="L1025" i="8"/>
  <c r="L1026" i="8"/>
  <c r="L1027" i="8"/>
  <c r="L1028" i="8"/>
  <c r="L1029" i="8"/>
  <c r="L1030" i="8"/>
  <c r="L1031" i="8"/>
  <c r="L1032" i="8"/>
  <c r="L1033" i="8"/>
  <c r="L1034" i="8"/>
  <c r="L1035" i="8"/>
  <c r="L1036" i="8"/>
  <c r="L1037" i="8"/>
  <c r="L1038" i="8"/>
  <c r="L1039" i="8"/>
  <c r="L1040" i="8"/>
  <c r="L1041" i="8"/>
  <c r="L1042" i="8"/>
  <c r="L1043" i="8"/>
  <c r="L1044" i="8"/>
  <c r="L1045" i="8"/>
  <c r="L1046" i="8"/>
  <c r="L1047" i="8"/>
  <c r="L1048" i="8"/>
  <c r="L1049" i="8"/>
  <c r="L1050" i="8"/>
  <c r="L1051" i="8"/>
  <c r="L1052" i="8"/>
  <c r="L1053" i="8"/>
  <c r="L1054" i="8"/>
  <c r="L1055" i="8"/>
  <c r="L1056" i="8"/>
  <c r="L1057" i="8"/>
  <c r="L1058" i="8"/>
  <c r="L1059" i="8"/>
  <c r="L1060" i="8"/>
  <c r="L1061" i="8"/>
  <c r="L1062" i="8"/>
  <c r="L1063" i="8"/>
  <c r="L1064" i="8"/>
  <c r="L1065" i="8"/>
  <c r="L1066" i="8"/>
  <c r="L1067" i="8"/>
  <c r="L1068" i="8"/>
  <c r="L1069" i="8"/>
  <c r="L1070" i="8"/>
  <c r="L1071" i="8"/>
  <c r="L1072" i="8"/>
  <c r="L1073" i="8"/>
  <c r="L1074" i="8"/>
  <c r="L1075" i="8"/>
  <c r="L1076" i="8"/>
  <c r="L1077" i="8"/>
  <c r="L1078" i="8"/>
  <c r="L1079" i="8"/>
  <c r="L1080" i="8"/>
  <c r="L1081" i="8"/>
  <c r="L1082" i="8"/>
  <c r="L1083" i="8"/>
  <c r="L1084" i="8"/>
  <c r="L1085" i="8"/>
  <c r="L1086" i="8"/>
  <c r="L1087" i="8"/>
  <c r="L1088" i="8"/>
  <c r="L1089" i="8"/>
  <c r="L1090" i="8"/>
  <c r="L1091" i="8"/>
  <c r="L1092" i="8"/>
  <c r="L1093" i="8"/>
  <c r="L1094" i="8"/>
  <c r="L1095" i="8"/>
  <c r="L1096" i="8"/>
  <c r="L1097" i="8"/>
  <c r="L1098" i="8"/>
  <c r="L1099" i="8"/>
  <c r="L1100" i="8"/>
  <c r="L1101" i="8"/>
  <c r="L1102" i="8"/>
  <c r="L1103" i="8"/>
  <c r="L1104" i="8"/>
  <c r="L1105" i="8"/>
  <c r="L1106" i="8"/>
  <c r="L1107" i="8"/>
  <c r="L1108" i="8"/>
  <c r="L1109" i="8"/>
  <c r="L1110" i="8"/>
  <c r="L1111" i="8"/>
  <c r="L1112" i="8"/>
  <c r="L1113" i="8"/>
  <c r="L1114" i="8"/>
  <c r="L1115" i="8"/>
  <c r="L1116" i="8"/>
  <c r="L1117" i="8"/>
  <c r="L1118" i="8"/>
  <c r="L1119" i="8"/>
  <c r="L1120" i="8"/>
  <c r="L1121" i="8"/>
  <c r="L1122" i="8"/>
  <c r="L1123" i="8"/>
  <c r="L1124" i="8"/>
  <c r="L1125" i="8"/>
  <c r="L1126" i="8"/>
  <c r="L1127" i="8"/>
  <c r="L1128" i="8"/>
  <c r="L1129" i="8"/>
  <c r="L1130" i="8"/>
  <c r="L1131" i="8"/>
  <c r="L1132" i="8"/>
  <c r="L1133" i="8"/>
  <c r="L1134" i="8"/>
  <c r="L1135" i="8"/>
  <c r="L1136" i="8"/>
  <c r="L1137" i="8"/>
  <c r="L1138" i="8"/>
  <c r="L1139" i="8"/>
  <c r="L1140" i="8"/>
  <c r="L1141" i="8"/>
  <c r="L1142" i="8"/>
  <c r="L1143" i="8"/>
  <c r="L1144" i="8"/>
  <c r="L1145" i="8"/>
  <c r="L1146" i="8"/>
  <c r="L1147" i="8"/>
  <c r="L1148" i="8"/>
  <c r="L1149" i="8"/>
  <c r="L1150" i="8"/>
  <c r="L1151" i="8"/>
  <c r="L1152" i="8"/>
  <c r="L1153" i="8"/>
  <c r="L1154" i="8"/>
  <c r="L1155" i="8"/>
  <c r="L1156" i="8"/>
  <c r="L1157" i="8"/>
  <c r="L1158" i="8"/>
  <c r="L1159" i="8"/>
  <c r="L1160" i="8"/>
  <c r="L1161" i="8"/>
  <c r="L1162" i="8"/>
  <c r="L1163" i="8"/>
  <c r="L1164" i="8"/>
  <c r="L1165" i="8"/>
  <c r="L1166" i="8"/>
  <c r="L1167" i="8"/>
  <c r="L1168" i="8"/>
  <c r="L1169" i="8"/>
  <c r="L1170" i="8"/>
  <c r="L1171" i="8"/>
  <c r="L1172" i="8"/>
  <c r="L1173" i="8"/>
  <c r="L1174" i="8"/>
  <c r="L1175" i="8"/>
  <c r="L1176" i="8"/>
  <c r="L1177" i="8"/>
  <c r="L1178" i="8"/>
  <c r="L1179" i="8"/>
  <c r="L1180" i="8"/>
  <c r="L1181" i="8"/>
  <c r="L1182" i="8"/>
  <c r="L1183" i="8"/>
  <c r="L1184" i="8"/>
  <c r="L1185" i="8"/>
  <c r="L1186" i="8"/>
  <c r="L1187" i="8"/>
  <c r="L1188" i="8"/>
  <c r="L1189" i="8"/>
  <c r="L1190" i="8"/>
  <c r="L1191" i="8"/>
  <c r="L1192" i="8"/>
  <c r="L1193" i="8"/>
  <c r="L1194" i="8"/>
  <c r="L1195" i="8"/>
  <c r="L1196" i="8"/>
  <c r="L1197" i="8"/>
  <c r="L1198" i="8"/>
  <c r="L1199" i="8"/>
  <c r="L1200" i="8"/>
  <c r="L1201" i="8"/>
  <c r="L1202" i="8"/>
  <c r="L1203" i="8"/>
  <c r="L1204" i="8"/>
  <c r="L1205" i="8"/>
  <c r="L1206" i="8"/>
  <c r="L1207" i="8"/>
  <c r="L1208" i="8"/>
  <c r="L1209" i="8"/>
  <c r="L1210" i="8"/>
  <c r="L1211" i="8"/>
  <c r="L1212" i="8"/>
  <c r="L1213" i="8"/>
  <c r="L1214" i="8"/>
  <c r="L1215" i="8"/>
  <c r="L1216" i="8"/>
  <c r="L1217" i="8"/>
  <c r="L1218" i="8"/>
  <c r="L1219" i="8"/>
  <c r="L1220" i="8"/>
  <c r="L1221" i="8"/>
  <c r="L1222" i="8"/>
  <c r="L1223" i="8"/>
  <c r="L1224" i="8"/>
  <c r="L1225" i="8"/>
  <c r="L1226" i="8"/>
  <c r="L1227" i="8"/>
  <c r="L1228" i="8"/>
  <c r="L1229" i="8"/>
  <c r="L1230" i="8"/>
  <c r="L1231" i="8"/>
  <c r="L1232" i="8"/>
  <c r="L1233" i="8"/>
  <c r="L1234" i="8"/>
  <c r="L1235" i="8"/>
  <c r="L1236" i="8"/>
  <c r="L1237" i="8"/>
  <c r="L1238" i="8"/>
  <c r="L1239" i="8"/>
  <c r="L1240" i="8"/>
  <c r="L1241" i="8"/>
  <c r="L1242" i="8"/>
  <c r="L1243" i="8"/>
  <c r="L1244" i="8"/>
  <c r="L1245" i="8"/>
  <c r="L1246" i="8"/>
  <c r="L1247" i="8"/>
  <c r="L1248" i="8"/>
  <c r="L1249" i="8"/>
  <c r="L1250" i="8"/>
  <c r="L1251" i="8"/>
  <c r="L1252" i="8"/>
  <c r="L1253" i="8"/>
  <c r="L1254" i="8"/>
  <c r="L1255" i="8"/>
  <c r="L1256" i="8"/>
  <c r="L1257" i="8"/>
  <c r="L1258" i="8"/>
  <c r="L1259" i="8"/>
  <c r="L1260" i="8"/>
  <c r="L1261" i="8"/>
  <c r="L1262" i="8"/>
  <c r="L1263" i="8"/>
  <c r="L1264" i="8"/>
  <c r="L1265" i="8"/>
  <c r="L1266" i="8"/>
  <c r="L1267" i="8"/>
  <c r="L1268" i="8"/>
  <c r="L1269" i="8"/>
  <c r="L1270" i="8"/>
  <c r="L1271" i="8"/>
  <c r="L1272" i="8"/>
  <c r="L1273" i="8"/>
  <c r="L1274" i="8"/>
  <c r="L1275" i="8"/>
  <c r="L1276" i="8"/>
  <c r="L1277" i="8"/>
  <c r="L1278" i="8"/>
  <c r="L1279" i="8"/>
  <c r="L1280" i="8"/>
  <c r="L1281" i="8"/>
  <c r="L1282" i="8"/>
  <c r="L1283" i="8"/>
  <c r="L1284" i="8"/>
  <c r="L1285" i="8"/>
  <c r="L1286" i="8"/>
  <c r="L1287" i="8"/>
  <c r="L1288" i="8"/>
  <c r="L1289" i="8"/>
  <c r="L1290" i="8"/>
  <c r="L1291" i="8"/>
  <c r="L1292" i="8"/>
  <c r="L1293" i="8"/>
  <c r="L1294" i="8"/>
  <c r="L1295" i="8"/>
  <c r="L1296" i="8"/>
  <c r="L1297" i="8"/>
  <c r="L1298" i="8"/>
  <c r="L1299" i="8"/>
  <c r="L1300" i="8"/>
  <c r="L1301" i="8"/>
  <c r="L1302" i="8"/>
  <c r="L1303" i="8"/>
  <c r="L1304" i="8"/>
  <c r="L1305" i="8"/>
  <c r="L1306" i="8"/>
  <c r="L1307" i="8"/>
  <c r="L1308" i="8"/>
  <c r="L1309" i="8"/>
  <c r="L1310" i="8"/>
  <c r="L1311" i="8"/>
  <c r="L1312" i="8"/>
  <c r="L1313" i="8"/>
  <c r="L1314" i="8"/>
  <c r="L1315" i="8"/>
  <c r="L1316" i="8"/>
  <c r="L1317" i="8"/>
  <c r="L1318" i="8"/>
  <c r="L1319" i="8"/>
  <c r="L1320" i="8"/>
  <c r="L1321" i="8"/>
  <c r="L1322" i="8"/>
  <c r="L1323" i="8"/>
  <c r="L1324" i="8"/>
  <c r="L1325" i="8"/>
  <c r="L1326" i="8"/>
  <c r="L1327" i="8"/>
  <c r="L1328" i="8"/>
  <c r="L1329" i="8"/>
  <c r="L1330" i="8"/>
  <c r="L1331" i="8"/>
  <c r="L1332" i="8"/>
  <c r="L1333" i="8"/>
  <c r="L1334" i="8"/>
  <c r="L1335" i="8"/>
  <c r="L1336" i="8"/>
  <c r="L1337" i="8"/>
  <c r="L1338" i="8"/>
  <c r="L1339" i="8"/>
  <c r="L1340" i="8"/>
  <c r="L1341" i="8"/>
  <c r="L1342" i="8"/>
  <c r="L1343" i="8"/>
  <c r="L1344" i="8"/>
  <c r="L1345" i="8"/>
  <c r="L1346" i="8"/>
  <c r="L1347" i="8"/>
  <c r="L1348" i="8"/>
  <c r="L1349" i="8"/>
  <c r="L1350" i="8"/>
  <c r="L1351" i="8"/>
  <c r="L1352" i="8"/>
  <c r="L1353" i="8"/>
  <c r="L1354" i="8"/>
  <c r="L1355" i="8"/>
  <c r="L1356" i="8"/>
  <c r="L1357" i="8"/>
  <c r="L1358" i="8"/>
  <c r="L1359" i="8"/>
  <c r="L1360" i="8"/>
  <c r="L1361" i="8"/>
  <c r="L1362" i="8"/>
  <c r="L1363" i="8"/>
  <c r="L1364" i="8"/>
  <c r="L1365" i="8"/>
  <c r="L1366" i="8"/>
  <c r="L1367" i="8"/>
  <c r="L1368" i="8"/>
  <c r="L1369" i="8"/>
  <c r="L1370" i="8"/>
  <c r="L1371" i="8"/>
  <c r="L1372" i="8"/>
  <c r="L1373" i="8"/>
  <c r="L1374" i="8"/>
  <c r="L1375" i="8"/>
  <c r="L1376" i="8"/>
  <c r="L1377" i="8"/>
  <c r="L1378" i="8"/>
  <c r="L1379" i="8"/>
  <c r="L1380" i="8"/>
  <c r="L1381" i="8"/>
  <c r="L1382" i="8"/>
  <c r="L1383" i="8"/>
  <c r="L1384" i="8"/>
  <c r="L1385" i="8"/>
  <c r="L1386" i="8"/>
  <c r="L1387" i="8"/>
  <c r="L1388" i="8"/>
  <c r="L1389" i="8"/>
  <c r="L1390" i="8"/>
  <c r="L1391" i="8"/>
  <c r="L1392" i="8"/>
  <c r="L1393" i="8"/>
  <c r="L1394" i="8"/>
  <c r="L1395" i="8"/>
  <c r="L1396" i="8"/>
  <c r="L1397" i="8"/>
  <c r="L1398" i="8"/>
  <c r="L1399" i="8"/>
  <c r="L1400" i="8"/>
  <c r="L1401" i="8"/>
  <c r="L1402" i="8"/>
  <c r="L1403" i="8"/>
  <c r="L1404" i="8"/>
  <c r="L1405" i="8"/>
  <c r="L1406" i="8"/>
  <c r="L1407" i="8"/>
  <c r="L1408" i="8"/>
  <c r="L1409" i="8"/>
  <c r="L1410" i="8"/>
  <c r="L1411" i="8"/>
  <c r="L1412" i="8"/>
  <c r="L1413" i="8"/>
  <c r="L1414" i="8"/>
  <c r="L1415" i="8"/>
  <c r="L1416" i="8"/>
  <c r="L1417" i="8"/>
  <c r="L1418" i="8"/>
  <c r="L1419" i="8"/>
  <c r="L1420" i="8"/>
  <c r="L1421" i="8"/>
  <c r="L1422" i="8"/>
  <c r="L1423" i="8"/>
  <c r="L1424" i="8"/>
  <c r="L1425" i="8"/>
  <c r="L1426" i="8"/>
  <c r="L1427" i="8"/>
  <c r="L1428" i="8"/>
  <c r="L1429" i="8"/>
  <c r="L1430" i="8"/>
  <c r="L1431" i="8"/>
  <c r="L1432" i="8"/>
  <c r="L1433" i="8"/>
  <c r="L1434" i="8"/>
  <c r="L1435" i="8"/>
  <c r="L1436" i="8"/>
  <c r="L1437" i="8"/>
  <c r="L1438" i="8"/>
  <c r="L1439" i="8"/>
  <c r="L1440" i="8"/>
  <c r="L1441" i="8"/>
  <c r="L1442" i="8"/>
  <c r="L1443" i="8"/>
  <c r="L1444" i="8"/>
  <c r="L1445" i="8"/>
  <c r="L1446" i="8"/>
  <c r="L1447" i="8"/>
  <c r="L1448" i="8"/>
  <c r="L1449" i="8"/>
  <c r="L1450" i="8"/>
  <c r="L1451" i="8"/>
  <c r="L1452" i="8"/>
  <c r="L1453" i="8"/>
  <c r="L1454" i="8"/>
  <c r="L1455" i="8"/>
  <c r="L1456" i="8"/>
  <c r="L1457" i="8"/>
  <c r="L1458" i="8"/>
  <c r="L1459" i="8"/>
  <c r="L1460" i="8"/>
  <c r="L1461" i="8"/>
  <c r="L1462" i="8"/>
  <c r="L1463" i="8"/>
  <c r="L1464" i="8"/>
  <c r="L1465" i="8"/>
  <c r="L1466" i="8"/>
  <c r="L1467" i="8"/>
  <c r="L1468" i="8"/>
  <c r="L1469" i="8"/>
  <c r="L1470" i="8"/>
  <c r="L1471" i="8"/>
  <c r="L1472" i="8"/>
  <c r="L1473" i="8"/>
  <c r="L1474" i="8"/>
  <c r="L1475" i="8"/>
  <c r="L1476" i="8"/>
  <c r="L1477" i="8"/>
  <c r="L1478" i="8"/>
  <c r="L1479" i="8"/>
  <c r="L1480" i="8"/>
  <c r="L1481" i="8"/>
  <c r="L1482" i="8"/>
  <c r="L1483" i="8"/>
  <c r="L1484" i="8"/>
  <c r="L1485" i="8"/>
  <c r="L1486" i="8"/>
  <c r="L1487" i="8"/>
  <c r="L1488" i="8"/>
  <c r="L1489" i="8"/>
  <c r="L1490" i="8"/>
  <c r="L1491" i="8"/>
  <c r="L1492" i="8"/>
  <c r="L1493" i="8"/>
  <c r="L1494" i="8"/>
  <c r="L1495" i="8"/>
  <c r="L1496" i="8"/>
  <c r="L1497" i="8"/>
  <c r="L1498" i="8"/>
  <c r="L1499" i="8"/>
  <c r="L1500" i="8"/>
  <c r="L1501" i="8"/>
  <c r="L1502" i="8"/>
  <c r="L1503" i="8"/>
  <c r="L1504" i="8"/>
  <c r="L1505" i="8"/>
  <c r="L1506" i="8"/>
  <c r="L1507" i="8"/>
  <c r="L1508" i="8"/>
  <c r="L1509" i="8"/>
  <c r="L1510" i="8"/>
  <c r="L1511" i="8"/>
  <c r="L1512" i="8"/>
  <c r="L1513" i="8"/>
  <c r="L1514" i="8"/>
  <c r="L1515" i="8"/>
  <c r="L1516" i="8"/>
  <c r="L1517" i="8"/>
  <c r="L1518" i="8"/>
  <c r="L1519" i="8"/>
  <c r="L1520" i="8"/>
  <c r="L1521" i="8"/>
  <c r="L1522" i="8"/>
  <c r="L1523" i="8"/>
  <c r="L1524" i="8"/>
  <c r="L1525" i="8"/>
  <c r="L1526" i="8"/>
  <c r="L1527" i="8"/>
  <c r="L1528" i="8"/>
  <c r="L1529" i="8"/>
  <c r="L1530" i="8"/>
  <c r="L1531" i="8"/>
  <c r="L1532" i="8"/>
  <c r="L1533" i="8"/>
  <c r="L1534" i="8"/>
  <c r="L1535" i="8"/>
  <c r="L1536" i="8"/>
  <c r="L1537" i="8"/>
  <c r="L1538" i="8"/>
  <c r="L1539" i="8"/>
  <c r="L1540" i="8"/>
  <c r="L1541" i="8"/>
  <c r="L1542" i="8"/>
  <c r="L1543" i="8"/>
  <c r="L1544" i="8"/>
  <c r="L1545" i="8"/>
  <c r="L1546" i="8"/>
  <c r="L1547" i="8"/>
  <c r="L1548" i="8"/>
  <c r="L1549" i="8"/>
  <c r="L1550" i="8"/>
  <c r="L1551" i="8"/>
  <c r="L1552" i="8"/>
  <c r="L1553" i="8"/>
  <c r="L1554" i="8"/>
  <c r="L1555" i="8"/>
  <c r="L1556" i="8"/>
  <c r="L1557" i="8"/>
  <c r="L1558" i="8"/>
  <c r="L1559" i="8"/>
  <c r="L1560" i="8"/>
  <c r="L1561" i="8"/>
  <c r="L1562" i="8"/>
  <c r="L1563" i="8"/>
  <c r="L1564" i="8"/>
  <c r="L1565" i="8"/>
  <c r="L1566" i="8"/>
  <c r="L1567" i="8"/>
  <c r="L1568" i="8"/>
  <c r="L1569" i="8"/>
  <c r="L1570" i="8"/>
  <c r="L1571" i="8"/>
  <c r="L1572" i="8"/>
  <c r="L1573" i="8"/>
  <c r="L1574" i="8"/>
  <c r="L1575" i="8"/>
  <c r="L1576" i="8"/>
  <c r="L1577" i="8"/>
  <c r="L1578" i="8"/>
  <c r="L1579" i="8"/>
  <c r="L1580" i="8"/>
  <c r="L1581" i="8"/>
  <c r="L1582" i="8"/>
  <c r="L1583" i="8"/>
  <c r="L1584" i="8"/>
  <c r="L1585" i="8"/>
  <c r="L1586" i="8"/>
  <c r="L1587" i="8"/>
  <c r="L1588" i="8"/>
  <c r="L1589" i="8"/>
  <c r="L1590" i="8"/>
  <c r="L1591" i="8"/>
  <c r="L1592" i="8"/>
  <c r="L1593" i="8"/>
  <c r="L1594" i="8"/>
  <c r="L1595" i="8"/>
  <c r="L1596" i="8"/>
  <c r="L1597" i="8"/>
  <c r="L1598" i="8"/>
  <c r="L1599" i="8"/>
  <c r="L1600" i="8"/>
  <c r="L1601" i="8"/>
  <c r="L1602" i="8"/>
  <c r="L1603" i="8"/>
  <c r="L1604" i="8"/>
  <c r="L1605" i="8"/>
  <c r="L1606" i="8"/>
  <c r="L1607" i="8"/>
  <c r="L1608" i="8"/>
  <c r="L1609" i="8"/>
  <c r="L1610" i="8"/>
  <c r="L1611" i="8"/>
  <c r="L1612" i="8"/>
  <c r="L1613" i="8"/>
  <c r="L1614" i="8"/>
  <c r="L1615" i="8"/>
  <c r="L1616" i="8"/>
  <c r="L1617" i="8"/>
  <c r="L1618" i="8"/>
  <c r="L1619" i="8"/>
  <c r="L1620" i="8"/>
  <c r="L1621" i="8"/>
  <c r="L1622" i="8"/>
  <c r="L1623" i="8"/>
  <c r="L1624" i="8"/>
  <c r="L1625" i="8"/>
  <c r="L1626" i="8"/>
  <c r="L1627" i="8"/>
  <c r="L1628" i="8"/>
  <c r="L1629" i="8"/>
  <c r="L1630" i="8"/>
  <c r="L1631" i="8"/>
  <c r="L1632" i="8"/>
  <c r="L1633" i="8"/>
  <c r="L1634" i="8"/>
  <c r="L1635" i="8"/>
  <c r="L1636" i="8"/>
  <c r="L1637" i="8"/>
  <c r="L1638" i="8"/>
  <c r="L1639" i="8"/>
  <c r="L1640" i="8"/>
  <c r="L1641" i="8"/>
  <c r="L1642" i="8"/>
  <c r="L1643" i="8"/>
  <c r="L1644" i="8"/>
  <c r="L1645" i="8"/>
  <c r="L1646" i="8"/>
  <c r="L1647" i="8"/>
  <c r="L1648" i="8"/>
  <c r="L1649" i="8"/>
  <c r="L1650" i="8"/>
  <c r="L1651" i="8"/>
  <c r="L1652" i="8"/>
  <c r="L1653" i="8"/>
  <c r="L1654" i="8"/>
  <c r="L1655" i="8"/>
  <c r="L1656" i="8"/>
  <c r="L1657" i="8"/>
  <c r="L1658" i="8"/>
  <c r="L1659" i="8"/>
  <c r="L1660" i="8"/>
  <c r="L1661" i="8"/>
  <c r="L1662" i="8"/>
  <c r="L1663" i="8"/>
  <c r="L1664" i="8"/>
  <c r="L1665" i="8"/>
  <c r="L1666" i="8"/>
  <c r="L1667" i="8"/>
  <c r="L1668" i="8"/>
  <c r="L1669" i="8"/>
  <c r="L1670" i="8"/>
  <c r="L1671" i="8"/>
  <c r="L1672" i="8"/>
  <c r="L1673" i="8"/>
  <c r="L1674" i="8"/>
  <c r="L1675" i="8"/>
  <c r="L1676" i="8"/>
  <c r="L1677" i="8"/>
  <c r="L1678" i="8"/>
  <c r="L1679" i="8"/>
  <c r="L1680" i="8"/>
  <c r="L1681" i="8"/>
  <c r="L1682" i="8"/>
  <c r="L1683" i="8"/>
  <c r="L1684" i="8"/>
  <c r="L1685" i="8"/>
  <c r="L1686" i="8"/>
  <c r="L1687" i="8"/>
  <c r="L1688" i="8"/>
  <c r="L1689" i="8"/>
  <c r="L1690" i="8"/>
  <c r="L1691" i="8"/>
  <c r="L1692" i="8"/>
  <c r="L1693" i="8"/>
  <c r="L1694" i="8"/>
  <c r="L1695" i="8"/>
  <c r="L1696" i="8"/>
  <c r="L1697" i="8"/>
  <c r="L1698" i="8"/>
  <c r="L1699" i="8"/>
  <c r="L1700" i="8"/>
  <c r="L1701" i="8"/>
  <c r="L1702" i="8"/>
  <c r="L1703" i="8"/>
  <c r="L1704" i="8"/>
  <c r="L1705" i="8"/>
  <c r="L1706" i="8"/>
  <c r="L1707" i="8"/>
  <c r="L1708" i="8"/>
  <c r="L1709" i="8"/>
  <c r="L1710" i="8"/>
  <c r="L1711" i="8"/>
  <c r="L1712" i="8"/>
  <c r="L1713" i="8"/>
  <c r="L1714" i="8"/>
  <c r="L1715" i="8"/>
  <c r="L1716" i="8"/>
  <c r="L1717" i="8"/>
  <c r="L1718" i="8"/>
  <c r="L1719" i="8"/>
  <c r="L1720" i="8"/>
  <c r="L1721" i="8"/>
  <c r="L1722" i="8"/>
  <c r="L1723" i="8"/>
  <c r="L1724" i="8"/>
  <c r="L1725" i="8"/>
  <c r="L1726" i="8"/>
  <c r="L1727" i="8"/>
  <c r="L1728" i="8"/>
  <c r="L1729" i="8"/>
  <c r="L1730" i="8"/>
  <c r="L1731" i="8"/>
  <c r="L1732" i="8"/>
  <c r="L1733" i="8"/>
  <c r="L1734" i="8"/>
  <c r="L1735" i="8"/>
  <c r="L1736" i="8"/>
  <c r="L1737" i="8"/>
  <c r="L1738" i="8"/>
  <c r="L1739" i="8"/>
  <c r="L1740" i="8"/>
  <c r="L1741" i="8"/>
  <c r="L1742" i="8"/>
  <c r="L1743" i="8"/>
  <c r="L1744" i="8"/>
  <c r="L1745" i="8"/>
  <c r="L1746" i="8"/>
  <c r="L1747" i="8"/>
  <c r="L1748" i="8"/>
  <c r="L1749" i="8"/>
  <c r="L1750" i="8"/>
  <c r="L1751" i="8"/>
  <c r="L1752" i="8"/>
  <c r="L1753" i="8"/>
  <c r="L1754" i="8"/>
  <c r="L1755" i="8"/>
  <c r="L1756" i="8"/>
  <c r="L1757" i="8"/>
  <c r="L1758" i="8"/>
  <c r="L1759" i="8"/>
  <c r="L1760" i="8"/>
  <c r="L1761" i="8"/>
  <c r="L1762" i="8"/>
  <c r="L1763" i="8"/>
  <c r="L1764" i="8"/>
  <c r="L1765" i="8"/>
  <c r="L1766" i="8"/>
  <c r="L1767" i="8"/>
  <c r="L1768" i="8"/>
  <c r="L1769" i="8"/>
  <c r="L1770" i="8"/>
  <c r="L1771" i="8"/>
  <c r="L1772" i="8"/>
  <c r="L1773" i="8"/>
  <c r="L1774" i="8"/>
  <c r="L1775" i="8"/>
  <c r="L1776" i="8"/>
  <c r="L1777" i="8"/>
  <c r="L1778" i="8"/>
  <c r="L1779" i="8"/>
  <c r="L1780" i="8"/>
  <c r="L1781" i="8"/>
  <c r="L1782" i="8"/>
  <c r="L1783" i="8"/>
  <c r="L1784" i="8"/>
  <c r="L1785" i="8"/>
  <c r="L1786" i="8"/>
  <c r="L1787" i="8"/>
  <c r="L1788" i="8"/>
  <c r="L1789" i="8"/>
  <c r="L1790" i="8"/>
  <c r="L1791" i="8"/>
  <c r="L1792" i="8"/>
  <c r="L1793" i="8"/>
  <c r="L1794" i="8"/>
  <c r="L1795" i="8"/>
  <c r="L1796" i="8"/>
  <c r="L1797" i="8"/>
  <c r="L1798" i="8"/>
  <c r="L1799" i="8"/>
  <c r="L1800" i="8"/>
  <c r="L1801" i="8"/>
  <c r="L1802" i="8"/>
  <c r="L1803" i="8"/>
  <c r="L1804" i="8"/>
  <c r="L1805" i="8"/>
  <c r="L1806" i="8"/>
  <c r="L1807" i="8"/>
  <c r="L1808" i="8"/>
  <c r="L1809" i="8"/>
  <c r="L1810" i="8"/>
  <c r="L1811" i="8"/>
  <c r="L1812" i="8"/>
  <c r="L1813" i="8"/>
  <c r="L1814" i="8"/>
  <c r="L1815" i="8"/>
  <c r="L1816" i="8"/>
  <c r="L1817" i="8"/>
  <c r="L1818" i="8"/>
  <c r="L1819" i="8"/>
  <c r="L1820" i="8"/>
  <c r="L1821" i="8"/>
  <c r="L1822" i="8"/>
  <c r="L1823" i="8"/>
  <c r="L1824" i="8"/>
  <c r="L1825" i="8"/>
  <c r="L1826" i="8"/>
  <c r="L1827" i="8"/>
  <c r="L1828" i="8"/>
  <c r="L1829" i="8"/>
  <c r="L1830" i="8"/>
  <c r="L1831" i="8"/>
  <c r="L1832" i="8"/>
  <c r="L1833" i="8"/>
  <c r="L1834" i="8"/>
  <c r="L1835" i="8"/>
  <c r="L1836" i="8"/>
  <c r="L1837" i="8"/>
  <c r="L1838" i="8"/>
  <c r="L1839" i="8"/>
  <c r="L1840" i="8"/>
  <c r="L1841" i="8"/>
  <c r="L1842" i="8"/>
  <c r="L1843" i="8"/>
  <c r="L1844" i="8"/>
  <c r="L1845" i="8"/>
  <c r="L1846" i="8"/>
  <c r="L1847" i="8"/>
  <c r="L1848" i="8"/>
  <c r="L1849" i="8"/>
  <c r="L1850" i="8"/>
  <c r="L1851" i="8"/>
  <c r="L1852" i="8"/>
  <c r="L1853" i="8"/>
  <c r="L1854" i="8"/>
  <c r="L1855" i="8"/>
  <c r="L1856" i="8"/>
  <c r="L1857" i="8"/>
  <c r="L1858" i="8"/>
  <c r="L1859" i="8"/>
  <c r="L1860" i="8"/>
  <c r="L1861" i="8"/>
  <c r="L1862" i="8"/>
  <c r="L1863" i="8"/>
  <c r="L1864" i="8"/>
  <c r="L1865" i="8"/>
  <c r="L1866" i="8"/>
  <c r="L1867" i="8"/>
  <c r="L1868" i="8"/>
  <c r="L1869" i="8"/>
  <c r="L1870" i="8"/>
  <c r="L1871" i="8"/>
  <c r="L1872" i="8"/>
  <c r="L1873" i="8"/>
  <c r="L1874" i="8"/>
  <c r="L1875" i="8"/>
  <c r="L1876" i="8"/>
  <c r="L1877" i="8"/>
  <c r="L1878" i="8"/>
  <c r="L1879" i="8"/>
  <c r="L1880" i="8"/>
  <c r="L1881" i="8"/>
  <c r="L1882" i="8"/>
  <c r="L1883" i="8"/>
  <c r="L1884" i="8"/>
  <c r="L1885" i="8"/>
  <c r="L1886" i="8"/>
  <c r="L1887" i="8"/>
  <c r="L1888" i="8"/>
  <c r="L1889" i="8"/>
  <c r="L1890" i="8"/>
  <c r="L1891" i="8"/>
  <c r="L1892" i="8"/>
  <c r="L1893" i="8"/>
  <c r="L1894" i="8"/>
  <c r="L1895" i="8"/>
  <c r="L1896" i="8"/>
  <c r="L1897" i="8"/>
  <c r="L1898" i="8"/>
  <c r="L1899" i="8"/>
  <c r="L1900" i="8"/>
  <c r="L1901" i="8"/>
  <c r="L1902" i="8"/>
  <c r="L1903" i="8"/>
  <c r="L1904" i="8"/>
  <c r="L1905" i="8"/>
  <c r="L1906" i="8"/>
  <c r="L1907" i="8"/>
  <c r="L1908" i="8"/>
  <c r="L1909" i="8"/>
  <c r="L1910" i="8"/>
  <c r="L1911" i="8"/>
  <c r="L1912" i="8"/>
  <c r="L1913" i="8"/>
  <c r="L1914" i="8"/>
  <c r="L1915" i="8"/>
  <c r="L1916" i="8"/>
  <c r="L1917" i="8"/>
  <c r="L1918" i="8"/>
  <c r="L1919" i="8"/>
  <c r="L1920" i="8"/>
  <c r="L1921" i="8"/>
  <c r="L1922" i="8"/>
  <c r="L1923" i="8"/>
  <c r="L1924" i="8"/>
  <c r="L1925" i="8"/>
  <c r="L1926" i="8"/>
  <c r="L1927" i="8"/>
  <c r="L1928" i="8"/>
  <c r="L1929" i="8"/>
  <c r="L1930" i="8"/>
  <c r="L1931" i="8"/>
  <c r="L1932" i="8"/>
  <c r="L1933" i="8"/>
  <c r="L1934" i="8"/>
  <c r="L1935" i="8"/>
  <c r="L1936" i="8"/>
  <c r="L1937" i="8"/>
  <c r="L1938" i="8"/>
  <c r="L1939" i="8"/>
  <c r="L1940" i="8"/>
  <c r="L1941" i="8"/>
  <c r="L1942" i="8"/>
  <c r="L1943" i="8"/>
  <c r="L1944" i="8"/>
  <c r="L1945" i="8"/>
  <c r="L1946" i="8"/>
  <c r="L1947" i="8"/>
  <c r="L1948" i="8"/>
  <c r="L1949" i="8"/>
  <c r="L1950" i="8"/>
  <c r="L1951" i="8"/>
  <c r="L1952" i="8"/>
  <c r="L1953" i="8"/>
  <c r="L1954" i="8"/>
  <c r="L1955" i="8"/>
  <c r="L1956" i="8"/>
  <c r="L1957" i="8"/>
  <c r="L1958" i="8"/>
  <c r="L1959" i="8"/>
  <c r="L1960" i="8"/>
  <c r="L1961" i="8"/>
  <c r="L1962" i="8"/>
  <c r="L1963" i="8"/>
  <c r="L1964" i="8"/>
  <c r="L1965" i="8"/>
  <c r="L1966" i="8"/>
  <c r="L1967" i="8"/>
  <c r="L1968" i="8"/>
  <c r="L1969" i="8"/>
  <c r="L1970" i="8"/>
  <c r="L1971" i="8"/>
  <c r="L1972" i="8"/>
  <c r="L1973" i="8"/>
  <c r="L1974" i="8"/>
  <c r="L1975" i="8"/>
  <c r="L1976" i="8"/>
  <c r="L1977" i="8"/>
  <c r="L1978" i="8"/>
  <c r="L1979" i="8"/>
  <c r="L1980" i="8"/>
  <c r="L1981" i="8"/>
  <c r="L1982" i="8"/>
  <c r="L1983" i="8"/>
  <c r="L1984" i="8"/>
  <c r="L1985" i="8"/>
  <c r="L1986" i="8"/>
  <c r="L1987" i="8"/>
  <c r="L1988" i="8"/>
  <c r="L1989" i="8"/>
  <c r="L1990" i="8"/>
  <c r="L1991" i="8"/>
  <c r="L1992" i="8"/>
  <c r="L1993" i="8"/>
  <c r="L1994" i="8"/>
  <c r="L1995" i="8"/>
  <c r="L1996" i="8"/>
  <c r="L1997" i="8"/>
  <c r="L1998" i="8"/>
  <c r="L1999" i="8"/>
  <c r="L2000" i="8"/>
  <c r="L2001" i="8"/>
  <c r="L2002" i="8"/>
  <c r="L2003" i="8"/>
  <c r="L2004" i="8"/>
  <c r="L2005" i="8"/>
  <c r="L2006" i="8"/>
  <c r="L2007" i="8"/>
  <c r="L2008" i="8"/>
  <c r="L2009" i="8"/>
  <c r="L2010" i="8"/>
  <c r="L2011" i="8"/>
  <c r="L2012" i="8"/>
  <c r="K387" i="8"/>
  <c r="K459" i="8"/>
  <c r="M459" i="8" s="1"/>
  <c r="K1196" i="8"/>
  <c r="M1196" i="8" s="1"/>
  <c r="J3" i="8"/>
  <c r="K3" i="8" s="1"/>
  <c r="J4" i="8"/>
  <c r="J5" i="8"/>
  <c r="J6" i="8"/>
  <c r="K6" i="8" s="1"/>
  <c r="M6" i="8" s="1"/>
  <c r="J7" i="8"/>
  <c r="J8" i="8"/>
  <c r="J9" i="8"/>
  <c r="J10" i="8"/>
  <c r="J11" i="8"/>
  <c r="K11" i="8" s="1"/>
  <c r="J12" i="8"/>
  <c r="K12" i="8" s="1"/>
  <c r="M12" i="8" s="1"/>
  <c r="J13" i="8"/>
  <c r="K13" i="8" s="1"/>
  <c r="M13" i="8" s="1"/>
  <c r="J14" i="8"/>
  <c r="K14" i="8" s="1"/>
  <c r="M14" i="8" s="1"/>
  <c r="J15" i="8"/>
  <c r="J16" i="8"/>
  <c r="J17" i="8"/>
  <c r="J18" i="8"/>
  <c r="J19" i="8"/>
  <c r="K19" i="8" s="1"/>
  <c r="J20" i="8"/>
  <c r="K20" i="8" s="1"/>
  <c r="M20" i="8" s="1"/>
  <c r="J21" i="8"/>
  <c r="K21" i="8" s="1"/>
  <c r="M21" i="8" s="1"/>
  <c r="J22" i="8"/>
  <c r="K22" i="8" s="1"/>
  <c r="M22" i="8" s="1"/>
  <c r="J23" i="8"/>
  <c r="J24" i="8"/>
  <c r="J25" i="8"/>
  <c r="J26" i="8"/>
  <c r="J27" i="8"/>
  <c r="K27" i="8" s="1"/>
  <c r="J28" i="8"/>
  <c r="K28" i="8" s="1"/>
  <c r="M28" i="8" s="1"/>
  <c r="J29" i="8"/>
  <c r="J30" i="8"/>
  <c r="K30" i="8" s="1"/>
  <c r="M30" i="8" s="1"/>
  <c r="J31" i="8"/>
  <c r="J32" i="8"/>
  <c r="J33" i="8"/>
  <c r="J34" i="8"/>
  <c r="J35" i="8"/>
  <c r="K35" i="8" s="1"/>
  <c r="J36" i="8"/>
  <c r="K36" i="8" s="1"/>
  <c r="M36" i="8" s="1"/>
  <c r="J37" i="8"/>
  <c r="K37" i="8" s="1"/>
  <c r="J38" i="8"/>
  <c r="K38" i="8" s="1"/>
  <c r="M38" i="8" s="1"/>
  <c r="J39" i="8"/>
  <c r="J40" i="8"/>
  <c r="J41" i="8"/>
  <c r="J42" i="8"/>
  <c r="J43" i="8"/>
  <c r="J44" i="8"/>
  <c r="J45" i="8"/>
  <c r="J46" i="8"/>
  <c r="K46" i="8" s="1"/>
  <c r="M46" i="8" s="1"/>
  <c r="J47" i="8"/>
  <c r="J48" i="8"/>
  <c r="J49" i="8"/>
  <c r="J50" i="8"/>
  <c r="J51" i="8"/>
  <c r="K51" i="8" s="1"/>
  <c r="J52" i="8"/>
  <c r="K52" i="8" s="1"/>
  <c r="M52" i="8" s="1"/>
  <c r="J53" i="8"/>
  <c r="K53" i="8" s="1"/>
  <c r="M53" i="8" s="1"/>
  <c r="J54" i="8"/>
  <c r="K54" i="8" s="1"/>
  <c r="M54" i="8" s="1"/>
  <c r="J55" i="8"/>
  <c r="J56" i="8"/>
  <c r="J57" i="8"/>
  <c r="J58" i="8"/>
  <c r="J59" i="8"/>
  <c r="K59" i="8" s="1"/>
  <c r="J60" i="8"/>
  <c r="K60" i="8" s="1"/>
  <c r="M60" i="8" s="1"/>
  <c r="J61" i="8"/>
  <c r="K61" i="8" s="1"/>
  <c r="M61" i="8" s="1"/>
  <c r="J62" i="8"/>
  <c r="K62" i="8" s="1"/>
  <c r="M62" i="8" s="1"/>
  <c r="J63" i="8"/>
  <c r="J64" i="8"/>
  <c r="J65" i="8"/>
  <c r="K65" i="8" s="1"/>
  <c r="J66" i="8"/>
  <c r="J67" i="8"/>
  <c r="K67" i="8" s="1"/>
  <c r="J68" i="8"/>
  <c r="J69" i="8"/>
  <c r="J70" i="8"/>
  <c r="K70" i="8" s="1"/>
  <c r="M70" i="8" s="1"/>
  <c r="J71" i="8"/>
  <c r="J72" i="8"/>
  <c r="J73" i="8"/>
  <c r="J74" i="8"/>
  <c r="J75" i="8"/>
  <c r="K75" i="8" s="1"/>
  <c r="J76" i="8"/>
  <c r="K76" i="8" s="1"/>
  <c r="M76" i="8" s="1"/>
  <c r="J77" i="8"/>
  <c r="K77" i="8" s="1"/>
  <c r="M77" i="8" s="1"/>
  <c r="J78" i="8"/>
  <c r="K78" i="8" s="1"/>
  <c r="M78" i="8" s="1"/>
  <c r="J79" i="8"/>
  <c r="J80" i="8"/>
  <c r="J81" i="8"/>
  <c r="J82" i="8"/>
  <c r="J83" i="8"/>
  <c r="K83" i="8" s="1"/>
  <c r="J84" i="8"/>
  <c r="K84" i="8" s="1"/>
  <c r="M84" i="8" s="1"/>
  <c r="J85" i="8"/>
  <c r="K85" i="8" s="1"/>
  <c r="M85" i="8" s="1"/>
  <c r="J86" i="8"/>
  <c r="K86" i="8" s="1"/>
  <c r="M86" i="8" s="1"/>
  <c r="J87" i="8"/>
  <c r="J88" i="8"/>
  <c r="J89" i="8"/>
  <c r="J90" i="8"/>
  <c r="J91" i="8"/>
  <c r="K91" i="8" s="1"/>
  <c r="J92" i="8"/>
  <c r="K92" i="8" s="1"/>
  <c r="M92" i="8" s="1"/>
  <c r="J93" i="8"/>
  <c r="J94" i="8"/>
  <c r="K94" i="8" s="1"/>
  <c r="M94" i="8" s="1"/>
  <c r="J95" i="8"/>
  <c r="J96" i="8"/>
  <c r="J97" i="8"/>
  <c r="J98" i="8"/>
  <c r="J99" i="8"/>
  <c r="K99" i="8" s="1"/>
  <c r="J100" i="8"/>
  <c r="K100" i="8" s="1"/>
  <c r="M100" i="8" s="1"/>
  <c r="J101" i="8"/>
  <c r="K101" i="8" s="1"/>
  <c r="J102" i="8"/>
  <c r="K102" i="8" s="1"/>
  <c r="M102" i="8" s="1"/>
  <c r="J103" i="8"/>
  <c r="J104" i="8"/>
  <c r="J105" i="8"/>
  <c r="J106" i="8"/>
  <c r="J107" i="8"/>
  <c r="J108" i="8"/>
  <c r="J109" i="8"/>
  <c r="J110" i="8"/>
  <c r="K110" i="8" s="1"/>
  <c r="M110" i="8" s="1"/>
  <c r="J111" i="8"/>
  <c r="J112" i="8"/>
  <c r="J113" i="8"/>
  <c r="J114" i="8"/>
  <c r="J115" i="8"/>
  <c r="K115" i="8" s="1"/>
  <c r="J116" i="8"/>
  <c r="K116" i="8" s="1"/>
  <c r="M116" i="8" s="1"/>
  <c r="J117" i="8"/>
  <c r="K117" i="8" s="1"/>
  <c r="M117" i="8" s="1"/>
  <c r="J118" i="8"/>
  <c r="K118" i="8" s="1"/>
  <c r="M118" i="8" s="1"/>
  <c r="J119" i="8"/>
  <c r="J120" i="8"/>
  <c r="J121" i="8"/>
  <c r="J122" i="8"/>
  <c r="J123" i="8"/>
  <c r="K123" i="8" s="1"/>
  <c r="J124" i="8"/>
  <c r="K124" i="8" s="1"/>
  <c r="M124" i="8" s="1"/>
  <c r="J125" i="8"/>
  <c r="K125" i="8" s="1"/>
  <c r="M125" i="8" s="1"/>
  <c r="J126" i="8"/>
  <c r="K126" i="8" s="1"/>
  <c r="M126" i="8" s="1"/>
  <c r="J127" i="8"/>
  <c r="J128" i="8"/>
  <c r="J129" i="8"/>
  <c r="J130" i="8"/>
  <c r="J131" i="8"/>
  <c r="K131" i="8" s="1"/>
  <c r="J132" i="8"/>
  <c r="J133" i="8"/>
  <c r="J134" i="8"/>
  <c r="K134" i="8" s="1"/>
  <c r="M134" i="8" s="1"/>
  <c r="J135" i="8"/>
  <c r="J136" i="8"/>
  <c r="J137" i="8"/>
  <c r="J138" i="8"/>
  <c r="J139" i="8"/>
  <c r="K139" i="8" s="1"/>
  <c r="J140" i="8"/>
  <c r="K140" i="8" s="1"/>
  <c r="M140" i="8" s="1"/>
  <c r="J141" i="8"/>
  <c r="K141" i="8" s="1"/>
  <c r="M141" i="8" s="1"/>
  <c r="J142" i="8"/>
  <c r="K142" i="8" s="1"/>
  <c r="M142" i="8" s="1"/>
  <c r="J143" i="8"/>
  <c r="J144" i="8"/>
  <c r="J145" i="8"/>
  <c r="J146" i="8"/>
  <c r="J147" i="8"/>
  <c r="K147" i="8" s="1"/>
  <c r="J148" i="8"/>
  <c r="K148" i="8" s="1"/>
  <c r="M148" i="8" s="1"/>
  <c r="J149" i="8"/>
  <c r="K149" i="8" s="1"/>
  <c r="M149" i="8" s="1"/>
  <c r="J150" i="8"/>
  <c r="K150" i="8" s="1"/>
  <c r="M150" i="8" s="1"/>
  <c r="J151" i="8"/>
  <c r="J152" i="8"/>
  <c r="J153" i="8"/>
  <c r="J154" i="8"/>
  <c r="J155" i="8"/>
  <c r="K155" i="8" s="1"/>
  <c r="J156" i="8"/>
  <c r="K156" i="8" s="1"/>
  <c r="M156" i="8" s="1"/>
  <c r="J157" i="8"/>
  <c r="J158" i="8"/>
  <c r="K158" i="8" s="1"/>
  <c r="M158" i="8" s="1"/>
  <c r="J159" i="8"/>
  <c r="J160" i="8"/>
  <c r="J161" i="8"/>
  <c r="J162" i="8"/>
  <c r="J163" i="8"/>
  <c r="K163" i="8" s="1"/>
  <c r="J164" i="8"/>
  <c r="K164" i="8" s="1"/>
  <c r="M164" i="8" s="1"/>
  <c r="J165" i="8"/>
  <c r="K165" i="8" s="1"/>
  <c r="J166" i="8"/>
  <c r="K166" i="8" s="1"/>
  <c r="M166" i="8" s="1"/>
  <c r="J167" i="8"/>
  <c r="J168" i="8"/>
  <c r="J169" i="8"/>
  <c r="J170" i="8"/>
  <c r="J171" i="8"/>
  <c r="J172" i="8"/>
  <c r="J173" i="8"/>
  <c r="J174" i="8"/>
  <c r="K174" i="8" s="1"/>
  <c r="M174" i="8" s="1"/>
  <c r="J175" i="8"/>
  <c r="J176" i="8"/>
  <c r="J177" i="8"/>
  <c r="J178" i="8"/>
  <c r="J179" i="8"/>
  <c r="K179" i="8" s="1"/>
  <c r="J180" i="8"/>
  <c r="K180" i="8" s="1"/>
  <c r="M180" i="8" s="1"/>
  <c r="J181" i="8"/>
  <c r="K181" i="8" s="1"/>
  <c r="M181" i="8" s="1"/>
  <c r="J182" i="8"/>
  <c r="K182" i="8" s="1"/>
  <c r="M182" i="8" s="1"/>
  <c r="J183" i="8"/>
  <c r="J184" i="8"/>
  <c r="J185" i="8"/>
  <c r="J186" i="8"/>
  <c r="J187" i="8"/>
  <c r="K187" i="8" s="1"/>
  <c r="J188" i="8"/>
  <c r="K188" i="8" s="1"/>
  <c r="M188" i="8" s="1"/>
  <c r="J189" i="8"/>
  <c r="K189" i="8" s="1"/>
  <c r="M189" i="8" s="1"/>
  <c r="J190" i="8"/>
  <c r="K190" i="8" s="1"/>
  <c r="M190" i="8" s="1"/>
  <c r="J191" i="8"/>
  <c r="J192" i="8"/>
  <c r="J193" i="8"/>
  <c r="J194" i="8"/>
  <c r="J195" i="8"/>
  <c r="K195" i="8" s="1"/>
  <c r="J196" i="8"/>
  <c r="J197" i="8"/>
  <c r="J198" i="8"/>
  <c r="K198" i="8" s="1"/>
  <c r="M198" i="8" s="1"/>
  <c r="J199" i="8"/>
  <c r="J200" i="8"/>
  <c r="J201" i="8"/>
  <c r="J202" i="8"/>
  <c r="J203" i="8"/>
  <c r="K203" i="8" s="1"/>
  <c r="J204" i="8"/>
  <c r="K204" i="8" s="1"/>
  <c r="M204" i="8" s="1"/>
  <c r="J205" i="8"/>
  <c r="K205" i="8" s="1"/>
  <c r="M205" i="8" s="1"/>
  <c r="J206" i="8"/>
  <c r="K206" i="8" s="1"/>
  <c r="M206" i="8" s="1"/>
  <c r="J207" i="8"/>
  <c r="J208" i="8"/>
  <c r="J209" i="8"/>
  <c r="J210" i="8"/>
  <c r="J211" i="8"/>
  <c r="K211" i="8" s="1"/>
  <c r="J212" i="8"/>
  <c r="K212" i="8" s="1"/>
  <c r="M212" i="8" s="1"/>
  <c r="J213" i="8"/>
  <c r="K213" i="8" s="1"/>
  <c r="M213" i="8" s="1"/>
  <c r="J214" i="8"/>
  <c r="K214" i="8" s="1"/>
  <c r="M214" i="8" s="1"/>
  <c r="J215" i="8"/>
  <c r="J216" i="8"/>
  <c r="J217" i="8"/>
  <c r="J218" i="8"/>
  <c r="J219" i="8"/>
  <c r="K219" i="8" s="1"/>
  <c r="J220" i="8"/>
  <c r="K220" i="8" s="1"/>
  <c r="M220" i="8" s="1"/>
  <c r="J221" i="8"/>
  <c r="J222" i="8"/>
  <c r="K222" i="8" s="1"/>
  <c r="M222" i="8" s="1"/>
  <c r="J223" i="8"/>
  <c r="J224" i="8"/>
  <c r="J225" i="8"/>
  <c r="J226" i="8"/>
  <c r="J227" i="8"/>
  <c r="K227" i="8" s="1"/>
  <c r="J228" i="8"/>
  <c r="K228" i="8" s="1"/>
  <c r="M228" i="8" s="1"/>
  <c r="J229" i="8"/>
  <c r="K229" i="8" s="1"/>
  <c r="J230" i="8"/>
  <c r="K230" i="8" s="1"/>
  <c r="M230" i="8" s="1"/>
  <c r="J231" i="8"/>
  <c r="J232" i="8"/>
  <c r="J233" i="8"/>
  <c r="J234" i="8"/>
  <c r="J235" i="8"/>
  <c r="J236" i="8"/>
  <c r="J237" i="8"/>
  <c r="J238" i="8"/>
  <c r="K238" i="8" s="1"/>
  <c r="M238" i="8" s="1"/>
  <c r="J239" i="8"/>
  <c r="J240" i="8"/>
  <c r="J241" i="8"/>
  <c r="J242" i="8"/>
  <c r="J243" i="8"/>
  <c r="K243" i="8" s="1"/>
  <c r="J244" i="8"/>
  <c r="K244" i="8" s="1"/>
  <c r="M244" i="8" s="1"/>
  <c r="J245" i="8"/>
  <c r="K245" i="8" s="1"/>
  <c r="M245" i="8" s="1"/>
  <c r="J246" i="8"/>
  <c r="K246" i="8" s="1"/>
  <c r="M246" i="8" s="1"/>
  <c r="J247" i="8"/>
  <c r="J248" i="8"/>
  <c r="J249" i="8"/>
  <c r="J250" i="8"/>
  <c r="J251" i="8"/>
  <c r="K251" i="8" s="1"/>
  <c r="J252" i="8"/>
  <c r="K252" i="8" s="1"/>
  <c r="M252" i="8" s="1"/>
  <c r="J253" i="8"/>
  <c r="K253" i="8" s="1"/>
  <c r="M253" i="8" s="1"/>
  <c r="J254" i="8"/>
  <c r="K254" i="8" s="1"/>
  <c r="M254" i="8" s="1"/>
  <c r="J255" i="8"/>
  <c r="J256" i="8"/>
  <c r="J257" i="8"/>
  <c r="J258" i="8"/>
  <c r="J259" i="8"/>
  <c r="K259" i="8" s="1"/>
  <c r="J260" i="8"/>
  <c r="J261" i="8"/>
  <c r="J262" i="8"/>
  <c r="K262" i="8" s="1"/>
  <c r="M262" i="8" s="1"/>
  <c r="J263" i="8"/>
  <c r="J264" i="8"/>
  <c r="J265" i="8"/>
  <c r="J266" i="8"/>
  <c r="J267" i="8"/>
  <c r="K267" i="8" s="1"/>
  <c r="J268" i="8"/>
  <c r="K268" i="8" s="1"/>
  <c r="M268" i="8" s="1"/>
  <c r="J269" i="8"/>
  <c r="K269" i="8" s="1"/>
  <c r="M269" i="8" s="1"/>
  <c r="J270" i="8"/>
  <c r="K270" i="8" s="1"/>
  <c r="M270" i="8" s="1"/>
  <c r="J271" i="8"/>
  <c r="J272" i="8"/>
  <c r="J273" i="8"/>
  <c r="J274" i="8"/>
  <c r="J275" i="8"/>
  <c r="K275" i="8" s="1"/>
  <c r="J276" i="8"/>
  <c r="K276" i="8" s="1"/>
  <c r="M276" i="8" s="1"/>
  <c r="J277" i="8"/>
  <c r="K277" i="8" s="1"/>
  <c r="M277" i="8" s="1"/>
  <c r="J278" i="8"/>
  <c r="K278" i="8" s="1"/>
  <c r="M278" i="8" s="1"/>
  <c r="J279" i="8"/>
  <c r="J280" i="8"/>
  <c r="J281" i="8"/>
  <c r="J282" i="8"/>
  <c r="J283" i="8"/>
  <c r="K283" i="8" s="1"/>
  <c r="J284" i="8"/>
  <c r="K284" i="8" s="1"/>
  <c r="M284" i="8" s="1"/>
  <c r="J285" i="8"/>
  <c r="J286" i="8"/>
  <c r="K286" i="8" s="1"/>
  <c r="M286" i="8" s="1"/>
  <c r="J287" i="8"/>
  <c r="J288" i="8"/>
  <c r="J289" i="8"/>
  <c r="J290" i="8"/>
  <c r="J291" i="8"/>
  <c r="K291" i="8" s="1"/>
  <c r="J292" i="8"/>
  <c r="K292" i="8" s="1"/>
  <c r="M292" i="8" s="1"/>
  <c r="J293" i="8"/>
  <c r="K293" i="8" s="1"/>
  <c r="J294" i="8"/>
  <c r="K294" i="8" s="1"/>
  <c r="M294" i="8" s="1"/>
  <c r="J295" i="8"/>
  <c r="J296" i="8"/>
  <c r="J297" i="8"/>
  <c r="J298" i="8"/>
  <c r="J299" i="8"/>
  <c r="J300" i="8"/>
  <c r="J301" i="8"/>
  <c r="J302" i="8"/>
  <c r="K302" i="8" s="1"/>
  <c r="M302" i="8" s="1"/>
  <c r="J303" i="8"/>
  <c r="J304" i="8"/>
  <c r="J305" i="8"/>
  <c r="J306" i="8"/>
  <c r="J307" i="8"/>
  <c r="K307" i="8" s="1"/>
  <c r="J308" i="8"/>
  <c r="K308" i="8" s="1"/>
  <c r="M308" i="8" s="1"/>
  <c r="J309" i="8"/>
  <c r="K309" i="8" s="1"/>
  <c r="M309" i="8" s="1"/>
  <c r="J310" i="8"/>
  <c r="K310" i="8" s="1"/>
  <c r="M310" i="8" s="1"/>
  <c r="J311" i="8"/>
  <c r="J312" i="8"/>
  <c r="J313" i="8"/>
  <c r="J314" i="8"/>
  <c r="J315" i="8"/>
  <c r="K315" i="8" s="1"/>
  <c r="J316" i="8"/>
  <c r="K316" i="8" s="1"/>
  <c r="M316" i="8" s="1"/>
  <c r="J317" i="8"/>
  <c r="K317" i="8" s="1"/>
  <c r="M317" i="8" s="1"/>
  <c r="J318" i="8"/>
  <c r="K318" i="8" s="1"/>
  <c r="M318" i="8" s="1"/>
  <c r="J319" i="8"/>
  <c r="J320" i="8"/>
  <c r="J321" i="8"/>
  <c r="J322" i="8"/>
  <c r="J323" i="8"/>
  <c r="K323" i="8" s="1"/>
  <c r="J324" i="8"/>
  <c r="J325" i="8"/>
  <c r="J326" i="8"/>
  <c r="K326" i="8" s="1"/>
  <c r="M326" i="8" s="1"/>
  <c r="J327" i="8"/>
  <c r="J328" i="8"/>
  <c r="J329" i="8"/>
  <c r="J330" i="8"/>
  <c r="J331" i="8"/>
  <c r="K331" i="8" s="1"/>
  <c r="J332" i="8"/>
  <c r="K332" i="8" s="1"/>
  <c r="M332" i="8" s="1"/>
  <c r="J333" i="8"/>
  <c r="K333" i="8" s="1"/>
  <c r="M333" i="8" s="1"/>
  <c r="J334" i="8"/>
  <c r="K334" i="8" s="1"/>
  <c r="M334" i="8" s="1"/>
  <c r="J335" i="8"/>
  <c r="J336" i="8"/>
  <c r="J337" i="8"/>
  <c r="J338" i="8"/>
  <c r="J339" i="8"/>
  <c r="K339" i="8" s="1"/>
  <c r="J340" i="8"/>
  <c r="K340" i="8" s="1"/>
  <c r="M340" i="8" s="1"/>
  <c r="J341" i="8"/>
  <c r="K341" i="8" s="1"/>
  <c r="M341" i="8" s="1"/>
  <c r="J342" i="8"/>
  <c r="K342" i="8" s="1"/>
  <c r="M342" i="8" s="1"/>
  <c r="J343" i="8"/>
  <c r="J344" i="8"/>
  <c r="J345" i="8"/>
  <c r="J346" i="8"/>
  <c r="J347" i="8"/>
  <c r="K347" i="8" s="1"/>
  <c r="J348" i="8"/>
  <c r="K348" i="8" s="1"/>
  <c r="M348" i="8" s="1"/>
  <c r="J349" i="8"/>
  <c r="J350" i="8"/>
  <c r="K350" i="8" s="1"/>
  <c r="M350" i="8" s="1"/>
  <c r="J351" i="8"/>
  <c r="J352" i="8"/>
  <c r="J353" i="8"/>
  <c r="J354" i="8"/>
  <c r="J355" i="8"/>
  <c r="K355" i="8" s="1"/>
  <c r="J356" i="8"/>
  <c r="K356" i="8" s="1"/>
  <c r="M356" i="8" s="1"/>
  <c r="J357" i="8"/>
  <c r="K357" i="8" s="1"/>
  <c r="J358" i="8"/>
  <c r="K358" i="8" s="1"/>
  <c r="M358" i="8" s="1"/>
  <c r="J359" i="8"/>
  <c r="J360" i="8"/>
  <c r="J361" i="8"/>
  <c r="J362" i="8"/>
  <c r="J363" i="8"/>
  <c r="J364" i="8"/>
  <c r="J365" i="8"/>
  <c r="J366" i="8"/>
  <c r="K366" i="8" s="1"/>
  <c r="M366" i="8" s="1"/>
  <c r="J367" i="8"/>
  <c r="J368" i="8"/>
  <c r="J369" i="8"/>
  <c r="J370" i="8"/>
  <c r="J371" i="8"/>
  <c r="K371" i="8" s="1"/>
  <c r="J372" i="8"/>
  <c r="K372" i="8" s="1"/>
  <c r="M372" i="8" s="1"/>
  <c r="J373" i="8"/>
  <c r="K373" i="8" s="1"/>
  <c r="M373" i="8" s="1"/>
  <c r="J374" i="8"/>
  <c r="K374" i="8" s="1"/>
  <c r="M374" i="8" s="1"/>
  <c r="J375" i="8"/>
  <c r="J376" i="8"/>
  <c r="J377" i="8"/>
  <c r="J378" i="8"/>
  <c r="J379" i="8"/>
  <c r="K379" i="8" s="1"/>
  <c r="J380" i="8"/>
  <c r="K380" i="8" s="1"/>
  <c r="M380" i="8" s="1"/>
  <c r="J381" i="8"/>
  <c r="K381" i="8" s="1"/>
  <c r="M381" i="8" s="1"/>
  <c r="J382" i="8"/>
  <c r="K382" i="8" s="1"/>
  <c r="M382" i="8" s="1"/>
  <c r="J383" i="8"/>
  <c r="J384" i="8"/>
  <c r="J385" i="8"/>
  <c r="K385" i="8" s="1"/>
  <c r="J386" i="8"/>
  <c r="J387" i="8"/>
  <c r="J388" i="8"/>
  <c r="J389" i="8"/>
  <c r="J390" i="8"/>
  <c r="K390" i="8" s="1"/>
  <c r="M390" i="8" s="1"/>
  <c r="J391" i="8"/>
  <c r="J392" i="8"/>
  <c r="J393" i="8"/>
  <c r="J394" i="8"/>
  <c r="J395" i="8"/>
  <c r="K395" i="8" s="1"/>
  <c r="J396" i="8"/>
  <c r="K396" i="8" s="1"/>
  <c r="M396" i="8" s="1"/>
  <c r="J397" i="8"/>
  <c r="K397" i="8" s="1"/>
  <c r="M397" i="8" s="1"/>
  <c r="J398" i="8"/>
  <c r="K398" i="8" s="1"/>
  <c r="M398" i="8" s="1"/>
  <c r="J399" i="8"/>
  <c r="J400" i="8"/>
  <c r="J401" i="8"/>
  <c r="J402" i="8"/>
  <c r="J403" i="8"/>
  <c r="K403" i="8" s="1"/>
  <c r="J404" i="8"/>
  <c r="K404" i="8" s="1"/>
  <c r="M404" i="8" s="1"/>
  <c r="J405" i="8"/>
  <c r="K405" i="8" s="1"/>
  <c r="M405" i="8" s="1"/>
  <c r="J406" i="8"/>
  <c r="K406" i="8" s="1"/>
  <c r="M406" i="8" s="1"/>
  <c r="J407" i="8"/>
  <c r="J408" i="8"/>
  <c r="J409" i="8"/>
  <c r="J410" i="8"/>
  <c r="J411" i="8"/>
  <c r="K411" i="8" s="1"/>
  <c r="J412" i="8"/>
  <c r="K412" i="8" s="1"/>
  <c r="M412" i="8" s="1"/>
  <c r="J413" i="8"/>
  <c r="J414" i="8"/>
  <c r="K414" i="8" s="1"/>
  <c r="M414" i="8" s="1"/>
  <c r="J415" i="8"/>
  <c r="J416" i="8"/>
  <c r="J417" i="8"/>
  <c r="J418" i="8"/>
  <c r="J419" i="8"/>
  <c r="K419" i="8" s="1"/>
  <c r="J420" i="8"/>
  <c r="K420" i="8" s="1"/>
  <c r="M420" i="8" s="1"/>
  <c r="J421" i="8"/>
  <c r="K421" i="8" s="1"/>
  <c r="J422" i="8"/>
  <c r="K422" i="8" s="1"/>
  <c r="M422" i="8" s="1"/>
  <c r="J423" i="8"/>
  <c r="J424" i="8"/>
  <c r="J425" i="8"/>
  <c r="J426" i="8"/>
  <c r="J427" i="8"/>
  <c r="J428" i="8"/>
  <c r="J429" i="8"/>
  <c r="J430" i="8"/>
  <c r="K430" i="8" s="1"/>
  <c r="M430" i="8" s="1"/>
  <c r="J431" i="8"/>
  <c r="J432" i="8"/>
  <c r="J433" i="8"/>
  <c r="J434" i="8"/>
  <c r="J435" i="8"/>
  <c r="K435" i="8" s="1"/>
  <c r="J436" i="8"/>
  <c r="K436" i="8" s="1"/>
  <c r="M436" i="8" s="1"/>
  <c r="J437" i="8"/>
  <c r="K437" i="8" s="1"/>
  <c r="M437" i="8" s="1"/>
  <c r="J438" i="8"/>
  <c r="K438" i="8" s="1"/>
  <c r="M438" i="8" s="1"/>
  <c r="J439" i="8"/>
  <c r="J440" i="8"/>
  <c r="J441" i="8"/>
  <c r="J442" i="8"/>
  <c r="J443" i="8"/>
  <c r="K443" i="8" s="1"/>
  <c r="J444" i="8"/>
  <c r="K444" i="8" s="1"/>
  <c r="M444" i="8" s="1"/>
  <c r="J445" i="8"/>
  <c r="K445" i="8" s="1"/>
  <c r="M445" i="8" s="1"/>
  <c r="J446" i="8"/>
  <c r="K446" i="8" s="1"/>
  <c r="M446" i="8" s="1"/>
  <c r="J447" i="8"/>
  <c r="J448" i="8"/>
  <c r="J449" i="8"/>
  <c r="K449" i="8" s="1"/>
  <c r="J450" i="8"/>
  <c r="J451" i="8"/>
  <c r="K451" i="8" s="1"/>
  <c r="J452" i="8"/>
  <c r="J453" i="8"/>
  <c r="J454" i="8"/>
  <c r="K454" i="8" s="1"/>
  <c r="M454" i="8" s="1"/>
  <c r="J455" i="8"/>
  <c r="K455" i="8" s="1"/>
  <c r="J456" i="8"/>
  <c r="J457" i="8"/>
  <c r="J458" i="8"/>
  <c r="J459" i="8"/>
  <c r="J460" i="8"/>
  <c r="K460" i="8" s="1"/>
  <c r="M460" i="8" s="1"/>
  <c r="J461" i="8"/>
  <c r="K461" i="8" s="1"/>
  <c r="M461" i="8" s="1"/>
  <c r="J462" i="8"/>
  <c r="K462" i="8" s="1"/>
  <c r="M462" i="8" s="1"/>
  <c r="J463" i="8"/>
  <c r="K463" i="8" s="1"/>
  <c r="J464" i="8"/>
  <c r="J465" i="8"/>
  <c r="J466" i="8"/>
  <c r="J467" i="8"/>
  <c r="K467" i="8" s="1"/>
  <c r="J468" i="8"/>
  <c r="K468" i="8" s="1"/>
  <c r="M468" i="8" s="1"/>
  <c r="J469" i="8"/>
  <c r="K469" i="8" s="1"/>
  <c r="J470" i="8"/>
  <c r="K470" i="8" s="1"/>
  <c r="M470" i="8" s="1"/>
  <c r="J471" i="8"/>
  <c r="K471" i="8" s="1"/>
  <c r="J472" i="8"/>
  <c r="J473" i="8"/>
  <c r="J474" i="8"/>
  <c r="J475" i="8"/>
  <c r="K475" i="8" s="1"/>
  <c r="J476" i="8"/>
  <c r="K476" i="8" s="1"/>
  <c r="M476" i="8" s="1"/>
  <c r="J477" i="8"/>
  <c r="K477" i="8" s="1"/>
  <c r="M477" i="8" s="1"/>
  <c r="J478" i="8"/>
  <c r="K478" i="8" s="1"/>
  <c r="M478" i="8" s="1"/>
  <c r="J479" i="8"/>
  <c r="K479" i="8" s="1"/>
  <c r="J480" i="8"/>
  <c r="J481" i="8"/>
  <c r="J482" i="8"/>
  <c r="J483" i="8"/>
  <c r="K483" i="8" s="1"/>
  <c r="J484" i="8"/>
  <c r="J485" i="8"/>
  <c r="J486" i="8"/>
  <c r="K486" i="8" s="1"/>
  <c r="M486" i="8" s="1"/>
  <c r="J487" i="8"/>
  <c r="K487" i="8" s="1"/>
  <c r="J488" i="8"/>
  <c r="J489" i="8"/>
  <c r="J490" i="8"/>
  <c r="J491" i="8"/>
  <c r="K491" i="8" s="1"/>
  <c r="J492" i="8"/>
  <c r="K492" i="8" s="1"/>
  <c r="M492" i="8" s="1"/>
  <c r="J493" i="8"/>
  <c r="K493" i="8" s="1"/>
  <c r="M493" i="8" s="1"/>
  <c r="J494" i="8"/>
  <c r="K494" i="8" s="1"/>
  <c r="M494" i="8" s="1"/>
  <c r="J495" i="8"/>
  <c r="K495" i="8" s="1"/>
  <c r="J496" i="8"/>
  <c r="J497" i="8"/>
  <c r="J498" i="8"/>
  <c r="J499" i="8"/>
  <c r="K499" i="8" s="1"/>
  <c r="J500" i="8"/>
  <c r="K500" i="8" s="1"/>
  <c r="M500" i="8" s="1"/>
  <c r="J501" i="8"/>
  <c r="K501" i="8" s="1"/>
  <c r="J502" i="8"/>
  <c r="K502" i="8" s="1"/>
  <c r="M502" i="8" s="1"/>
  <c r="J503" i="8"/>
  <c r="K503" i="8" s="1"/>
  <c r="J504" i="8"/>
  <c r="J505" i="8"/>
  <c r="J506" i="8"/>
  <c r="J507" i="8"/>
  <c r="K507" i="8" s="1"/>
  <c r="J508" i="8"/>
  <c r="K508" i="8" s="1"/>
  <c r="M508" i="8" s="1"/>
  <c r="J509" i="8"/>
  <c r="K509" i="8" s="1"/>
  <c r="M509" i="8" s="1"/>
  <c r="J510" i="8"/>
  <c r="K510" i="8" s="1"/>
  <c r="M510" i="8" s="1"/>
  <c r="J511" i="8"/>
  <c r="K511" i="8" s="1"/>
  <c r="J512" i="8"/>
  <c r="J513" i="8"/>
  <c r="J514" i="8"/>
  <c r="J515" i="8"/>
  <c r="K515" i="8" s="1"/>
  <c r="J516" i="8"/>
  <c r="J517" i="8"/>
  <c r="J518" i="8"/>
  <c r="K518" i="8" s="1"/>
  <c r="M518" i="8" s="1"/>
  <c r="J519" i="8"/>
  <c r="K519" i="8" s="1"/>
  <c r="J520" i="8"/>
  <c r="J521" i="8"/>
  <c r="J522" i="8"/>
  <c r="J523" i="8"/>
  <c r="K523" i="8" s="1"/>
  <c r="J524" i="8"/>
  <c r="K524" i="8" s="1"/>
  <c r="M524" i="8" s="1"/>
  <c r="J525" i="8"/>
  <c r="K525" i="8" s="1"/>
  <c r="M525" i="8" s="1"/>
  <c r="J526" i="8"/>
  <c r="K526" i="8" s="1"/>
  <c r="M526" i="8" s="1"/>
  <c r="J527" i="8"/>
  <c r="J528" i="8"/>
  <c r="J529" i="8"/>
  <c r="J530" i="8"/>
  <c r="J531" i="8"/>
  <c r="K531" i="8" s="1"/>
  <c r="J532" i="8"/>
  <c r="K532" i="8" s="1"/>
  <c r="M532" i="8" s="1"/>
  <c r="J533" i="8"/>
  <c r="K533" i="8" s="1"/>
  <c r="J534" i="8"/>
  <c r="K534" i="8" s="1"/>
  <c r="M534" i="8" s="1"/>
  <c r="J535" i="8"/>
  <c r="K535" i="8" s="1"/>
  <c r="J536" i="8"/>
  <c r="J537" i="8"/>
  <c r="J538" i="8"/>
  <c r="J539" i="8"/>
  <c r="K539" i="8" s="1"/>
  <c r="J540" i="8"/>
  <c r="K540" i="8" s="1"/>
  <c r="M540" i="8" s="1"/>
  <c r="J541" i="8"/>
  <c r="K541" i="8" s="1"/>
  <c r="M541" i="8" s="1"/>
  <c r="J542" i="8"/>
  <c r="K542" i="8" s="1"/>
  <c r="M542" i="8" s="1"/>
  <c r="J543" i="8"/>
  <c r="K543" i="8" s="1"/>
  <c r="J544" i="8"/>
  <c r="J545" i="8"/>
  <c r="K545" i="8" s="1"/>
  <c r="J546" i="8"/>
  <c r="J547" i="8"/>
  <c r="K547" i="8" s="1"/>
  <c r="J548" i="8"/>
  <c r="J549" i="8"/>
  <c r="J550" i="8"/>
  <c r="K550" i="8" s="1"/>
  <c r="M550" i="8" s="1"/>
  <c r="J551" i="8"/>
  <c r="K551" i="8" s="1"/>
  <c r="J552" i="8"/>
  <c r="J553" i="8"/>
  <c r="J554" i="8"/>
  <c r="J555" i="8"/>
  <c r="K555" i="8" s="1"/>
  <c r="J556" i="8"/>
  <c r="K556" i="8" s="1"/>
  <c r="M556" i="8" s="1"/>
  <c r="J557" i="8"/>
  <c r="K557" i="8" s="1"/>
  <c r="M557" i="8" s="1"/>
  <c r="J558" i="8"/>
  <c r="K558" i="8" s="1"/>
  <c r="M558" i="8" s="1"/>
  <c r="J559" i="8"/>
  <c r="J560" i="8"/>
  <c r="J561" i="8"/>
  <c r="J562" i="8"/>
  <c r="J563" i="8"/>
  <c r="K563" i="8" s="1"/>
  <c r="J564" i="8"/>
  <c r="K564" i="8" s="1"/>
  <c r="M564" i="8" s="1"/>
  <c r="J565" i="8"/>
  <c r="K565" i="8" s="1"/>
  <c r="J566" i="8"/>
  <c r="K566" i="8" s="1"/>
  <c r="M566" i="8" s="1"/>
  <c r="J567" i="8"/>
  <c r="K567" i="8" s="1"/>
  <c r="J568" i="8"/>
  <c r="J569" i="8"/>
  <c r="J570" i="8"/>
  <c r="J571" i="8"/>
  <c r="K571" i="8" s="1"/>
  <c r="J572" i="8"/>
  <c r="K572" i="8" s="1"/>
  <c r="M572" i="8" s="1"/>
  <c r="J573" i="8"/>
  <c r="K573" i="8" s="1"/>
  <c r="M573" i="8" s="1"/>
  <c r="J574" i="8"/>
  <c r="K574" i="8" s="1"/>
  <c r="M574" i="8" s="1"/>
  <c r="J575" i="8"/>
  <c r="K575" i="8" s="1"/>
  <c r="J576" i="8"/>
  <c r="J577" i="8"/>
  <c r="J578" i="8"/>
  <c r="J579" i="8"/>
  <c r="K579" i="8" s="1"/>
  <c r="J580" i="8"/>
  <c r="J581" i="8"/>
  <c r="J582" i="8"/>
  <c r="K582" i="8" s="1"/>
  <c r="M582" i="8" s="1"/>
  <c r="J583" i="8"/>
  <c r="K583" i="8" s="1"/>
  <c r="J584" i="8"/>
  <c r="J585" i="8"/>
  <c r="J586" i="8"/>
  <c r="J587" i="8"/>
  <c r="K587" i="8" s="1"/>
  <c r="J588" i="8"/>
  <c r="K588" i="8" s="1"/>
  <c r="M588" i="8" s="1"/>
  <c r="J589" i="8"/>
  <c r="K589" i="8" s="1"/>
  <c r="M589" i="8" s="1"/>
  <c r="J590" i="8"/>
  <c r="K590" i="8" s="1"/>
  <c r="M590" i="8" s="1"/>
  <c r="J591" i="8"/>
  <c r="K591" i="8" s="1"/>
  <c r="J592" i="8"/>
  <c r="J593" i="8"/>
  <c r="J594" i="8"/>
  <c r="J595" i="8"/>
  <c r="K595" i="8" s="1"/>
  <c r="J596" i="8"/>
  <c r="K596" i="8" s="1"/>
  <c r="M596" i="8" s="1"/>
  <c r="J597" i="8"/>
  <c r="K597" i="8" s="1"/>
  <c r="J598" i="8"/>
  <c r="K598" i="8" s="1"/>
  <c r="M598" i="8" s="1"/>
  <c r="J599" i="8"/>
  <c r="K599" i="8" s="1"/>
  <c r="J600" i="8"/>
  <c r="J601" i="8"/>
  <c r="J602" i="8"/>
  <c r="J603" i="8"/>
  <c r="K603" i="8" s="1"/>
  <c r="J604" i="8"/>
  <c r="K604" i="8" s="1"/>
  <c r="M604" i="8" s="1"/>
  <c r="J605" i="8"/>
  <c r="K605" i="8" s="1"/>
  <c r="M605" i="8" s="1"/>
  <c r="J606" i="8"/>
  <c r="K606" i="8" s="1"/>
  <c r="M606" i="8" s="1"/>
  <c r="J607" i="8"/>
  <c r="K607" i="8" s="1"/>
  <c r="J608" i="8"/>
  <c r="J609" i="8"/>
  <c r="K609" i="8" s="1"/>
  <c r="J610" i="8"/>
  <c r="J611" i="8"/>
  <c r="K611" i="8" s="1"/>
  <c r="J612" i="8"/>
  <c r="J613" i="8"/>
  <c r="J614" i="8"/>
  <c r="K614" i="8" s="1"/>
  <c r="M614" i="8" s="1"/>
  <c r="J615" i="8"/>
  <c r="K615" i="8" s="1"/>
  <c r="J616" i="8"/>
  <c r="J617" i="8"/>
  <c r="J618" i="8"/>
  <c r="J619" i="8"/>
  <c r="K619" i="8" s="1"/>
  <c r="J620" i="8"/>
  <c r="K620" i="8" s="1"/>
  <c r="M620" i="8" s="1"/>
  <c r="J621" i="8"/>
  <c r="K621" i="8" s="1"/>
  <c r="M621" i="8" s="1"/>
  <c r="J622" i="8"/>
  <c r="K622" i="8" s="1"/>
  <c r="M622" i="8" s="1"/>
  <c r="J623" i="8"/>
  <c r="J624" i="8"/>
  <c r="J625" i="8"/>
  <c r="J626" i="8"/>
  <c r="J627" i="8"/>
  <c r="K627" i="8" s="1"/>
  <c r="J628" i="8"/>
  <c r="K628" i="8" s="1"/>
  <c r="M628" i="8" s="1"/>
  <c r="J629" i="8"/>
  <c r="K629" i="8" s="1"/>
  <c r="J630" i="8"/>
  <c r="K630" i="8" s="1"/>
  <c r="M630" i="8" s="1"/>
  <c r="J631" i="8"/>
  <c r="K631" i="8" s="1"/>
  <c r="J632" i="8"/>
  <c r="J633" i="8"/>
  <c r="J634" i="8"/>
  <c r="J635" i="8"/>
  <c r="K635" i="8" s="1"/>
  <c r="J636" i="8"/>
  <c r="K636" i="8" s="1"/>
  <c r="M636" i="8" s="1"/>
  <c r="J637" i="8"/>
  <c r="K637" i="8" s="1"/>
  <c r="M637" i="8" s="1"/>
  <c r="J638" i="8"/>
  <c r="K638" i="8" s="1"/>
  <c r="M638" i="8" s="1"/>
  <c r="J639" i="8"/>
  <c r="K639" i="8" s="1"/>
  <c r="J640" i="8"/>
  <c r="J641" i="8"/>
  <c r="K641" i="8" s="1"/>
  <c r="J642" i="8"/>
  <c r="J643" i="8"/>
  <c r="K643" i="8" s="1"/>
  <c r="J644" i="8"/>
  <c r="J645" i="8"/>
  <c r="J646" i="8"/>
  <c r="J647" i="8"/>
  <c r="K647" i="8" s="1"/>
  <c r="J648" i="8"/>
  <c r="J649" i="8"/>
  <c r="J650" i="8"/>
  <c r="J651" i="8"/>
  <c r="K651" i="8" s="1"/>
  <c r="J652" i="8"/>
  <c r="K652" i="8" s="1"/>
  <c r="M652" i="8" s="1"/>
  <c r="J653" i="8"/>
  <c r="K653" i="8" s="1"/>
  <c r="M653" i="8" s="1"/>
  <c r="J654" i="8"/>
  <c r="J655" i="8"/>
  <c r="K655" i="8" s="1"/>
  <c r="J656" i="8"/>
  <c r="J657" i="8"/>
  <c r="J658" i="8"/>
  <c r="J659" i="8"/>
  <c r="K659" i="8" s="1"/>
  <c r="J660" i="8"/>
  <c r="K660" i="8" s="1"/>
  <c r="M660" i="8" s="1"/>
  <c r="J661" i="8"/>
  <c r="K661" i="8" s="1"/>
  <c r="J662" i="8"/>
  <c r="K662" i="8" s="1"/>
  <c r="M662" i="8" s="1"/>
  <c r="J663" i="8"/>
  <c r="K663" i="8" s="1"/>
  <c r="J664" i="8"/>
  <c r="J665" i="8"/>
  <c r="J666" i="8"/>
  <c r="J667" i="8"/>
  <c r="K667" i="8" s="1"/>
  <c r="J668" i="8"/>
  <c r="K668" i="8" s="1"/>
  <c r="M668" i="8" s="1"/>
  <c r="J669" i="8"/>
  <c r="K669" i="8" s="1"/>
  <c r="M669" i="8" s="1"/>
  <c r="J670" i="8"/>
  <c r="K670" i="8" s="1"/>
  <c r="M670" i="8" s="1"/>
  <c r="J671" i="8"/>
  <c r="K671" i="8" s="1"/>
  <c r="J672" i="8"/>
  <c r="J673" i="8"/>
  <c r="J674" i="8"/>
  <c r="J675" i="8"/>
  <c r="K675" i="8" s="1"/>
  <c r="J676" i="8"/>
  <c r="J677" i="8"/>
  <c r="J678" i="8"/>
  <c r="J679" i="8"/>
  <c r="K679" i="8" s="1"/>
  <c r="J680" i="8"/>
  <c r="J681" i="8"/>
  <c r="J682" i="8"/>
  <c r="J683" i="8"/>
  <c r="K683" i="8" s="1"/>
  <c r="J684" i="8"/>
  <c r="K684" i="8" s="1"/>
  <c r="M684" i="8" s="1"/>
  <c r="J685" i="8"/>
  <c r="K685" i="8" s="1"/>
  <c r="M685" i="8" s="1"/>
  <c r="J686" i="8"/>
  <c r="J687" i="8"/>
  <c r="K687" i="8" s="1"/>
  <c r="J688" i="8"/>
  <c r="J689" i="8"/>
  <c r="J690" i="8"/>
  <c r="J691" i="8"/>
  <c r="K691" i="8" s="1"/>
  <c r="J692" i="8"/>
  <c r="K692" i="8" s="1"/>
  <c r="M692" i="8" s="1"/>
  <c r="J693" i="8"/>
  <c r="K693" i="8" s="1"/>
  <c r="J694" i="8"/>
  <c r="K694" i="8" s="1"/>
  <c r="M694" i="8" s="1"/>
  <c r="J695" i="8"/>
  <c r="K695" i="8" s="1"/>
  <c r="J696" i="8"/>
  <c r="J697" i="8"/>
  <c r="J698" i="8"/>
  <c r="J699" i="8"/>
  <c r="K699" i="8" s="1"/>
  <c r="J700" i="8"/>
  <c r="K700" i="8" s="1"/>
  <c r="M700" i="8" s="1"/>
  <c r="J701" i="8"/>
  <c r="K701" i="8" s="1"/>
  <c r="M701" i="8" s="1"/>
  <c r="J702" i="8"/>
  <c r="K702" i="8" s="1"/>
  <c r="M702" i="8" s="1"/>
  <c r="J703" i="8"/>
  <c r="K703" i="8" s="1"/>
  <c r="J704" i="8"/>
  <c r="J705" i="8"/>
  <c r="J706" i="8"/>
  <c r="J707" i="8"/>
  <c r="K707" i="8" s="1"/>
  <c r="J708" i="8"/>
  <c r="J709" i="8"/>
  <c r="J710" i="8"/>
  <c r="J711" i="8"/>
  <c r="K711" i="8" s="1"/>
  <c r="J712" i="8"/>
  <c r="J713" i="8"/>
  <c r="J714" i="8"/>
  <c r="J715" i="8"/>
  <c r="K715" i="8" s="1"/>
  <c r="J716" i="8"/>
  <c r="K716" i="8" s="1"/>
  <c r="M716" i="8" s="1"/>
  <c r="J717" i="8"/>
  <c r="K717" i="8" s="1"/>
  <c r="M717" i="8" s="1"/>
  <c r="J718" i="8"/>
  <c r="J719" i="8"/>
  <c r="K719" i="8" s="1"/>
  <c r="J720" i="8"/>
  <c r="J721" i="8"/>
  <c r="J722" i="8"/>
  <c r="J723" i="8"/>
  <c r="K723" i="8" s="1"/>
  <c r="J724" i="8"/>
  <c r="K724" i="8" s="1"/>
  <c r="M724" i="8" s="1"/>
  <c r="J725" i="8"/>
  <c r="K725" i="8" s="1"/>
  <c r="J726" i="8"/>
  <c r="K726" i="8" s="1"/>
  <c r="M726" i="8" s="1"/>
  <c r="J727" i="8"/>
  <c r="K727" i="8" s="1"/>
  <c r="J728" i="8"/>
  <c r="J729" i="8"/>
  <c r="J730" i="8"/>
  <c r="J731" i="8"/>
  <c r="K731" i="8" s="1"/>
  <c r="J732" i="8"/>
  <c r="K732" i="8" s="1"/>
  <c r="M732" i="8" s="1"/>
  <c r="J733" i="8"/>
  <c r="K733" i="8" s="1"/>
  <c r="M733" i="8" s="1"/>
  <c r="J734" i="8"/>
  <c r="K734" i="8" s="1"/>
  <c r="M734" i="8" s="1"/>
  <c r="J735" i="8"/>
  <c r="K735" i="8" s="1"/>
  <c r="J736" i="8"/>
  <c r="J737" i="8"/>
  <c r="J738" i="8"/>
  <c r="J739" i="8"/>
  <c r="K739" i="8" s="1"/>
  <c r="J740" i="8"/>
  <c r="J741" i="8"/>
  <c r="J742" i="8"/>
  <c r="J743" i="8"/>
  <c r="K743" i="8" s="1"/>
  <c r="J744" i="8"/>
  <c r="J745" i="8"/>
  <c r="J746" i="8"/>
  <c r="J747" i="8"/>
  <c r="K747" i="8" s="1"/>
  <c r="J748" i="8"/>
  <c r="K748" i="8" s="1"/>
  <c r="M748" i="8" s="1"/>
  <c r="J749" i="8"/>
  <c r="K749" i="8" s="1"/>
  <c r="M749" i="8" s="1"/>
  <c r="J750" i="8"/>
  <c r="J751" i="8"/>
  <c r="K751" i="8" s="1"/>
  <c r="J752" i="8"/>
  <c r="J753" i="8"/>
  <c r="J754" i="8"/>
  <c r="J755" i="8"/>
  <c r="K755" i="8" s="1"/>
  <c r="J756" i="8"/>
  <c r="K756" i="8" s="1"/>
  <c r="M756" i="8" s="1"/>
  <c r="J757" i="8"/>
  <c r="K757" i="8" s="1"/>
  <c r="J758" i="8"/>
  <c r="K758" i="8" s="1"/>
  <c r="M758" i="8" s="1"/>
  <c r="J759" i="8"/>
  <c r="K759" i="8" s="1"/>
  <c r="J760" i="8"/>
  <c r="J761" i="8"/>
  <c r="J762" i="8"/>
  <c r="J763" i="8"/>
  <c r="K763" i="8" s="1"/>
  <c r="J764" i="8"/>
  <c r="K764" i="8" s="1"/>
  <c r="M764" i="8" s="1"/>
  <c r="J765" i="8"/>
  <c r="K765" i="8" s="1"/>
  <c r="M765" i="8" s="1"/>
  <c r="J766" i="8"/>
  <c r="K766" i="8" s="1"/>
  <c r="M766" i="8" s="1"/>
  <c r="J767" i="8"/>
  <c r="K767" i="8" s="1"/>
  <c r="J768" i="8"/>
  <c r="J769" i="8"/>
  <c r="J770" i="8"/>
  <c r="J771" i="8"/>
  <c r="K771" i="8" s="1"/>
  <c r="J772" i="8"/>
  <c r="J773" i="8"/>
  <c r="J774" i="8"/>
  <c r="J775" i="8"/>
  <c r="K775" i="8" s="1"/>
  <c r="J776" i="8"/>
  <c r="J777" i="8"/>
  <c r="J778" i="8"/>
  <c r="J779" i="8"/>
  <c r="K779" i="8" s="1"/>
  <c r="J780" i="8"/>
  <c r="K780" i="8" s="1"/>
  <c r="M780" i="8" s="1"/>
  <c r="J781" i="8"/>
  <c r="K781" i="8" s="1"/>
  <c r="M781" i="8" s="1"/>
  <c r="J782" i="8"/>
  <c r="J783" i="8"/>
  <c r="K783" i="8" s="1"/>
  <c r="J784" i="8"/>
  <c r="J785" i="8"/>
  <c r="J786" i="8"/>
  <c r="J787" i="8"/>
  <c r="K787" i="8" s="1"/>
  <c r="J788" i="8"/>
  <c r="K788" i="8" s="1"/>
  <c r="M788" i="8" s="1"/>
  <c r="J789" i="8"/>
  <c r="K789" i="8" s="1"/>
  <c r="J790" i="8"/>
  <c r="K790" i="8" s="1"/>
  <c r="M790" i="8" s="1"/>
  <c r="J791" i="8"/>
  <c r="K791" i="8" s="1"/>
  <c r="J792" i="8"/>
  <c r="J793" i="8"/>
  <c r="J794" i="8"/>
  <c r="J795" i="8"/>
  <c r="K795" i="8" s="1"/>
  <c r="J796" i="8"/>
  <c r="K796" i="8" s="1"/>
  <c r="M796" i="8" s="1"/>
  <c r="J797" i="8"/>
  <c r="K797" i="8" s="1"/>
  <c r="M797" i="8" s="1"/>
  <c r="J798" i="8"/>
  <c r="K798" i="8" s="1"/>
  <c r="M798" i="8" s="1"/>
  <c r="J799" i="8"/>
  <c r="K799" i="8" s="1"/>
  <c r="J800" i="8"/>
  <c r="J801" i="8"/>
  <c r="K801" i="8" s="1"/>
  <c r="J802" i="8"/>
  <c r="J803" i="8"/>
  <c r="K803" i="8" s="1"/>
  <c r="J804" i="8"/>
  <c r="J805" i="8"/>
  <c r="J806" i="8"/>
  <c r="J807" i="8"/>
  <c r="K807" i="8" s="1"/>
  <c r="J808" i="8"/>
  <c r="J809" i="8"/>
  <c r="J810" i="8"/>
  <c r="J811" i="8"/>
  <c r="K811" i="8" s="1"/>
  <c r="J812" i="8"/>
  <c r="K812" i="8" s="1"/>
  <c r="M812" i="8" s="1"/>
  <c r="J813" i="8"/>
  <c r="K813" i="8" s="1"/>
  <c r="M813" i="8" s="1"/>
  <c r="J814" i="8"/>
  <c r="J815" i="8"/>
  <c r="J816" i="8"/>
  <c r="J817" i="8"/>
  <c r="J818" i="8"/>
  <c r="J819" i="8"/>
  <c r="K819" i="8" s="1"/>
  <c r="J820" i="8"/>
  <c r="K820" i="8" s="1"/>
  <c r="M820" i="8" s="1"/>
  <c r="J821" i="8"/>
  <c r="K821" i="8" s="1"/>
  <c r="J822" i="8"/>
  <c r="K822" i="8" s="1"/>
  <c r="M822" i="8" s="1"/>
  <c r="J823" i="8"/>
  <c r="K823" i="8" s="1"/>
  <c r="J824" i="8"/>
  <c r="J825" i="8"/>
  <c r="J826" i="8"/>
  <c r="J827" i="8"/>
  <c r="K827" i="8" s="1"/>
  <c r="J828" i="8"/>
  <c r="K828" i="8" s="1"/>
  <c r="M828" i="8" s="1"/>
  <c r="J829" i="8"/>
  <c r="K829" i="8" s="1"/>
  <c r="M829" i="8" s="1"/>
  <c r="J830" i="8"/>
  <c r="K830" i="8" s="1"/>
  <c r="M830" i="8" s="1"/>
  <c r="J831" i="8"/>
  <c r="K831" i="8" s="1"/>
  <c r="J832" i="8"/>
  <c r="J833" i="8"/>
  <c r="K833" i="8" s="1"/>
  <c r="J834" i="8"/>
  <c r="J835" i="8"/>
  <c r="K835" i="8" s="1"/>
  <c r="J836" i="8"/>
  <c r="J837" i="8"/>
  <c r="J838" i="8"/>
  <c r="J839" i="8"/>
  <c r="K839" i="8" s="1"/>
  <c r="J840" i="8"/>
  <c r="J841" i="8"/>
  <c r="J842" i="8"/>
  <c r="J843" i="8"/>
  <c r="K843" i="8" s="1"/>
  <c r="J844" i="8"/>
  <c r="K844" i="8" s="1"/>
  <c r="M844" i="8" s="1"/>
  <c r="J845" i="8"/>
  <c r="K845" i="8" s="1"/>
  <c r="M845" i="8" s="1"/>
  <c r="J846" i="8"/>
  <c r="J847" i="8"/>
  <c r="J848" i="8"/>
  <c r="J849" i="8"/>
  <c r="J850" i="8"/>
  <c r="J851" i="8"/>
  <c r="K851" i="8" s="1"/>
  <c r="J852" i="8"/>
  <c r="K852" i="8" s="1"/>
  <c r="M852" i="8" s="1"/>
  <c r="J853" i="8"/>
  <c r="K853" i="8" s="1"/>
  <c r="J854" i="8"/>
  <c r="K854" i="8" s="1"/>
  <c r="M854" i="8" s="1"/>
  <c r="J855" i="8"/>
  <c r="K855" i="8" s="1"/>
  <c r="J856" i="8"/>
  <c r="J857" i="8"/>
  <c r="J858" i="8"/>
  <c r="J859" i="8"/>
  <c r="K859" i="8" s="1"/>
  <c r="J860" i="8"/>
  <c r="K860" i="8" s="1"/>
  <c r="M860" i="8" s="1"/>
  <c r="J861" i="8"/>
  <c r="K861" i="8" s="1"/>
  <c r="M861" i="8" s="1"/>
  <c r="J862" i="8"/>
  <c r="K862" i="8" s="1"/>
  <c r="M862" i="8" s="1"/>
  <c r="J863" i="8"/>
  <c r="K863" i="8" s="1"/>
  <c r="J864" i="8"/>
  <c r="J865" i="8"/>
  <c r="K865" i="8" s="1"/>
  <c r="J866" i="8"/>
  <c r="J867" i="8"/>
  <c r="K867" i="8" s="1"/>
  <c r="J868" i="8"/>
  <c r="J869" i="8"/>
  <c r="J870" i="8"/>
  <c r="J871" i="8"/>
  <c r="K871" i="8" s="1"/>
  <c r="J872" i="8"/>
  <c r="J873" i="8"/>
  <c r="J874" i="8"/>
  <c r="J875" i="8"/>
  <c r="K875" i="8" s="1"/>
  <c r="J876" i="8"/>
  <c r="K876" i="8" s="1"/>
  <c r="M876" i="8" s="1"/>
  <c r="J877" i="8"/>
  <c r="K877" i="8" s="1"/>
  <c r="M877" i="8" s="1"/>
  <c r="J878" i="8"/>
  <c r="J879" i="8"/>
  <c r="J880" i="8"/>
  <c r="J881" i="8"/>
  <c r="J882" i="8"/>
  <c r="J883" i="8"/>
  <c r="K883" i="8" s="1"/>
  <c r="J884" i="8"/>
  <c r="K884" i="8" s="1"/>
  <c r="M884" i="8" s="1"/>
  <c r="J885" i="8"/>
  <c r="K885" i="8" s="1"/>
  <c r="J886" i="8"/>
  <c r="K886" i="8" s="1"/>
  <c r="M886" i="8" s="1"/>
  <c r="J887" i="8"/>
  <c r="K887" i="8" s="1"/>
  <c r="J888" i="8"/>
  <c r="J889" i="8"/>
  <c r="J890" i="8"/>
  <c r="J891" i="8"/>
  <c r="K891" i="8" s="1"/>
  <c r="J892" i="8"/>
  <c r="K892" i="8" s="1"/>
  <c r="M892" i="8" s="1"/>
  <c r="J893" i="8"/>
  <c r="K893" i="8" s="1"/>
  <c r="M893" i="8" s="1"/>
  <c r="J894" i="8"/>
  <c r="K894" i="8" s="1"/>
  <c r="M894" i="8" s="1"/>
  <c r="J895" i="8"/>
  <c r="K895" i="8" s="1"/>
  <c r="J896" i="8"/>
  <c r="J897" i="8"/>
  <c r="K897" i="8" s="1"/>
  <c r="J898" i="8"/>
  <c r="J899" i="8"/>
  <c r="K899" i="8" s="1"/>
  <c r="J900" i="8"/>
  <c r="J901" i="8"/>
  <c r="J902" i="8"/>
  <c r="J903" i="8"/>
  <c r="K903" i="8" s="1"/>
  <c r="J904" i="8"/>
  <c r="J905" i="8"/>
  <c r="J906" i="8"/>
  <c r="J907" i="8"/>
  <c r="K907" i="8" s="1"/>
  <c r="J908" i="8"/>
  <c r="K908" i="8" s="1"/>
  <c r="M908" i="8" s="1"/>
  <c r="J909" i="8"/>
  <c r="K909" i="8" s="1"/>
  <c r="M909" i="8" s="1"/>
  <c r="J910" i="8"/>
  <c r="J911" i="8"/>
  <c r="J912" i="8"/>
  <c r="J913" i="8"/>
  <c r="J914" i="8"/>
  <c r="J915" i="8"/>
  <c r="K915" i="8" s="1"/>
  <c r="J916" i="8"/>
  <c r="K916" i="8" s="1"/>
  <c r="M916" i="8" s="1"/>
  <c r="J917" i="8"/>
  <c r="K917" i="8" s="1"/>
  <c r="J918" i="8"/>
  <c r="K918" i="8" s="1"/>
  <c r="M918" i="8" s="1"/>
  <c r="J919" i="8"/>
  <c r="K919" i="8" s="1"/>
  <c r="J920" i="8"/>
  <c r="J921" i="8"/>
  <c r="J922" i="8"/>
  <c r="J923" i="8"/>
  <c r="K923" i="8" s="1"/>
  <c r="J924" i="8"/>
  <c r="K924" i="8" s="1"/>
  <c r="M924" i="8" s="1"/>
  <c r="J925" i="8"/>
  <c r="K925" i="8" s="1"/>
  <c r="M925" i="8" s="1"/>
  <c r="J926" i="8"/>
  <c r="K926" i="8" s="1"/>
  <c r="M926" i="8" s="1"/>
  <c r="J927" i="8"/>
  <c r="K927" i="8" s="1"/>
  <c r="J928" i="8"/>
  <c r="J929" i="8"/>
  <c r="J930" i="8"/>
  <c r="J931" i="8"/>
  <c r="K931" i="8" s="1"/>
  <c r="J932" i="8"/>
  <c r="J933" i="8"/>
  <c r="J934" i="8"/>
  <c r="J935" i="8"/>
  <c r="K935" i="8" s="1"/>
  <c r="J936" i="8"/>
  <c r="J937" i="8"/>
  <c r="J938" i="8"/>
  <c r="J939" i="8"/>
  <c r="K939" i="8" s="1"/>
  <c r="J940" i="8"/>
  <c r="K940" i="8" s="1"/>
  <c r="M940" i="8" s="1"/>
  <c r="J941" i="8"/>
  <c r="K941" i="8" s="1"/>
  <c r="M941" i="8" s="1"/>
  <c r="J942" i="8"/>
  <c r="J943" i="8"/>
  <c r="J944" i="8"/>
  <c r="J945" i="8"/>
  <c r="J946" i="8"/>
  <c r="J947" i="8"/>
  <c r="K947" i="8" s="1"/>
  <c r="J948" i="8"/>
  <c r="K948" i="8" s="1"/>
  <c r="M948" i="8" s="1"/>
  <c r="J949" i="8"/>
  <c r="K949" i="8" s="1"/>
  <c r="J950" i="8"/>
  <c r="K950" i="8" s="1"/>
  <c r="M950" i="8" s="1"/>
  <c r="J951" i="8"/>
  <c r="K951" i="8" s="1"/>
  <c r="J952" i="8"/>
  <c r="J953" i="8"/>
  <c r="J954" i="8"/>
  <c r="J955" i="8"/>
  <c r="K955" i="8" s="1"/>
  <c r="J956" i="8"/>
  <c r="K956" i="8" s="1"/>
  <c r="M956" i="8" s="1"/>
  <c r="J957" i="8"/>
  <c r="K957" i="8" s="1"/>
  <c r="M957" i="8" s="1"/>
  <c r="J958" i="8"/>
  <c r="K958" i="8" s="1"/>
  <c r="M958" i="8" s="1"/>
  <c r="J959" i="8"/>
  <c r="K959" i="8" s="1"/>
  <c r="M959" i="8" s="1"/>
  <c r="J960" i="8"/>
  <c r="J961" i="8"/>
  <c r="J962" i="8"/>
  <c r="J963" i="8"/>
  <c r="K963" i="8" s="1"/>
  <c r="J964" i="8"/>
  <c r="J965" i="8"/>
  <c r="J966" i="8"/>
  <c r="J967" i="8"/>
  <c r="K967" i="8" s="1"/>
  <c r="M967" i="8" s="1"/>
  <c r="J968" i="8"/>
  <c r="J969" i="8"/>
  <c r="J970" i="8"/>
  <c r="J971" i="8"/>
  <c r="K971" i="8" s="1"/>
  <c r="J972" i="8"/>
  <c r="K972" i="8" s="1"/>
  <c r="M972" i="8" s="1"/>
  <c r="J973" i="8"/>
  <c r="K973" i="8" s="1"/>
  <c r="M973" i="8" s="1"/>
  <c r="J974" i="8"/>
  <c r="J975" i="8"/>
  <c r="J976" i="8"/>
  <c r="J977" i="8"/>
  <c r="J978" i="8"/>
  <c r="J979" i="8"/>
  <c r="K979" i="8" s="1"/>
  <c r="J980" i="8"/>
  <c r="K980" i="8" s="1"/>
  <c r="M980" i="8" s="1"/>
  <c r="J981" i="8"/>
  <c r="K981" i="8" s="1"/>
  <c r="J982" i="8"/>
  <c r="K982" i="8" s="1"/>
  <c r="M982" i="8" s="1"/>
  <c r="J983" i="8"/>
  <c r="K983" i="8" s="1"/>
  <c r="M983" i="8" s="1"/>
  <c r="J984" i="8"/>
  <c r="J985" i="8"/>
  <c r="J986" i="8"/>
  <c r="J987" i="8"/>
  <c r="K987" i="8" s="1"/>
  <c r="J988" i="8"/>
  <c r="K988" i="8" s="1"/>
  <c r="M988" i="8" s="1"/>
  <c r="J989" i="8"/>
  <c r="K989" i="8" s="1"/>
  <c r="M989" i="8" s="1"/>
  <c r="J990" i="8"/>
  <c r="K990" i="8" s="1"/>
  <c r="M990" i="8" s="1"/>
  <c r="J991" i="8"/>
  <c r="K991" i="8" s="1"/>
  <c r="M991" i="8" s="1"/>
  <c r="J992" i="8"/>
  <c r="J993" i="8"/>
  <c r="J994" i="8"/>
  <c r="J995" i="8"/>
  <c r="K995" i="8" s="1"/>
  <c r="J996" i="8"/>
  <c r="J997" i="8"/>
  <c r="J998" i="8"/>
  <c r="J999" i="8"/>
  <c r="K999" i="8" s="1"/>
  <c r="M999" i="8" s="1"/>
  <c r="J1000" i="8"/>
  <c r="J1001" i="8"/>
  <c r="J1002" i="8"/>
  <c r="J1003" i="8"/>
  <c r="K1003" i="8" s="1"/>
  <c r="J1004" i="8"/>
  <c r="K1004" i="8" s="1"/>
  <c r="M1004" i="8" s="1"/>
  <c r="J1005" i="8"/>
  <c r="K1005" i="8" s="1"/>
  <c r="M1005" i="8" s="1"/>
  <c r="J1006" i="8"/>
  <c r="J1007" i="8"/>
  <c r="J1008" i="8"/>
  <c r="J1009" i="8"/>
  <c r="J1010" i="8"/>
  <c r="J1011" i="8"/>
  <c r="K1011" i="8" s="1"/>
  <c r="J1012" i="8"/>
  <c r="K1012" i="8" s="1"/>
  <c r="M1012" i="8" s="1"/>
  <c r="J1013" i="8"/>
  <c r="K1013" i="8" s="1"/>
  <c r="J1014" i="8"/>
  <c r="K1014" i="8" s="1"/>
  <c r="M1014" i="8" s="1"/>
  <c r="J1015" i="8"/>
  <c r="K1015" i="8" s="1"/>
  <c r="M1015" i="8" s="1"/>
  <c r="J1016" i="8"/>
  <c r="J1017" i="8"/>
  <c r="J1018" i="8"/>
  <c r="J1019" i="8"/>
  <c r="K1019" i="8" s="1"/>
  <c r="J1020" i="8"/>
  <c r="K1020" i="8" s="1"/>
  <c r="M1020" i="8" s="1"/>
  <c r="J1021" i="8"/>
  <c r="K1021" i="8" s="1"/>
  <c r="M1021" i="8" s="1"/>
  <c r="J1022" i="8"/>
  <c r="K1022" i="8" s="1"/>
  <c r="M1022" i="8" s="1"/>
  <c r="J1023" i="8"/>
  <c r="K1023" i="8" s="1"/>
  <c r="M1023" i="8" s="1"/>
  <c r="J1024" i="8"/>
  <c r="J1025" i="8"/>
  <c r="J1026" i="8"/>
  <c r="J1027" i="8"/>
  <c r="K1027" i="8" s="1"/>
  <c r="J1028" i="8"/>
  <c r="J1029" i="8"/>
  <c r="J1030" i="8"/>
  <c r="J1031" i="8"/>
  <c r="K1031" i="8" s="1"/>
  <c r="M1031" i="8" s="1"/>
  <c r="J1032" i="8"/>
  <c r="J1033" i="8"/>
  <c r="J1034" i="8"/>
  <c r="J1035" i="8"/>
  <c r="K1035" i="8" s="1"/>
  <c r="J1036" i="8"/>
  <c r="K1036" i="8" s="1"/>
  <c r="M1036" i="8" s="1"/>
  <c r="J1037" i="8"/>
  <c r="K1037" i="8" s="1"/>
  <c r="M1037" i="8" s="1"/>
  <c r="J1038" i="8"/>
  <c r="J1039" i="8"/>
  <c r="J1040" i="8"/>
  <c r="J1041" i="8"/>
  <c r="J1042" i="8"/>
  <c r="J1043" i="8"/>
  <c r="K1043" i="8" s="1"/>
  <c r="J1044" i="8"/>
  <c r="K1044" i="8" s="1"/>
  <c r="M1044" i="8" s="1"/>
  <c r="J1045" i="8"/>
  <c r="K1045" i="8" s="1"/>
  <c r="J1046" i="8"/>
  <c r="K1046" i="8" s="1"/>
  <c r="M1046" i="8" s="1"/>
  <c r="J1047" i="8"/>
  <c r="K1047" i="8" s="1"/>
  <c r="M1047" i="8" s="1"/>
  <c r="J1048" i="8"/>
  <c r="J1049" i="8"/>
  <c r="J1050" i="8"/>
  <c r="J1051" i="8"/>
  <c r="K1051" i="8" s="1"/>
  <c r="J1052" i="8"/>
  <c r="K1052" i="8" s="1"/>
  <c r="M1052" i="8" s="1"/>
  <c r="J1053" i="8"/>
  <c r="K1053" i="8" s="1"/>
  <c r="M1053" i="8" s="1"/>
  <c r="J1054" i="8"/>
  <c r="K1054" i="8" s="1"/>
  <c r="M1054" i="8" s="1"/>
  <c r="J1055" i="8"/>
  <c r="K1055" i="8" s="1"/>
  <c r="M1055" i="8" s="1"/>
  <c r="J1056" i="8"/>
  <c r="J1057" i="8"/>
  <c r="K1057" i="8" s="1"/>
  <c r="J1058" i="8"/>
  <c r="J1059" i="8"/>
  <c r="K1059" i="8" s="1"/>
  <c r="J1060" i="8"/>
  <c r="J1061" i="8"/>
  <c r="J1062" i="8"/>
  <c r="J1063" i="8"/>
  <c r="K1063" i="8" s="1"/>
  <c r="M1063" i="8" s="1"/>
  <c r="J1064" i="8"/>
  <c r="J1065" i="8"/>
  <c r="J1066" i="8"/>
  <c r="J1067" i="8"/>
  <c r="K1067" i="8" s="1"/>
  <c r="J1068" i="8"/>
  <c r="K1068" i="8" s="1"/>
  <c r="M1068" i="8" s="1"/>
  <c r="J1069" i="8"/>
  <c r="K1069" i="8" s="1"/>
  <c r="M1069" i="8" s="1"/>
  <c r="J1070" i="8"/>
  <c r="J1071" i="8"/>
  <c r="K1071" i="8" s="1"/>
  <c r="M1071" i="8" s="1"/>
  <c r="J1072" i="8"/>
  <c r="J1073" i="8"/>
  <c r="J1074" i="8"/>
  <c r="J1075" i="8"/>
  <c r="K1075" i="8" s="1"/>
  <c r="J1076" i="8"/>
  <c r="K1076" i="8" s="1"/>
  <c r="M1076" i="8" s="1"/>
  <c r="J1077" i="8"/>
  <c r="K1077" i="8" s="1"/>
  <c r="J1078" i="8"/>
  <c r="K1078" i="8" s="1"/>
  <c r="M1078" i="8" s="1"/>
  <c r="J1079" i="8"/>
  <c r="K1079" i="8" s="1"/>
  <c r="M1079" i="8" s="1"/>
  <c r="J1080" i="8"/>
  <c r="J1081" i="8"/>
  <c r="J1082" i="8"/>
  <c r="J1083" i="8"/>
  <c r="K1083" i="8" s="1"/>
  <c r="J1084" i="8"/>
  <c r="K1084" i="8" s="1"/>
  <c r="M1084" i="8" s="1"/>
  <c r="J1085" i="8"/>
  <c r="K1085" i="8" s="1"/>
  <c r="M1085" i="8" s="1"/>
  <c r="J1086" i="8"/>
  <c r="K1086" i="8" s="1"/>
  <c r="M1086" i="8" s="1"/>
  <c r="J1087" i="8"/>
  <c r="K1087" i="8" s="1"/>
  <c r="M1087" i="8" s="1"/>
  <c r="J1088" i="8"/>
  <c r="J1089" i="8"/>
  <c r="K1089" i="8" s="1"/>
  <c r="M1089" i="8" s="1"/>
  <c r="J1090" i="8"/>
  <c r="J1091" i="8"/>
  <c r="K1091" i="8" s="1"/>
  <c r="J1092" i="8"/>
  <c r="J1093" i="8"/>
  <c r="J1094" i="8"/>
  <c r="J1095" i="8"/>
  <c r="K1095" i="8" s="1"/>
  <c r="M1095" i="8" s="1"/>
  <c r="J1096" i="8"/>
  <c r="J1097" i="8"/>
  <c r="J1098" i="8"/>
  <c r="J1099" i="8"/>
  <c r="K1099" i="8" s="1"/>
  <c r="J1100" i="8"/>
  <c r="K1100" i="8" s="1"/>
  <c r="M1100" i="8" s="1"/>
  <c r="J1101" i="8"/>
  <c r="K1101" i="8" s="1"/>
  <c r="M1101" i="8" s="1"/>
  <c r="J1102" i="8"/>
  <c r="J1103" i="8"/>
  <c r="J1104" i="8"/>
  <c r="J1105" i="8"/>
  <c r="J1106" i="8"/>
  <c r="J1107" i="8"/>
  <c r="K1107" i="8" s="1"/>
  <c r="J1108" i="8"/>
  <c r="K1108" i="8" s="1"/>
  <c r="M1108" i="8" s="1"/>
  <c r="J1109" i="8"/>
  <c r="K1109" i="8" s="1"/>
  <c r="J1110" i="8"/>
  <c r="K1110" i="8" s="1"/>
  <c r="M1110" i="8" s="1"/>
  <c r="J1111" i="8"/>
  <c r="K1111" i="8" s="1"/>
  <c r="M1111" i="8" s="1"/>
  <c r="J1112" i="8"/>
  <c r="J1113" i="8"/>
  <c r="J1114" i="8"/>
  <c r="J1115" i="8"/>
  <c r="K1115" i="8" s="1"/>
  <c r="J1116" i="8"/>
  <c r="K1116" i="8" s="1"/>
  <c r="M1116" i="8" s="1"/>
  <c r="J1117" i="8"/>
  <c r="K1117" i="8" s="1"/>
  <c r="M1117" i="8" s="1"/>
  <c r="J1118" i="8"/>
  <c r="K1118" i="8" s="1"/>
  <c r="M1118" i="8" s="1"/>
  <c r="J1119" i="8"/>
  <c r="K1119" i="8" s="1"/>
  <c r="M1119" i="8" s="1"/>
  <c r="J1120" i="8"/>
  <c r="J1121" i="8"/>
  <c r="K1121" i="8" s="1"/>
  <c r="J1122" i="8"/>
  <c r="J1123" i="8"/>
  <c r="K1123" i="8" s="1"/>
  <c r="J1124" i="8"/>
  <c r="J1125" i="8"/>
  <c r="J1126" i="8"/>
  <c r="J1127" i="8"/>
  <c r="K1127" i="8" s="1"/>
  <c r="M1127" i="8" s="1"/>
  <c r="J1128" i="8"/>
  <c r="J1129" i="8"/>
  <c r="J1130" i="8"/>
  <c r="J1131" i="8"/>
  <c r="K1131" i="8" s="1"/>
  <c r="J1132" i="8"/>
  <c r="K1132" i="8" s="1"/>
  <c r="M1132" i="8" s="1"/>
  <c r="J1133" i="8"/>
  <c r="K1133" i="8" s="1"/>
  <c r="M1133" i="8" s="1"/>
  <c r="J1134" i="8"/>
  <c r="J1135" i="8"/>
  <c r="J1136" i="8"/>
  <c r="J1137" i="8"/>
  <c r="J1138" i="8"/>
  <c r="J1139" i="8"/>
  <c r="K1139" i="8" s="1"/>
  <c r="J1140" i="8"/>
  <c r="K1140" i="8" s="1"/>
  <c r="M1140" i="8" s="1"/>
  <c r="J1141" i="8"/>
  <c r="K1141" i="8" s="1"/>
  <c r="J1142" i="8"/>
  <c r="K1142" i="8" s="1"/>
  <c r="M1142" i="8" s="1"/>
  <c r="J1143" i="8"/>
  <c r="K1143" i="8" s="1"/>
  <c r="M1143" i="8" s="1"/>
  <c r="J1144" i="8"/>
  <c r="J1145" i="8"/>
  <c r="J1146" i="8"/>
  <c r="J1147" i="8"/>
  <c r="K1147" i="8" s="1"/>
  <c r="J1148" i="8"/>
  <c r="K1148" i="8" s="1"/>
  <c r="M1148" i="8" s="1"/>
  <c r="J1149" i="8"/>
  <c r="K1149" i="8" s="1"/>
  <c r="M1149" i="8" s="1"/>
  <c r="J1150" i="8"/>
  <c r="K1150" i="8" s="1"/>
  <c r="M1150" i="8" s="1"/>
  <c r="J1151" i="8"/>
  <c r="K1151" i="8" s="1"/>
  <c r="M1151" i="8" s="1"/>
  <c r="J1152" i="8"/>
  <c r="J1153" i="8"/>
  <c r="K1153" i="8" s="1"/>
  <c r="J1154" i="8"/>
  <c r="J1155" i="8"/>
  <c r="K1155" i="8" s="1"/>
  <c r="J1156" i="8"/>
  <c r="J1157" i="8"/>
  <c r="J1158" i="8"/>
  <c r="J1159" i="8"/>
  <c r="K1159" i="8" s="1"/>
  <c r="M1159" i="8" s="1"/>
  <c r="J1160" i="8"/>
  <c r="J1161" i="8"/>
  <c r="J1162" i="8"/>
  <c r="J1163" i="8"/>
  <c r="K1163" i="8" s="1"/>
  <c r="J1164" i="8"/>
  <c r="K1164" i="8" s="1"/>
  <c r="M1164" i="8" s="1"/>
  <c r="J1165" i="8"/>
  <c r="K1165" i="8" s="1"/>
  <c r="M1165" i="8" s="1"/>
  <c r="J1166" i="8"/>
  <c r="J1167" i="8"/>
  <c r="J1168" i="8"/>
  <c r="J1169" i="8"/>
  <c r="J1170" i="8"/>
  <c r="J1171" i="8"/>
  <c r="K1171" i="8" s="1"/>
  <c r="J1172" i="8"/>
  <c r="K1172" i="8" s="1"/>
  <c r="M1172" i="8" s="1"/>
  <c r="J1173" i="8"/>
  <c r="K1173" i="8" s="1"/>
  <c r="J1174" i="8"/>
  <c r="K1174" i="8" s="1"/>
  <c r="M1174" i="8" s="1"/>
  <c r="J1175" i="8"/>
  <c r="K1175" i="8" s="1"/>
  <c r="M1175" i="8" s="1"/>
  <c r="J1176" i="8"/>
  <c r="J1177" i="8"/>
  <c r="J1178" i="8"/>
  <c r="J1179" i="8"/>
  <c r="K1179" i="8" s="1"/>
  <c r="J1180" i="8"/>
  <c r="K1180" i="8" s="1"/>
  <c r="M1180" i="8" s="1"/>
  <c r="J1181" i="8"/>
  <c r="K1181" i="8" s="1"/>
  <c r="M1181" i="8" s="1"/>
  <c r="J1182" i="8"/>
  <c r="K1182" i="8" s="1"/>
  <c r="M1182" i="8" s="1"/>
  <c r="J1183" i="8"/>
  <c r="K1183" i="8" s="1"/>
  <c r="M1183" i="8" s="1"/>
  <c r="J1184" i="8"/>
  <c r="J1185" i="8"/>
  <c r="J1186" i="8"/>
  <c r="J1187" i="8"/>
  <c r="K1187" i="8" s="1"/>
  <c r="J1188" i="8"/>
  <c r="J1189" i="8"/>
  <c r="J1190" i="8"/>
  <c r="J1191" i="8"/>
  <c r="K1191" i="8" s="1"/>
  <c r="M1191" i="8" s="1"/>
  <c r="J1192" i="8"/>
  <c r="J1193" i="8"/>
  <c r="J1194" i="8"/>
  <c r="J1195" i="8"/>
  <c r="K1195" i="8" s="1"/>
  <c r="J1196" i="8"/>
  <c r="J1197" i="8"/>
  <c r="K1197" i="8" s="1"/>
  <c r="M1197" i="8" s="1"/>
  <c r="J1198" i="8"/>
  <c r="J1199" i="8"/>
  <c r="J1200" i="8"/>
  <c r="J1201" i="8"/>
  <c r="J1202" i="8"/>
  <c r="J1203" i="8"/>
  <c r="K1203" i="8" s="1"/>
  <c r="J1204" i="8"/>
  <c r="K1204" i="8" s="1"/>
  <c r="M1204" i="8" s="1"/>
  <c r="J1205" i="8"/>
  <c r="K1205" i="8" s="1"/>
  <c r="J1206" i="8"/>
  <c r="K1206" i="8" s="1"/>
  <c r="M1206" i="8" s="1"/>
  <c r="J1207" i="8"/>
  <c r="K1207" i="8" s="1"/>
  <c r="M1207" i="8" s="1"/>
  <c r="J1208" i="8"/>
  <c r="J1209" i="8"/>
  <c r="J1210" i="8"/>
  <c r="J1211" i="8"/>
  <c r="K1211" i="8" s="1"/>
  <c r="J1212" i="8"/>
  <c r="K1212" i="8" s="1"/>
  <c r="M1212" i="8" s="1"/>
  <c r="J1213" i="8"/>
  <c r="K1213" i="8" s="1"/>
  <c r="M1213" i="8" s="1"/>
  <c r="J1214" i="8"/>
  <c r="K1214" i="8" s="1"/>
  <c r="M1214" i="8" s="1"/>
  <c r="J1215" i="8"/>
  <c r="K1215" i="8" s="1"/>
  <c r="M1215" i="8" s="1"/>
  <c r="J1216" i="8"/>
  <c r="J1217" i="8"/>
  <c r="J1218" i="8"/>
  <c r="J1219" i="8"/>
  <c r="K1219" i="8" s="1"/>
  <c r="J1220" i="8"/>
  <c r="J1221" i="8"/>
  <c r="J1222" i="8"/>
  <c r="J1223" i="8"/>
  <c r="K1223" i="8" s="1"/>
  <c r="M1223" i="8" s="1"/>
  <c r="J1224" i="8"/>
  <c r="J1225" i="8"/>
  <c r="J1226" i="8"/>
  <c r="J1227" i="8"/>
  <c r="K1227" i="8" s="1"/>
  <c r="J1228" i="8"/>
  <c r="K1228" i="8" s="1"/>
  <c r="M1228" i="8" s="1"/>
  <c r="J1229" i="8"/>
  <c r="K1229" i="8" s="1"/>
  <c r="M1229" i="8" s="1"/>
  <c r="J1230" i="8"/>
  <c r="J1231" i="8"/>
  <c r="J1232" i="8"/>
  <c r="J1233" i="8"/>
  <c r="J1234" i="8"/>
  <c r="J1235" i="8"/>
  <c r="K1235" i="8" s="1"/>
  <c r="J1236" i="8"/>
  <c r="K1236" i="8" s="1"/>
  <c r="M1236" i="8" s="1"/>
  <c r="J1237" i="8"/>
  <c r="K1237" i="8" s="1"/>
  <c r="J1238" i="8"/>
  <c r="K1238" i="8" s="1"/>
  <c r="M1238" i="8" s="1"/>
  <c r="J1239" i="8"/>
  <c r="K1239" i="8" s="1"/>
  <c r="M1239" i="8" s="1"/>
  <c r="J1240" i="8"/>
  <c r="J1241" i="8"/>
  <c r="J1242" i="8"/>
  <c r="J1243" i="8"/>
  <c r="K1243" i="8" s="1"/>
  <c r="J1244" i="8"/>
  <c r="K1244" i="8" s="1"/>
  <c r="M1244" i="8" s="1"/>
  <c r="J1245" i="8"/>
  <c r="K1245" i="8" s="1"/>
  <c r="M1245" i="8" s="1"/>
  <c r="J1246" i="8"/>
  <c r="K1246" i="8" s="1"/>
  <c r="M1246" i="8" s="1"/>
  <c r="J1247" i="8"/>
  <c r="K1247" i="8" s="1"/>
  <c r="M1247" i="8" s="1"/>
  <c r="J1248" i="8"/>
  <c r="J1249" i="8"/>
  <c r="J1250" i="8"/>
  <c r="J1251" i="8"/>
  <c r="K1251" i="8" s="1"/>
  <c r="J1252" i="8"/>
  <c r="J1253" i="8"/>
  <c r="J1254" i="8"/>
  <c r="J1255" i="8"/>
  <c r="K1255" i="8" s="1"/>
  <c r="M1255" i="8" s="1"/>
  <c r="J1256" i="8"/>
  <c r="J1257" i="8"/>
  <c r="J1258" i="8"/>
  <c r="J1259" i="8"/>
  <c r="K1259" i="8" s="1"/>
  <c r="J1260" i="8"/>
  <c r="K1260" i="8" s="1"/>
  <c r="M1260" i="8" s="1"/>
  <c r="J1261" i="8"/>
  <c r="K1261" i="8" s="1"/>
  <c r="M1261" i="8" s="1"/>
  <c r="J1262" i="8"/>
  <c r="J1263" i="8"/>
  <c r="J1264" i="8"/>
  <c r="J1265" i="8"/>
  <c r="J1266" i="8"/>
  <c r="J1267" i="8"/>
  <c r="K1267" i="8" s="1"/>
  <c r="J1268" i="8"/>
  <c r="K1268" i="8" s="1"/>
  <c r="M1268" i="8" s="1"/>
  <c r="J1269" i="8"/>
  <c r="K1269" i="8" s="1"/>
  <c r="J1270" i="8"/>
  <c r="K1270" i="8" s="1"/>
  <c r="M1270" i="8" s="1"/>
  <c r="J1271" i="8"/>
  <c r="K1271" i="8" s="1"/>
  <c r="M1271" i="8" s="1"/>
  <c r="J1272" i="8"/>
  <c r="J1273" i="8"/>
  <c r="J1274" i="8"/>
  <c r="J1275" i="8"/>
  <c r="K1275" i="8" s="1"/>
  <c r="J1276" i="8"/>
  <c r="K1276" i="8" s="1"/>
  <c r="M1276" i="8" s="1"/>
  <c r="J1277" i="8"/>
  <c r="K1277" i="8" s="1"/>
  <c r="M1277" i="8" s="1"/>
  <c r="J1278" i="8"/>
  <c r="K1278" i="8" s="1"/>
  <c r="M1278" i="8" s="1"/>
  <c r="J1279" i="8"/>
  <c r="K1279" i="8" s="1"/>
  <c r="M1279" i="8" s="1"/>
  <c r="J1280" i="8"/>
  <c r="J1281" i="8"/>
  <c r="J1282" i="8"/>
  <c r="J1283" i="8"/>
  <c r="K1283" i="8" s="1"/>
  <c r="J1284" i="8"/>
  <c r="J1285" i="8"/>
  <c r="J1286" i="8"/>
  <c r="J1287" i="8"/>
  <c r="K1287" i="8" s="1"/>
  <c r="M1287" i="8" s="1"/>
  <c r="J1288" i="8"/>
  <c r="J1289" i="8"/>
  <c r="J1290" i="8"/>
  <c r="J1291" i="8"/>
  <c r="K1291" i="8" s="1"/>
  <c r="J1292" i="8"/>
  <c r="K1292" i="8" s="1"/>
  <c r="M1292" i="8" s="1"/>
  <c r="J1293" i="8"/>
  <c r="K1293" i="8" s="1"/>
  <c r="M1293" i="8" s="1"/>
  <c r="J1294" i="8"/>
  <c r="J1295" i="8"/>
  <c r="K1295" i="8" s="1"/>
  <c r="M1295" i="8" s="1"/>
  <c r="J1296" i="8"/>
  <c r="J1297" i="8"/>
  <c r="J1298" i="8"/>
  <c r="J1299" i="8"/>
  <c r="K1299" i="8" s="1"/>
  <c r="J1300" i="8"/>
  <c r="K1300" i="8" s="1"/>
  <c r="M1300" i="8" s="1"/>
  <c r="J1301" i="8"/>
  <c r="K1301" i="8" s="1"/>
  <c r="J1302" i="8"/>
  <c r="K1302" i="8" s="1"/>
  <c r="M1302" i="8" s="1"/>
  <c r="J1303" i="8"/>
  <c r="K1303" i="8" s="1"/>
  <c r="M1303" i="8" s="1"/>
  <c r="J1304" i="8"/>
  <c r="J1305" i="8"/>
  <c r="J1306" i="8"/>
  <c r="J1307" i="8"/>
  <c r="K1307" i="8" s="1"/>
  <c r="J1308" i="8"/>
  <c r="K1308" i="8" s="1"/>
  <c r="M1308" i="8" s="1"/>
  <c r="J1309" i="8"/>
  <c r="K1309" i="8" s="1"/>
  <c r="M1309" i="8" s="1"/>
  <c r="J1310" i="8"/>
  <c r="K1310" i="8" s="1"/>
  <c r="M1310" i="8" s="1"/>
  <c r="J1311" i="8"/>
  <c r="K1311" i="8" s="1"/>
  <c r="M1311" i="8" s="1"/>
  <c r="J1312" i="8"/>
  <c r="J1313" i="8"/>
  <c r="K1313" i="8" s="1"/>
  <c r="J1314" i="8"/>
  <c r="J1315" i="8"/>
  <c r="K1315" i="8" s="1"/>
  <c r="J1316" i="8"/>
  <c r="J1317" i="8"/>
  <c r="J1318" i="8"/>
  <c r="J1319" i="8"/>
  <c r="K1319" i="8" s="1"/>
  <c r="M1319" i="8" s="1"/>
  <c r="J1320" i="8"/>
  <c r="J1321" i="8"/>
  <c r="J1322" i="8"/>
  <c r="J1323" i="8"/>
  <c r="K1323" i="8" s="1"/>
  <c r="J1324" i="8"/>
  <c r="K1324" i="8" s="1"/>
  <c r="M1324" i="8" s="1"/>
  <c r="J1325" i="8"/>
  <c r="K1325" i="8" s="1"/>
  <c r="M1325" i="8" s="1"/>
  <c r="J1326" i="8"/>
  <c r="J1327" i="8"/>
  <c r="J1328" i="8"/>
  <c r="J1329" i="8"/>
  <c r="J1330" i="8"/>
  <c r="J1331" i="8"/>
  <c r="K1331" i="8" s="1"/>
  <c r="J1332" i="8"/>
  <c r="K1332" i="8" s="1"/>
  <c r="M1332" i="8" s="1"/>
  <c r="J1333" i="8"/>
  <c r="K1333" i="8" s="1"/>
  <c r="J1334" i="8"/>
  <c r="K1334" i="8" s="1"/>
  <c r="M1334" i="8" s="1"/>
  <c r="J1335" i="8"/>
  <c r="K1335" i="8" s="1"/>
  <c r="M1335" i="8" s="1"/>
  <c r="J1336" i="8"/>
  <c r="J1337" i="8"/>
  <c r="J1338" i="8"/>
  <c r="J1339" i="8"/>
  <c r="K1339" i="8" s="1"/>
  <c r="J1340" i="8"/>
  <c r="K1340" i="8" s="1"/>
  <c r="M1340" i="8" s="1"/>
  <c r="J1341" i="8"/>
  <c r="K1341" i="8" s="1"/>
  <c r="M1341" i="8" s="1"/>
  <c r="J1342" i="8"/>
  <c r="K1342" i="8" s="1"/>
  <c r="M1342" i="8" s="1"/>
  <c r="J1343" i="8"/>
  <c r="K1343" i="8" s="1"/>
  <c r="M1343" i="8" s="1"/>
  <c r="J1344" i="8"/>
  <c r="J1345" i="8"/>
  <c r="K1345" i="8" s="1"/>
  <c r="J1346" i="8"/>
  <c r="J1347" i="8"/>
  <c r="K1347" i="8" s="1"/>
  <c r="J1348" i="8"/>
  <c r="J1349" i="8"/>
  <c r="J1350" i="8"/>
  <c r="J1351" i="8"/>
  <c r="K1351" i="8" s="1"/>
  <c r="M1351" i="8" s="1"/>
  <c r="J1352" i="8"/>
  <c r="J1353" i="8"/>
  <c r="J1354" i="8"/>
  <c r="J1355" i="8"/>
  <c r="K1355" i="8" s="1"/>
  <c r="J1356" i="8"/>
  <c r="K1356" i="8" s="1"/>
  <c r="M1356" i="8" s="1"/>
  <c r="J1357" i="8"/>
  <c r="K1357" i="8" s="1"/>
  <c r="M1357" i="8" s="1"/>
  <c r="J1358" i="8"/>
  <c r="J1359" i="8"/>
  <c r="J1360" i="8"/>
  <c r="J1361" i="8"/>
  <c r="J1362" i="8"/>
  <c r="J1363" i="8"/>
  <c r="K1363" i="8" s="1"/>
  <c r="J1364" i="8"/>
  <c r="K1364" i="8" s="1"/>
  <c r="M1364" i="8" s="1"/>
  <c r="J1365" i="8"/>
  <c r="K1365" i="8" s="1"/>
  <c r="J1366" i="8"/>
  <c r="K1366" i="8" s="1"/>
  <c r="M1366" i="8" s="1"/>
  <c r="J1367" i="8"/>
  <c r="K1367" i="8" s="1"/>
  <c r="M1367" i="8" s="1"/>
  <c r="J1368" i="8"/>
  <c r="J1369" i="8"/>
  <c r="J1370" i="8"/>
  <c r="J1371" i="8"/>
  <c r="K1371" i="8" s="1"/>
  <c r="J1372" i="8"/>
  <c r="K1372" i="8" s="1"/>
  <c r="M1372" i="8" s="1"/>
  <c r="J1373" i="8"/>
  <c r="K1373" i="8" s="1"/>
  <c r="M1373" i="8" s="1"/>
  <c r="J1374" i="8"/>
  <c r="K1374" i="8" s="1"/>
  <c r="M1374" i="8" s="1"/>
  <c r="J1375" i="8"/>
  <c r="K1375" i="8" s="1"/>
  <c r="M1375" i="8" s="1"/>
  <c r="J1376" i="8"/>
  <c r="J1377" i="8"/>
  <c r="J1378" i="8"/>
  <c r="J1379" i="8"/>
  <c r="K1379" i="8" s="1"/>
  <c r="J1380" i="8"/>
  <c r="J1381" i="8"/>
  <c r="J1382" i="8"/>
  <c r="J1383" i="8"/>
  <c r="K1383" i="8" s="1"/>
  <c r="M1383" i="8" s="1"/>
  <c r="J1384" i="8"/>
  <c r="J1385" i="8"/>
  <c r="J1386" i="8"/>
  <c r="J1387" i="8"/>
  <c r="K1387" i="8" s="1"/>
  <c r="J1388" i="8"/>
  <c r="K1388" i="8" s="1"/>
  <c r="M1388" i="8" s="1"/>
  <c r="J1389" i="8"/>
  <c r="K1389" i="8" s="1"/>
  <c r="M1389" i="8" s="1"/>
  <c r="J1390" i="8"/>
  <c r="J1391" i="8"/>
  <c r="K1391" i="8" s="1"/>
  <c r="M1391" i="8" s="1"/>
  <c r="J1392" i="8"/>
  <c r="J1393" i="8"/>
  <c r="J1394" i="8"/>
  <c r="J1395" i="8"/>
  <c r="K1395" i="8" s="1"/>
  <c r="J1396" i="8"/>
  <c r="K1396" i="8" s="1"/>
  <c r="M1396" i="8" s="1"/>
  <c r="J1397" i="8"/>
  <c r="K1397" i="8" s="1"/>
  <c r="J1398" i="8"/>
  <c r="K1398" i="8" s="1"/>
  <c r="M1398" i="8" s="1"/>
  <c r="J1399" i="8"/>
  <c r="K1399" i="8" s="1"/>
  <c r="M1399" i="8" s="1"/>
  <c r="J1400" i="8"/>
  <c r="J1401" i="8"/>
  <c r="J1402" i="8"/>
  <c r="J1403" i="8"/>
  <c r="K1403" i="8" s="1"/>
  <c r="J1404" i="8"/>
  <c r="K1404" i="8" s="1"/>
  <c r="M1404" i="8" s="1"/>
  <c r="J1405" i="8"/>
  <c r="K1405" i="8" s="1"/>
  <c r="M1405" i="8" s="1"/>
  <c r="J1406" i="8"/>
  <c r="K1406" i="8" s="1"/>
  <c r="M1406" i="8" s="1"/>
  <c r="J1407" i="8"/>
  <c r="K1407" i="8" s="1"/>
  <c r="M1407" i="8" s="1"/>
  <c r="J1408" i="8"/>
  <c r="J1409" i="8"/>
  <c r="K1409" i="8" s="1"/>
  <c r="J1410" i="8"/>
  <c r="J1411" i="8"/>
  <c r="K1411" i="8" s="1"/>
  <c r="J1412" i="8"/>
  <c r="K1412" i="8" s="1"/>
  <c r="M1412" i="8" s="1"/>
  <c r="J1413" i="8"/>
  <c r="K1413" i="8" s="1"/>
  <c r="M1413" i="8" s="1"/>
  <c r="J1414" i="8"/>
  <c r="K1414" i="8" s="1"/>
  <c r="M1414" i="8" s="1"/>
  <c r="J1415" i="8"/>
  <c r="K1415" i="8" s="1"/>
  <c r="M1415" i="8" s="1"/>
  <c r="J1416" i="8"/>
  <c r="J1417" i="8"/>
  <c r="K1417" i="8" s="1"/>
  <c r="J1418" i="8"/>
  <c r="J1419" i="8"/>
  <c r="J1420" i="8"/>
  <c r="J1421" i="8"/>
  <c r="J1422" i="8"/>
  <c r="J1423" i="8"/>
  <c r="J1424" i="8"/>
  <c r="J1425" i="8"/>
  <c r="J1426" i="8"/>
  <c r="K1426" i="8" s="1"/>
  <c r="M1426" i="8" s="1"/>
  <c r="J1427" i="8"/>
  <c r="K1427" i="8" s="1"/>
  <c r="J1428" i="8"/>
  <c r="J1429" i="8"/>
  <c r="J1430" i="8"/>
  <c r="J1431" i="8"/>
  <c r="K1431" i="8" s="1"/>
  <c r="M1431" i="8" s="1"/>
  <c r="J1432" i="8"/>
  <c r="J1433" i="8"/>
  <c r="J1434" i="8"/>
  <c r="J1435" i="8"/>
  <c r="K1435" i="8" s="1"/>
  <c r="J1436" i="8"/>
  <c r="K1436" i="8" s="1"/>
  <c r="M1436" i="8" s="1"/>
  <c r="J1437" i="8"/>
  <c r="J1438" i="8"/>
  <c r="J1439" i="8"/>
  <c r="K1439" i="8" s="1"/>
  <c r="M1439" i="8" s="1"/>
  <c r="J1440" i="8"/>
  <c r="J1441" i="8"/>
  <c r="J1442" i="8"/>
  <c r="J1443" i="8"/>
  <c r="K1443" i="8" s="1"/>
  <c r="J1444" i="8"/>
  <c r="K1444" i="8" s="1"/>
  <c r="M1444" i="8" s="1"/>
  <c r="J1445" i="8"/>
  <c r="K1445" i="8" s="1"/>
  <c r="M1445" i="8" s="1"/>
  <c r="J1446" i="8"/>
  <c r="J1447" i="8"/>
  <c r="K1447" i="8" s="1"/>
  <c r="M1447" i="8" s="1"/>
  <c r="J1448" i="8"/>
  <c r="J1449" i="8"/>
  <c r="J1450" i="8"/>
  <c r="J1451" i="8"/>
  <c r="K1451" i="8" s="1"/>
  <c r="J1452" i="8"/>
  <c r="K1452" i="8" s="1"/>
  <c r="M1452" i="8" s="1"/>
  <c r="J1453" i="8"/>
  <c r="K1453" i="8" s="1"/>
  <c r="M1453" i="8" s="1"/>
  <c r="J1454" i="8"/>
  <c r="K1454" i="8" s="1"/>
  <c r="M1454" i="8" s="1"/>
  <c r="J1455" i="8"/>
  <c r="J1456" i="8"/>
  <c r="J1457" i="8"/>
  <c r="J1458" i="8"/>
  <c r="J1459" i="8"/>
  <c r="K1459" i="8" s="1"/>
  <c r="J1460" i="8"/>
  <c r="K1460" i="8" s="1"/>
  <c r="M1460" i="8" s="1"/>
  <c r="J1461" i="8"/>
  <c r="K1461" i="8" s="1"/>
  <c r="J1462" i="8"/>
  <c r="K1462" i="8" s="1"/>
  <c r="M1462" i="8" s="1"/>
  <c r="J1463" i="8"/>
  <c r="K1463" i="8" s="1"/>
  <c r="M1463" i="8" s="1"/>
  <c r="J1464" i="8"/>
  <c r="J1465" i="8"/>
  <c r="J1466" i="8"/>
  <c r="J1467" i="8"/>
  <c r="K1467" i="8" s="1"/>
  <c r="J1468" i="8"/>
  <c r="K1468" i="8" s="1"/>
  <c r="M1468" i="8" s="1"/>
  <c r="J1469" i="8"/>
  <c r="K1469" i="8" s="1"/>
  <c r="M1469" i="8" s="1"/>
  <c r="J1470" i="8"/>
  <c r="K1470" i="8" s="1"/>
  <c r="M1470" i="8" s="1"/>
  <c r="J1471" i="8"/>
  <c r="K1471" i="8" s="1"/>
  <c r="M1471" i="8" s="1"/>
  <c r="J1472" i="8"/>
  <c r="J1473" i="8"/>
  <c r="J1474" i="8"/>
  <c r="J1475" i="8"/>
  <c r="K1475" i="8" s="1"/>
  <c r="J1476" i="8"/>
  <c r="K1476" i="8" s="1"/>
  <c r="M1476" i="8" s="1"/>
  <c r="J1477" i="8"/>
  <c r="K1477" i="8" s="1"/>
  <c r="M1477" i="8" s="1"/>
  <c r="J1478" i="8"/>
  <c r="K1478" i="8" s="1"/>
  <c r="M1478" i="8" s="1"/>
  <c r="J1479" i="8"/>
  <c r="K1479" i="8" s="1"/>
  <c r="M1479" i="8" s="1"/>
  <c r="J1480" i="8"/>
  <c r="J1481" i="8"/>
  <c r="K1481" i="8" s="1"/>
  <c r="J1482" i="8"/>
  <c r="K1482" i="8" s="1"/>
  <c r="M1482" i="8" s="1"/>
  <c r="J1483" i="8"/>
  <c r="J1484" i="8"/>
  <c r="J1485" i="8"/>
  <c r="J1486" i="8"/>
  <c r="J1487" i="8"/>
  <c r="J1488" i="8"/>
  <c r="J1489" i="8"/>
  <c r="J1490" i="8"/>
  <c r="K1490" i="8" s="1"/>
  <c r="M1490" i="8" s="1"/>
  <c r="J1491" i="8"/>
  <c r="K1491" i="8" s="1"/>
  <c r="J1492" i="8"/>
  <c r="J1493" i="8"/>
  <c r="J1494" i="8"/>
  <c r="J1495" i="8"/>
  <c r="K1495" i="8" s="1"/>
  <c r="M1495" i="8" s="1"/>
  <c r="J1496" i="8"/>
  <c r="J1497" i="8"/>
  <c r="J1498" i="8"/>
  <c r="J1499" i="8"/>
  <c r="K1499" i="8" s="1"/>
  <c r="J1500" i="8"/>
  <c r="K1500" i="8" s="1"/>
  <c r="M1500" i="8" s="1"/>
  <c r="J1501" i="8"/>
  <c r="J1502" i="8"/>
  <c r="J1503" i="8"/>
  <c r="K1503" i="8" s="1"/>
  <c r="M1503" i="8" s="1"/>
  <c r="J1504" i="8"/>
  <c r="J1505" i="8"/>
  <c r="J1506" i="8"/>
  <c r="J1507" i="8"/>
  <c r="K1507" i="8" s="1"/>
  <c r="J1508" i="8"/>
  <c r="K1508" i="8" s="1"/>
  <c r="M1508" i="8" s="1"/>
  <c r="J1509" i="8"/>
  <c r="K1509" i="8" s="1"/>
  <c r="M1509" i="8" s="1"/>
  <c r="J1510" i="8"/>
  <c r="J1511" i="8"/>
  <c r="J1512" i="8"/>
  <c r="J1513" i="8"/>
  <c r="J1514" i="8"/>
  <c r="J1515" i="8"/>
  <c r="K1515" i="8" s="1"/>
  <c r="J1516" i="8"/>
  <c r="K1516" i="8" s="1"/>
  <c r="M1516" i="8" s="1"/>
  <c r="J1517" i="8"/>
  <c r="K1517" i="8" s="1"/>
  <c r="M1517" i="8" s="1"/>
  <c r="J1518" i="8"/>
  <c r="K1518" i="8" s="1"/>
  <c r="M1518" i="8" s="1"/>
  <c r="J1519" i="8"/>
  <c r="J1520" i="8"/>
  <c r="J1521" i="8"/>
  <c r="J1522" i="8"/>
  <c r="J1523" i="8"/>
  <c r="K1523" i="8" s="1"/>
  <c r="J1524" i="8"/>
  <c r="K1524" i="8" s="1"/>
  <c r="M1524" i="8" s="1"/>
  <c r="J1525" i="8"/>
  <c r="K1525" i="8" s="1"/>
  <c r="J1526" i="8"/>
  <c r="K1526" i="8" s="1"/>
  <c r="M1526" i="8" s="1"/>
  <c r="J1527" i="8"/>
  <c r="K1527" i="8" s="1"/>
  <c r="M1527" i="8" s="1"/>
  <c r="J1528" i="8"/>
  <c r="J1529" i="8"/>
  <c r="J1530" i="8"/>
  <c r="J1531" i="8"/>
  <c r="K1531" i="8" s="1"/>
  <c r="J1532" i="8"/>
  <c r="K1532" i="8" s="1"/>
  <c r="M1532" i="8" s="1"/>
  <c r="J1533" i="8"/>
  <c r="K1533" i="8" s="1"/>
  <c r="M1533" i="8" s="1"/>
  <c r="J1534" i="8"/>
  <c r="K1534" i="8" s="1"/>
  <c r="M1534" i="8" s="1"/>
  <c r="J1535" i="8"/>
  <c r="K1535" i="8" s="1"/>
  <c r="M1535" i="8" s="1"/>
  <c r="J1536" i="8"/>
  <c r="J1537" i="8"/>
  <c r="J1538" i="8"/>
  <c r="J1539" i="8"/>
  <c r="K1539" i="8" s="1"/>
  <c r="J1540" i="8"/>
  <c r="K1540" i="8" s="1"/>
  <c r="M1540" i="8" s="1"/>
  <c r="J1541" i="8"/>
  <c r="K1541" i="8" s="1"/>
  <c r="M1541" i="8" s="1"/>
  <c r="J1542" i="8"/>
  <c r="K1542" i="8" s="1"/>
  <c r="M1542" i="8" s="1"/>
  <c r="J1543" i="8"/>
  <c r="K1543" i="8" s="1"/>
  <c r="M1543" i="8" s="1"/>
  <c r="J1544" i="8"/>
  <c r="J1545" i="8"/>
  <c r="J1546" i="8"/>
  <c r="K1546" i="8" s="1"/>
  <c r="M1546" i="8" s="1"/>
  <c r="J1547" i="8"/>
  <c r="J1548" i="8"/>
  <c r="J1549" i="8"/>
  <c r="J1550" i="8"/>
  <c r="J1551" i="8"/>
  <c r="J1552" i="8"/>
  <c r="J1553" i="8"/>
  <c r="J1554" i="8"/>
  <c r="K1554" i="8" s="1"/>
  <c r="M1554" i="8" s="1"/>
  <c r="J1555" i="8"/>
  <c r="K1555" i="8" s="1"/>
  <c r="J1556" i="8"/>
  <c r="J1557" i="8"/>
  <c r="J1558" i="8"/>
  <c r="J1559" i="8"/>
  <c r="K1559" i="8" s="1"/>
  <c r="M1559" i="8" s="1"/>
  <c r="J1560" i="8"/>
  <c r="J1561" i="8"/>
  <c r="J1562" i="8"/>
  <c r="J1563" i="8"/>
  <c r="K1563" i="8" s="1"/>
  <c r="J1564" i="8"/>
  <c r="K1564" i="8" s="1"/>
  <c r="M1564" i="8" s="1"/>
  <c r="J1565" i="8"/>
  <c r="J1566" i="8"/>
  <c r="J1567" i="8"/>
  <c r="J1568" i="8"/>
  <c r="J1569" i="8"/>
  <c r="J1570" i="8"/>
  <c r="J1571" i="8"/>
  <c r="K1571" i="8" s="1"/>
  <c r="J1572" i="8"/>
  <c r="K1572" i="8" s="1"/>
  <c r="M1572" i="8" s="1"/>
  <c r="J1573" i="8"/>
  <c r="K1573" i="8" s="1"/>
  <c r="M1573" i="8" s="1"/>
  <c r="J1574" i="8"/>
  <c r="J1575" i="8"/>
  <c r="K1575" i="8" s="1"/>
  <c r="M1575" i="8" s="1"/>
  <c r="J1576" i="8"/>
  <c r="J1577" i="8"/>
  <c r="J1578" i="8"/>
  <c r="J1579" i="8"/>
  <c r="K1579" i="8" s="1"/>
  <c r="J1580" i="8"/>
  <c r="K1580" i="8" s="1"/>
  <c r="M1580" i="8" s="1"/>
  <c r="J1581" i="8"/>
  <c r="K1581" i="8" s="1"/>
  <c r="M1581" i="8" s="1"/>
  <c r="J1582" i="8"/>
  <c r="K1582" i="8" s="1"/>
  <c r="M1582" i="8" s="1"/>
  <c r="J1583" i="8"/>
  <c r="J1584" i="8"/>
  <c r="J1585" i="8"/>
  <c r="J1586" i="8"/>
  <c r="J1587" i="8"/>
  <c r="K1587" i="8" s="1"/>
  <c r="J1588" i="8"/>
  <c r="K1588" i="8" s="1"/>
  <c r="M1588" i="8" s="1"/>
  <c r="J1589" i="8"/>
  <c r="K1589" i="8" s="1"/>
  <c r="J1590" i="8"/>
  <c r="K1590" i="8" s="1"/>
  <c r="M1590" i="8" s="1"/>
  <c r="J1591" i="8"/>
  <c r="K1591" i="8" s="1"/>
  <c r="M1591" i="8" s="1"/>
  <c r="J1592" i="8"/>
  <c r="J1593" i="8"/>
  <c r="J1594" i="8"/>
  <c r="J1595" i="8"/>
  <c r="K1595" i="8" s="1"/>
  <c r="J1596" i="8"/>
  <c r="K1596" i="8" s="1"/>
  <c r="M1596" i="8" s="1"/>
  <c r="J1597" i="8"/>
  <c r="K1597" i="8" s="1"/>
  <c r="M1597" i="8" s="1"/>
  <c r="J1598" i="8"/>
  <c r="K1598" i="8" s="1"/>
  <c r="M1598" i="8" s="1"/>
  <c r="J1599" i="8"/>
  <c r="K1599" i="8" s="1"/>
  <c r="M1599" i="8" s="1"/>
  <c r="J1600" i="8"/>
  <c r="J1601" i="8"/>
  <c r="K1601" i="8" s="1"/>
  <c r="J1602" i="8"/>
  <c r="J1603" i="8"/>
  <c r="K1603" i="8" s="1"/>
  <c r="J1604" i="8"/>
  <c r="K1604" i="8" s="1"/>
  <c r="M1604" i="8" s="1"/>
  <c r="J1605" i="8"/>
  <c r="K1605" i="8" s="1"/>
  <c r="M1605" i="8" s="1"/>
  <c r="J1606" i="8"/>
  <c r="K1606" i="8" s="1"/>
  <c r="M1606" i="8" s="1"/>
  <c r="J1607" i="8"/>
  <c r="K1607" i="8" s="1"/>
  <c r="M1607" i="8" s="1"/>
  <c r="J1608" i="8"/>
  <c r="J1609" i="8"/>
  <c r="J1610" i="8"/>
  <c r="K1610" i="8" s="1"/>
  <c r="M1610" i="8" s="1"/>
  <c r="J1611" i="8"/>
  <c r="J1612" i="8"/>
  <c r="J1613" i="8"/>
  <c r="J1614" i="8"/>
  <c r="J1615" i="8"/>
  <c r="J1616" i="8"/>
  <c r="J1617" i="8"/>
  <c r="J1618" i="8"/>
  <c r="K1618" i="8" s="1"/>
  <c r="M1618" i="8" s="1"/>
  <c r="J1619" i="8"/>
  <c r="K1619" i="8" s="1"/>
  <c r="J1620" i="8"/>
  <c r="J1621" i="8"/>
  <c r="J1622" i="8"/>
  <c r="J1623" i="8"/>
  <c r="K1623" i="8" s="1"/>
  <c r="M1623" i="8" s="1"/>
  <c r="J1624" i="8"/>
  <c r="J1625" i="8"/>
  <c r="J1626" i="8"/>
  <c r="J1627" i="8"/>
  <c r="K1627" i="8" s="1"/>
  <c r="J1628" i="8"/>
  <c r="K1628" i="8" s="1"/>
  <c r="M1628" i="8" s="1"/>
  <c r="J1629" i="8"/>
  <c r="J1630" i="8"/>
  <c r="J1631" i="8"/>
  <c r="K1631" i="8" s="1"/>
  <c r="M1631" i="8" s="1"/>
  <c r="J1632" i="8"/>
  <c r="J1633" i="8"/>
  <c r="J1634" i="8"/>
  <c r="J1635" i="8"/>
  <c r="K1635" i="8" s="1"/>
  <c r="J1636" i="8"/>
  <c r="K1636" i="8" s="1"/>
  <c r="M1636" i="8" s="1"/>
  <c r="J1637" i="8"/>
  <c r="K1637" i="8" s="1"/>
  <c r="M1637" i="8" s="1"/>
  <c r="J1638" i="8"/>
  <c r="J1639" i="8"/>
  <c r="J1640" i="8"/>
  <c r="J1641" i="8"/>
  <c r="J1642" i="8"/>
  <c r="J1643" i="8"/>
  <c r="K1643" i="8" s="1"/>
  <c r="J1644" i="8"/>
  <c r="K1644" i="8" s="1"/>
  <c r="M1644" i="8" s="1"/>
  <c r="J1645" i="8"/>
  <c r="K1645" i="8" s="1"/>
  <c r="M1645" i="8" s="1"/>
  <c r="J1646" i="8"/>
  <c r="K1646" i="8" s="1"/>
  <c r="M1646" i="8" s="1"/>
  <c r="J1647" i="8"/>
  <c r="J1648" i="8"/>
  <c r="J1649" i="8"/>
  <c r="J1650" i="8"/>
  <c r="J1651" i="8"/>
  <c r="K1651" i="8" s="1"/>
  <c r="J1652" i="8"/>
  <c r="K1652" i="8" s="1"/>
  <c r="M1652" i="8" s="1"/>
  <c r="J1653" i="8"/>
  <c r="K1653" i="8" s="1"/>
  <c r="J1654" i="8"/>
  <c r="K1654" i="8" s="1"/>
  <c r="M1654" i="8" s="1"/>
  <c r="J1655" i="8"/>
  <c r="K1655" i="8" s="1"/>
  <c r="M1655" i="8" s="1"/>
  <c r="J1656" i="8"/>
  <c r="J1657" i="8"/>
  <c r="J1658" i="8"/>
  <c r="J1659" i="8"/>
  <c r="K1659" i="8" s="1"/>
  <c r="J1660" i="8"/>
  <c r="K1660" i="8" s="1"/>
  <c r="M1660" i="8" s="1"/>
  <c r="J1661" i="8"/>
  <c r="K1661" i="8" s="1"/>
  <c r="M1661" i="8" s="1"/>
  <c r="J1662" i="8"/>
  <c r="K1662" i="8" s="1"/>
  <c r="M1662" i="8" s="1"/>
  <c r="J1663" i="8"/>
  <c r="K1663" i="8" s="1"/>
  <c r="M1663" i="8" s="1"/>
  <c r="J1664" i="8"/>
  <c r="J1665" i="8"/>
  <c r="K1665" i="8" s="1"/>
  <c r="J1666" i="8"/>
  <c r="J1667" i="8"/>
  <c r="K1667" i="8" s="1"/>
  <c r="J1668" i="8"/>
  <c r="K1668" i="8" s="1"/>
  <c r="M1668" i="8" s="1"/>
  <c r="J1669" i="8"/>
  <c r="K1669" i="8" s="1"/>
  <c r="M1669" i="8" s="1"/>
  <c r="J1670" i="8"/>
  <c r="K1670" i="8" s="1"/>
  <c r="M1670" i="8" s="1"/>
  <c r="J1671" i="8"/>
  <c r="K1671" i="8" s="1"/>
  <c r="M1671" i="8" s="1"/>
  <c r="J1672" i="8"/>
  <c r="J1673" i="8"/>
  <c r="K1673" i="8" s="1"/>
  <c r="J1674" i="8"/>
  <c r="K1674" i="8" s="1"/>
  <c r="M1674" i="8" s="1"/>
  <c r="J1675" i="8"/>
  <c r="J1676" i="8"/>
  <c r="J1677" i="8"/>
  <c r="J1678" i="8"/>
  <c r="J1679" i="8"/>
  <c r="K1679" i="8" s="1"/>
  <c r="M1679" i="8" s="1"/>
  <c r="J1680" i="8"/>
  <c r="J1681" i="8"/>
  <c r="J1682" i="8"/>
  <c r="J1683" i="8"/>
  <c r="K1683" i="8" s="1"/>
  <c r="J1684" i="8"/>
  <c r="J1685" i="8"/>
  <c r="J1686" i="8"/>
  <c r="J1687" i="8"/>
  <c r="K1687" i="8" s="1"/>
  <c r="M1687" i="8" s="1"/>
  <c r="J1688" i="8"/>
  <c r="J1689" i="8"/>
  <c r="J1690" i="8"/>
  <c r="J1691" i="8"/>
  <c r="K1691" i="8" s="1"/>
  <c r="J1692" i="8"/>
  <c r="K1692" i="8" s="1"/>
  <c r="M1692" i="8" s="1"/>
  <c r="J1693" i="8"/>
  <c r="J1694" i="8"/>
  <c r="J1695" i="8"/>
  <c r="K1695" i="8" s="1"/>
  <c r="M1695" i="8" s="1"/>
  <c r="J1696" i="8"/>
  <c r="J1697" i="8"/>
  <c r="J1698" i="8"/>
  <c r="J1699" i="8"/>
  <c r="K1699" i="8" s="1"/>
  <c r="J1700" i="8"/>
  <c r="K1700" i="8" s="1"/>
  <c r="M1700" i="8" s="1"/>
  <c r="J1701" i="8"/>
  <c r="K1701" i="8" s="1"/>
  <c r="M1701" i="8" s="1"/>
  <c r="J1702" i="8"/>
  <c r="J1703" i="8"/>
  <c r="J1704" i="8"/>
  <c r="J1705" i="8"/>
  <c r="J1706" i="8"/>
  <c r="J1707" i="8"/>
  <c r="K1707" i="8" s="1"/>
  <c r="J1708" i="8"/>
  <c r="K1708" i="8" s="1"/>
  <c r="M1708" i="8" s="1"/>
  <c r="J1709" i="8"/>
  <c r="K1709" i="8" s="1"/>
  <c r="M1709" i="8" s="1"/>
  <c r="J1710" i="8"/>
  <c r="K1710" i="8" s="1"/>
  <c r="M1710" i="8" s="1"/>
  <c r="J1711" i="8"/>
  <c r="J1712" i="8"/>
  <c r="J1713" i="8"/>
  <c r="J1714" i="8"/>
  <c r="J1715" i="8"/>
  <c r="K1715" i="8" s="1"/>
  <c r="J1716" i="8"/>
  <c r="K1716" i="8" s="1"/>
  <c r="M1716" i="8" s="1"/>
  <c r="J1717" i="8"/>
  <c r="K1717" i="8" s="1"/>
  <c r="J1718" i="8"/>
  <c r="K1718" i="8" s="1"/>
  <c r="M1718" i="8" s="1"/>
  <c r="J1719" i="8"/>
  <c r="K1719" i="8" s="1"/>
  <c r="M1719" i="8" s="1"/>
  <c r="J1720" i="8"/>
  <c r="J1721" i="8"/>
  <c r="J1722" i="8"/>
  <c r="J1723" i="8"/>
  <c r="K1723" i="8" s="1"/>
  <c r="J1724" i="8"/>
  <c r="K1724" i="8" s="1"/>
  <c r="M1724" i="8" s="1"/>
  <c r="J1725" i="8"/>
  <c r="K1725" i="8" s="1"/>
  <c r="M1725" i="8" s="1"/>
  <c r="J1726" i="8"/>
  <c r="K1726" i="8" s="1"/>
  <c r="M1726" i="8" s="1"/>
  <c r="J1727" i="8"/>
  <c r="K1727" i="8" s="1"/>
  <c r="M1727" i="8" s="1"/>
  <c r="J1728" i="8"/>
  <c r="J1729" i="8"/>
  <c r="J1730" i="8"/>
  <c r="J1731" i="8"/>
  <c r="K1731" i="8" s="1"/>
  <c r="J1732" i="8"/>
  <c r="K1732" i="8" s="1"/>
  <c r="M1732" i="8" s="1"/>
  <c r="J1733" i="8"/>
  <c r="K1733" i="8" s="1"/>
  <c r="M1733" i="8" s="1"/>
  <c r="J1734" i="8"/>
  <c r="K1734" i="8" s="1"/>
  <c r="M1734" i="8" s="1"/>
  <c r="J1735" i="8"/>
  <c r="K1735" i="8" s="1"/>
  <c r="M1735" i="8" s="1"/>
  <c r="J1736" i="8"/>
  <c r="J1737" i="8"/>
  <c r="J1738" i="8"/>
  <c r="J1739" i="8"/>
  <c r="J1740" i="8"/>
  <c r="J1741" i="8"/>
  <c r="J1742" i="8"/>
  <c r="K1742" i="8" s="1"/>
  <c r="M1742" i="8" s="1"/>
  <c r="J1743" i="8"/>
  <c r="K1743" i="8" s="1"/>
  <c r="M1743" i="8" s="1"/>
  <c r="J1744" i="8"/>
  <c r="J1745" i="8"/>
  <c r="J1746" i="8"/>
  <c r="K1746" i="8" s="1"/>
  <c r="M1746" i="8" s="1"/>
  <c r="J1747" i="8"/>
  <c r="K1747" i="8" s="1"/>
  <c r="J1748" i="8"/>
  <c r="J1749" i="8"/>
  <c r="J1750" i="8"/>
  <c r="J1751" i="8"/>
  <c r="K1751" i="8" s="1"/>
  <c r="M1751" i="8" s="1"/>
  <c r="J1752" i="8"/>
  <c r="J1753" i="8"/>
  <c r="J1754" i="8"/>
  <c r="J1755" i="8"/>
  <c r="K1755" i="8" s="1"/>
  <c r="J1756" i="8"/>
  <c r="K1756" i="8" s="1"/>
  <c r="M1756" i="8" s="1"/>
  <c r="J1757" i="8"/>
  <c r="J1758" i="8"/>
  <c r="J1759" i="8"/>
  <c r="K1759" i="8" s="1"/>
  <c r="M1759" i="8" s="1"/>
  <c r="J1760" i="8"/>
  <c r="J1761" i="8"/>
  <c r="J1762" i="8"/>
  <c r="J1763" i="8"/>
  <c r="K1763" i="8" s="1"/>
  <c r="J1764" i="8"/>
  <c r="K1764" i="8" s="1"/>
  <c r="M1764" i="8" s="1"/>
  <c r="J1765" i="8"/>
  <c r="K1765" i="8" s="1"/>
  <c r="M1765" i="8" s="1"/>
  <c r="J1766" i="8"/>
  <c r="J1767" i="8"/>
  <c r="J1768" i="8"/>
  <c r="J1769" i="8"/>
  <c r="J1770" i="8"/>
  <c r="J1771" i="8"/>
  <c r="K1771" i="8" s="1"/>
  <c r="J1772" i="8"/>
  <c r="K1772" i="8" s="1"/>
  <c r="M1772" i="8" s="1"/>
  <c r="J1773" i="8"/>
  <c r="K1773" i="8" s="1"/>
  <c r="M1773" i="8" s="1"/>
  <c r="J1774" i="8"/>
  <c r="K1774" i="8" s="1"/>
  <c r="M1774" i="8" s="1"/>
  <c r="J1775" i="8"/>
  <c r="J1776" i="8"/>
  <c r="J1777" i="8"/>
  <c r="J1778" i="8"/>
  <c r="J1779" i="8"/>
  <c r="K1779" i="8" s="1"/>
  <c r="J1780" i="8"/>
  <c r="K1780" i="8" s="1"/>
  <c r="M1780" i="8" s="1"/>
  <c r="J1781" i="8"/>
  <c r="K1781" i="8" s="1"/>
  <c r="J1782" i="8"/>
  <c r="K1782" i="8" s="1"/>
  <c r="M1782" i="8" s="1"/>
  <c r="J1783" i="8"/>
  <c r="K1783" i="8" s="1"/>
  <c r="M1783" i="8" s="1"/>
  <c r="J1784" i="8"/>
  <c r="J1785" i="8"/>
  <c r="J1786" i="8"/>
  <c r="J1787" i="8"/>
  <c r="K1787" i="8" s="1"/>
  <c r="J1788" i="8"/>
  <c r="K1788" i="8" s="1"/>
  <c r="M1788" i="8" s="1"/>
  <c r="J1789" i="8"/>
  <c r="K1789" i="8" s="1"/>
  <c r="M1789" i="8" s="1"/>
  <c r="J1790" i="8"/>
  <c r="K1790" i="8" s="1"/>
  <c r="M1790" i="8" s="1"/>
  <c r="J1791" i="8"/>
  <c r="K1791" i="8" s="1"/>
  <c r="M1791" i="8" s="1"/>
  <c r="J1792" i="8"/>
  <c r="J1793" i="8"/>
  <c r="K1793" i="8" s="1"/>
  <c r="J1794" i="8"/>
  <c r="J1795" i="8"/>
  <c r="K1795" i="8" s="1"/>
  <c r="J1796" i="8"/>
  <c r="K1796" i="8" s="1"/>
  <c r="M1796" i="8" s="1"/>
  <c r="J1797" i="8"/>
  <c r="K1797" i="8" s="1"/>
  <c r="M1797" i="8" s="1"/>
  <c r="J1798" i="8"/>
  <c r="K1798" i="8" s="1"/>
  <c r="M1798" i="8" s="1"/>
  <c r="J1799" i="8"/>
  <c r="K1799" i="8" s="1"/>
  <c r="M1799" i="8" s="1"/>
  <c r="J1800" i="8"/>
  <c r="J1801" i="8"/>
  <c r="J1802" i="8"/>
  <c r="J1803" i="8"/>
  <c r="J1804" i="8"/>
  <c r="J1805" i="8"/>
  <c r="J1806" i="8"/>
  <c r="K1806" i="8" s="1"/>
  <c r="M1806" i="8" s="1"/>
  <c r="J1807" i="8"/>
  <c r="K1807" i="8" s="1"/>
  <c r="M1807" i="8" s="1"/>
  <c r="J1808" i="8"/>
  <c r="J1809" i="8"/>
  <c r="J1810" i="8"/>
  <c r="K1810" i="8" s="1"/>
  <c r="M1810" i="8" s="1"/>
  <c r="J1811" i="8"/>
  <c r="K1811" i="8" s="1"/>
  <c r="J1812" i="8"/>
  <c r="J1813" i="8"/>
  <c r="J1814" i="8"/>
  <c r="J1815" i="8"/>
  <c r="K1815" i="8" s="1"/>
  <c r="M1815" i="8" s="1"/>
  <c r="J1816" i="8"/>
  <c r="J1817" i="8"/>
  <c r="J1818" i="8"/>
  <c r="J1819" i="8"/>
  <c r="K1819" i="8" s="1"/>
  <c r="J1820" i="8"/>
  <c r="K1820" i="8" s="1"/>
  <c r="M1820" i="8" s="1"/>
  <c r="J1821" i="8"/>
  <c r="J1822" i="8"/>
  <c r="J1823" i="8"/>
  <c r="J1824" i="8"/>
  <c r="J1825" i="8"/>
  <c r="J1826" i="8"/>
  <c r="J1827" i="8"/>
  <c r="K1827" i="8" s="1"/>
  <c r="J1828" i="8"/>
  <c r="K1828" i="8" s="1"/>
  <c r="M1828" i="8" s="1"/>
  <c r="J1829" i="8"/>
  <c r="K1829" i="8" s="1"/>
  <c r="M1829" i="8" s="1"/>
  <c r="J1830" i="8"/>
  <c r="J1831" i="8"/>
  <c r="K1831" i="8" s="1"/>
  <c r="M1831" i="8" s="1"/>
  <c r="J1832" i="8"/>
  <c r="J1833" i="8"/>
  <c r="J1834" i="8"/>
  <c r="J1835" i="8"/>
  <c r="K1835" i="8" s="1"/>
  <c r="J1836" i="8"/>
  <c r="K1836" i="8" s="1"/>
  <c r="M1836" i="8" s="1"/>
  <c r="J1837" i="8"/>
  <c r="K1837" i="8" s="1"/>
  <c r="M1837" i="8" s="1"/>
  <c r="J1838" i="8"/>
  <c r="K1838" i="8" s="1"/>
  <c r="M1838" i="8" s="1"/>
  <c r="J1839" i="8"/>
  <c r="J1840" i="8"/>
  <c r="J1841" i="8"/>
  <c r="J1842" i="8"/>
  <c r="J1843" i="8"/>
  <c r="K1843" i="8" s="1"/>
  <c r="J1844" i="8"/>
  <c r="K1844" i="8" s="1"/>
  <c r="M1844" i="8" s="1"/>
  <c r="J1845" i="8"/>
  <c r="K1845" i="8" s="1"/>
  <c r="J1846" i="8"/>
  <c r="K1846" i="8" s="1"/>
  <c r="M1846" i="8" s="1"/>
  <c r="J1847" i="8"/>
  <c r="K1847" i="8" s="1"/>
  <c r="M1847" i="8" s="1"/>
  <c r="J1848" i="8"/>
  <c r="J1849" i="8"/>
  <c r="J1850" i="8"/>
  <c r="J1851" i="8"/>
  <c r="K1851" i="8" s="1"/>
  <c r="J1852" i="8"/>
  <c r="K1852" i="8" s="1"/>
  <c r="M1852" i="8" s="1"/>
  <c r="J1853" i="8"/>
  <c r="K1853" i="8" s="1"/>
  <c r="M1853" i="8" s="1"/>
  <c r="J1854" i="8"/>
  <c r="K1854" i="8" s="1"/>
  <c r="M1854" i="8" s="1"/>
  <c r="J1855" i="8"/>
  <c r="K1855" i="8" s="1"/>
  <c r="M1855" i="8" s="1"/>
  <c r="J1856" i="8"/>
  <c r="J1857" i="8"/>
  <c r="J1858" i="8"/>
  <c r="J1859" i="8"/>
  <c r="K1859" i="8" s="1"/>
  <c r="J1860" i="8"/>
  <c r="K1860" i="8" s="1"/>
  <c r="M1860" i="8" s="1"/>
  <c r="J1861" i="8"/>
  <c r="K1861" i="8" s="1"/>
  <c r="M1861" i="8" s="1"/>
  <c r="J1862" i="8"/>
  <c r="K1862" i="8" s="1"/>
  <c r="M1862" i="8" s="1"/>
  <c r="J1863" i="8"/>
  <c r="K1863" i="8" s="1"/>
  <c r="M1863" i="8" s="1"/>
  <c r="J1864" i="8"/>
  <c r="J1865" i="8"/>
  <c r="K1865" i="8" s="1"/>
  <c r="J1866" i="8"/>
  <c r="K1866" i="8" s="1"/>
  <c r="M1866" i="8" s="1"/>
  <c r="J1867" i="8"/>
  <c r="J1868" i="8"/>
  <c r="J1869" i="8"/>
  <c r="J1870" i="8"/>
  <c r="K1870" i="8" s="1"/>
  <c r="M1870" i="8" s="1"/>
  <c r="J1871" i="8"/>
  <c r="J1872" i="8"/>
  <c r="J1873" i="8"/>
  <c r="J1874" i="8"/>
  <c r="K1874" i="8" s="1"/>
  <c r="M1874" i="8" s="1"/>
  <c r="J1875" i="8"/>
  <c r="K1875" i="8" s="1"/>
  <c r="J1876" i="8"/>
  <c r="J1877" i="8"/>
  <c r="J1878" i="8"/>
  <c r="J1879" i="8"/>
  <c r="K1879" i="8" s="1"/>
  <c r="M1879" i="8" s="1"/>
  <c r="J1880" i="8"/>
  <c r="J1881" i="8"/>
  <c r="J1882" i="8"/>
  <c r="J1883" i="8"/>
  <c r="K1883" i="8" s="1"/>
  <c r="J1884" i="8"/>
  <c r="K1884" i="8" s="1"/>
  <c r="M1884" i="8" s="1"/>
  <c r="J1885" i="8"/>
  <c r="J1886" i="8"/>
  <c r="J1887" i="8"/>
  <c r="K1887" i="8" s="1"/>
  <c r="M1887" i="8" s="1"/>
  <c r="J1888" i="8"/>
  <c r="J1889" i="8"/>
  <c r="J1890" i="8"/>
  <c r="J1891" i="8"/>
  <c r="K1891" i="8" s="1"/>
  <c r="J1892" i="8"/>
  <c r="K1892" i="8" s="1"/>
  <c r="M1892" i="8" s="1"/>
  <c r="J1893" i="8"/>
  <c r="K1893" i="8" s="1"/>
  <c r="M1893" i="8" s="1"/>
  <c r="J1894" i="8"/>
  <c r="J1895" i="8"/>
  <c r="J1896" i="8"/>
  <c r="J1897" i="8"/>
  <c r="J1898" i="8"/>
  <c r="J1899" i="8"/>
  <c r="K1899" i="8" s="1"/>
  <c r="J1900" i="8"/>
  <c r="K1900" i="8" s="1"/>
  <c r="M1900" i="8" s="1"/>
  <c r="J1901" i="8"/>
  <c r="K1901" i="8" s="1"/>
  <c r="M1901" i="8" s="1"/>
  <c r="J1902" i="8"/>
  <c r="K1902" i="8" s="1"/>
  <c r="M1902" i="8" s="1"/>
  <c r="J1903" i="8"/>
  <c r="J1904" i="8"/>
  <c r="J1905" i="8"/>
  <c r="J1906" i="8"/>
  <c r="J1907" i="8"/>
  <c r="K1907" i="8" s="1"/>
  <c r="J1908" i="8"/>
  <c r="K1908" i="8" s="1"/>
  <c r="M1908" i="8" s="1"/>
  <c r="J1909" i="8"/>
  <c r="K1909" i="8" s="1"/>
  <c r="J1910" i="8"/>
  <c r="K1910" i="8" s="1"/>
  <c r="M1910" i="8" s="1"/>
  <c r="J1911" i="8"/>
  <c r="K1911" i="8" s="1"/>
  <c r="M1911" i="8" s="1"/>
  <c r="J1912" i="8"/>
  <c r="J1913" i="8"/>
  <c r="J1914" i="8"/>
  <c r="J1915" i="8"/>
  <c r="K1915" i="8" s="1"/>
  <c r="J1916" i="8"/>
  <c r="K1916" i="8" s="1"/>
  <c r="M1916" i="8" s="1"/>
  <c r="J1917" i="8"/>
  <c r="K1917" i="8" s="1"/>
  <c r="M1917" i="8" s="1"/>
  <c r="J1918" i="8"/>
  <c r="K1918" i="8" s="1"/>
  <c r="M1918" i="8" s="1"/>
  <c r="J1919" i="8"/>
  <c r="K1919" i="8" s="1"/>
  <c r="M1919" i="8" s="1"/>
  <c r="J1920" i="8"/>
  <c r="J1921" i="8"/>
  <c r="J1922" i="8"/>
  <c r="J1923" i="8"/>
  <c r="K1923" i="8" s="1"/>
  <c r="J1924" i="8"/>
  <c r="K1924" i="8" s="1"/>
  <c r="M1924" i="8" s="1"/>
  <c r="J1925" i="8"/>
  <c r="K1925" i="8" s="1"/>
  <c r="M1925" i="8" s="1"/>
  <c r="J1926" i="8"/>
  <c r="K1926" i="8" s="1"/>
  <c r="M1926" i="8" s="1"/>
  <c r="J1927" i="8"/>
  <c r="K1927" i="8" s="1"/>
  <c r="M1927" i="8" s="1"/>
  <c r="J1928" i="8"/>
  <c r="J1929" i="8"/>
  <c r="J1930" i="8"/>
  <c r="K1930" i="8" s="1"/>
  <c r="M1930" i="8" s="1"/>
  <c r="J1931" i="8"/>
  <c r="J1932" i="8"/>
  <c r="J1933" i="8"/>
  <c r="J1934" i="8"/>
  <c r="K1934" i="8" s="1"/>
  <c r="M1934" i="8" s="1"/>
  <c r="J1935" i="8"/>
  <c r="J1936" i="8"/>
  <c r="J1937" i="8"/>
  <c r="J1938" i="8"/>
  <c r="J1939" i="8"/>
  <c r="K1939" i="8" s="1"/>
  <c r="J1940" i="8"/>
  <c r="J1941" i="8"/>
  <c r="J1942" i="8"/>
  <c r="J1943" i="8"/>
  <c r="K1943" i="8" s="1"/>
  <c r="M1943" i="8" s="1"/>
  <c r="J1944" i="8"/>
  <c r="J1945" i="8"/>
  <c r="J1946" i="8"/>
  <c r="J1947" i="8"/>
  <c r="K1947" i="8" s="1"/>
  <c r="J1948" i="8"/>
  <c r="K1948" i="8" s="1"/>
  <c r="M1948" i="8" s="1"/>
  <c r="J1949" i="8"/>
  <c r="J1950" i="8"/>
  <c r="J1951" i="8"/>
  <c r="K1951" i="8" s="1"/>
  <c r="M1951" i="8" s="1"/>
  <c r="J1952" i="8"/>
  <c r="J1953" i="8"/>
  <c r="J1954" i="8"/>
  <c r="J1955" i="8"/>
  <c r="K1955" i="8" s="1"/>
  <c r="J1956" i="8"/>
  <c r="K1956" i="8" s="1"/>
  <c r="M1956" i="8" s="1"/>
  <c r="J1957" i="8"/>
  <c r="K1957" i="8" s="1"/>
  <c r="M1957" i="8" s="1"/>
  <c r="J1958" i="8"/>
  <c r="J1959" i="8"/>
  <c r="J1960" i="8"/>
  <c r="J1961" i="8"/>
  <c r="J1962" i="8"/>
  <c r="J1963" i="8"/>
  <c r="K1963" i="8" s="1"/>
  <c r="J1964" i="8"/>
  <c r="K1964" i="8" s="1"/>
  <c r="M1964" i="8" s="1"/>
  <c r="J1965" i="8"/>
  <c r="K1965" i="8" s="1"/>
  <c r="M1965" i="8" s="1"/>
  <c r="J1966" i="8"/>
  <c r="K1966" i="8" s="1"/>
  <c r="M1966" i="8" s="1"/>
  <c r="J1967" i="8"/>
  <c r="J1968" i="8"/>
  <c r="J1969" i="8"/>
  <c r="J1970" i="8"/>
  <c r="J1971" i="8"/>
  <c r="K1971" i="8" s="1"/>
  <c r="J1972" i="8"/>
  <c r="K1972" i="8" s="1"/>
  <c r="M1972" i="8" s="1"/>
  <c r="J1973" i="8"/>
  <c r="K1973" i="8" s="1"/>
  <c r="J1974" i="8"/>
  <c r="K1974" i="8" s="1"/>
  <c r="M1974" i="8" s="1"/>
  <c r="J1975" i="8"/>
  <c r="K1975" i="8" s="1"/>
  <c r="M1975" i="8" s="1"/>
  <c r="J1976" i="8"/>
  <c r="J1977" i="8"/>
  <c r="J1978" i="8"/>
  <c r="J1979" i="8"/>
  <c r="K1979" i="8" s="1"/>
  <c r="J1980" i="8"/>
  <c r="K1980" i="8" s="1"/>
  <c r="M1980" i="8" s="1"/>
  <c r="J1981" i="8"/>
  <c r="K1981" i="8" s="1"/>
  <c r="M1981" i="8" s="1"/>
  <c r="J1982" i="8"/>
  <c r="K1982" i="8" s="1"/>
  <c r="M1982" i="8" s="1"/>
  <c r="J1983" i="8"/>
  <c r="K1983" i="8" s="1"/>
  <c r="M1983" i="8" s="1"/>
  <c r="J1984" i="8"/>
  <c r="J1985" i="8"/>
  <c r="K1985" i="8" s="1"/>
  <c r="J1986" i="8"/>
  <c r="J1987" i="8"/>
  <c r="K1987" i="8" s="1"/>
  <c r="J1988" i="8"/>
  <c r="K1988" i="8" s="1"/>
  <c r="M1988" i="8" s="1"/>
  <c r="J1989" i="8"/>
  <c r="K1989" i="8" s="1"/>
  <c r="M1989" i="8" s="1"/>
  <c r="J1990" i="8"/>
  <c r="K1990" i="8" s="1"/>
  <c r="M1990" i="8" s="1"/>
  <c r="J1991" i="8"/>
  <c r="K1991" i="8" s="1"/>
  <c r="M1991" i="8" s="1"/>
  <c r="J1992" i="8"/>
  <c r="J1993" i="8"/>
  <c r="K1993" i="8" s="1"/>
  <c r="J1994" i="8"/>
  <c r="J1995" i="8"/>
  <c r="J1996" i="8"/>
  <c r="J1997" i="8"/>
  <c r="J1998" i="8"/>
  <c r="K1998" i="8" s="1"/>
  <c r="M1998" i="8" s="1"/>
  <c r="J1999" i="8"/>
  <c r="J2000" i="8"/>
  <c r="J2001" i="8"/>
  <c r="J2002" i="8"/>
  <c r="K2002" i="8" s="1"/>
  <c r="M2002" i="8" s="1"/>
  <c r="J2003" i="8"/>
  <c r="K2003" i="8" s="1"/>
  <c r="J2004" i="8"/>
  <c r="J2005" i="8"/>
  <c r="J2006" i="8"/>
  <c r="J2007" i="8"/>
  <c r="K2007" i="8" s="1"/>
  <c r="M2007" i="8" s="1"/>
  <c r="J2008" i="8"/>
  <c r="J2009" i="8"/>
  <c r="J2010" i="8"/>
  <c r="J2011" i="8"/>
  <c r="K2011" i="8" s="1"/>
  <c r="J2012" i="8"/>
  <c r="K2012" i="8" s="1"/>
  <c r="M2012" i="8" s="1"/>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I419" i="8"/>
  <c r="I420" i="8"/>
  <c r="I421" i="8"/>
  <c r="I422" i="8"/>
  <c r="I423" i="8"/>
  <c r="I424" i="8"/>
  <c r="I425" i="8"/>
  <c r="I426" i="8"/>
  <c r="I427" i="8"/>
  <c r="I428" i="8"/>
  <c r="I429" i="8"/>
  <c r="I430" i="8"/>
  <c r="I431" i="8"/>
  <c r="I432" i="8"/>
  <c r="I433" i="8"/>
  <c r="I434" i="8"/>
  <c r="I435" i="8"/>
  <c r="I436" i="8"/>
  <c r="I437" i="8"/>
  <c r="I438" i="8"/>
  <c r="I439" i="8"/>
  <c r="I440" i="8"/>
  <c r="I441" i="8"/>
  <c r="I442" i="8"/>
  <c r="I443" i="8"/>
  <c r="I444" i="8"/>
  <c r="I445" i="8"/>
  <c r="I446" i="8"/>
  <c r="I447" i="8"/>
  <c r="I448" i="8"/>
  <c r="I449" i="8"/>
  <c r="I450" i="8"/>
  <c r="I451" i="8"/>
  <c r="I452" i="8"/>
  <c r="I453" i="8"/>
  <c r="I454" i="8"/>
  <c r="I455" i="8"/>
  <c r="I456" i="8"/>
  <c r="I457" i="8"/>
  <c r="I458" i="8"/>
  <c r="I459" i="8"/>
  <c r="I460" i="8"/>
  <c r="I461" i="8"/>
  <c r="I462" i="8"/>
  <c r="I463" i="8"/>
  <c r="I464" i="8"/>
  <c r="I465" i="8"/>
  <c r="I466" i="8"/>
  <c r="I467" i="8"/>
  <c r="I468" i="8"/>
  <c r="I469" i="8"/>
  <c r="I470" i="8"/>
  <c r="I471" i="8"/>
  <c r="I472" i="8"/>
  <c r="I473" i="8"/>
  <c r="I474" i="8"/>
  <c r="I475" i="8"/>
  <c r="I476" i="8"/>
  <c r="I477" i="8"/>
  <c r="I478" i="8"/>
  <c r="I479" i="8"/>
  <c r="I480" i="8"/>
  <c r="I481" i="8"/>
  <c r="I482" i="8"/>
  <c r="I483" i="8"/>
  <c r="I484" i="8"/>
  <c r="I485" i="8"/>
  <c r="I486" i="8"/>
  <c r="I487" i="8"/>
  <c r="I488" i="8"/>
  <c r="I489" i="8"/>
  <c r="I490" i="8"/>
  <c r="I491" i="8"/>
  <c r="I492" i="8"/>
  <c r="I493" i="8"/>
  <c r="I494" i="8"/>
  <c r="I495" i="8"/>
  <c r="I496" i="8"/>
  <c r="I497" i="8"/>
  <c r="I498" i="8"/>
  <c r="I499" i="8"/>
  <c r="I500" i="8"/>
  <c r="I501" i="8"/>
  <c r="I502" i="8"/>
  <c r="I503" i="8"/>
  <c r="I504" i="8"/>
  <c r="I505" i="8"/>
  <c r="I506" i="8"/>
  <c r="I507" i="8"/>
  <c r="I508" i="8"/>
  <c r="I509" i="8"/>
  <c r="I510" i="8"/>
  <c r="I511" i="8"/>
  <c r="I512" i="8"/>
  <c r="I513" i="8"/>
  <c r="I514" i="8"/>
  <c r="I515" i="8"/>
  <c r="I516" i="8"/>
  <c r="I517" i="8"/>
  <c r="I518" i="8"/>
  <c r="I519" i="8"/>
  <c r="I520" i="8"/>
  <c r="I521" i="8"/>
  <c r="I522" i="8"/>
  <c r="I523" i="8"/>
  <c r="I524" i="8"/>
  <c r="I525" i="8"/>
  <c r="I526" i="8"/>
  <c r="I527" i="8"/>
  <c r="I528" i="8"/>
  <c r="I529" i="8"/>
  <c r="I530" i="8"/>
  <c r="I531" i="8"/>
  <c r="I532" i="8"/>
  <c r="I533" i="8"/>
  <c r="I534" i="8"/>
  <c r="I535" i="8"/>
  <c r="I536" i="8"/>
  <c r="I537" i="8"/>
  <c r="I538" i="8"/>
  <c r="I539" i="8"/>
  <c r="I540" i="8"/>
  <c r="I541" i="8"/>
  <c r="I542" i="8"/>
  <c r="I543" i="8"/>
  <c r="I544" i="8"/>
  <c r="I545" i="8"/>
  <c r="I546" i="8"/>
  <c r="I547" i="8"/>
  <c r="I548" i="8"/>
  <c r="I549" i="8"/>
  <c r="I550" i="8"/>
  <c r="I551" i="8"/>
  <c r="I552" i="8"/>
  <c r="I553" i="8"/>
  <c r="I554" i="8"/>
  <c r="I555" i="8"/>
  <c r="I556" i="8"/>
  <c r="I557" i="8"/>
  <c r="I558" i="8"/>
  <c r="I559" i="8"/>
  <c r="I560" i="8"/>
  <c r="I561" i="8"/>
  <c r="I562" i="8"/>
  <c r="I563" i="8"/>
  <c r="I564" i="8"/>
  <c r="I565" i="8"/>
  <c r="I566" i="8"/>
  <c r="I567" i="8"/>
  <c r="I568" i="8"/>
  <c r="I569" i="8"/>
  <c r="I570" i="8"/>
  <c r="I571" i="8"/>
  <c r="I572" i="8"/>
  <c r="I573" i="8"/>
  <c r="I574" i="8"/>
  <c r="I575" i="8"/>
  <c r="I576" i="8"/>
  <c r="I577" i="8"/>
  <c r="I578" i="8"/>
  <c r="I579" i="8"/>
  <c r="I580" i="8"/>
  <c r="I581" i="8"/>
  <c r="I582" i="8"/>
  <c r="I583" i="8"/>
  <c r="I584" i="8"/>
  <c r="I585" i="8"/>
  <c r="I586" i="8"/>
  <c r="I587" i="8"/>
  <c r="I588" i="8"/>
  <c r="I589" i="8"/>
  <c r="I590" i="8"/>
  <c r="I591" i="8"/>
  <c r="I592" i="8"/>
  <c r="I593" i="8"/>
  <c r="I594" i="8"/>
  <c r="I595" i="8"/>
  <c r="I596" i="8"/>
  <c r="I597" i="8"/>
  <c r="I598" i="8"/>
  <c r="I599" i="8"/>
  <c r="I600" i="8"/>
  <c r="I601" i="8"/>
  <c r="I602" i="8"/>
  <c r="I603" i="8"/>
  <c r="I604" i="8"/>
  <c r="I605" i="8"/>
  <c r="I606" i="8"/>
  <c r="I607" i="8"/>
  <c r="I608" i="8"/>
  <c r="I609" i="8"/>
  <c r="I610" i="8"/>
  <c r="I611" i="8"/>
  <c r="I612" i="8"/>
  <c r="I613" i="8"/>
  <c r="I614" i="8"/>
  <c r="I615" i="8"/>
  <c r="I616" i="8"/>
  <c r="I617" i="8"/>
  <c r="I618" i="8"/>
  <c r="I619" i="8"/>
  <c r="I620" i="8"/>
  <c r="I621" i="8"/>
  <c r="I622" i="8"/>
  <c r="I623" i="8"/>
  <c r="I624" i="8"/>
  <c r="I625" i="8"/>
  <c r="I626" i="8"/>
  <c r="I627" i="8"/>
  <c r="I628" i="8"/>
  <c r="I629" i="8"/>
  <c r="I630" i="8"/>
  <c r="I631" i="8"/>
  <c r="I632" i="8"/>
  <c r="I633" i="8"/>
  <c r="I634" i="8"/>
  <c r="I635" i="8"/>
  <c r="I636" i="8"/>
  <c r="I637" i="8"/>
  <c r="I638" i="8"/>
  <c r="I639" i="8"/>
  <c r="I640" i="8"/>
  <c r="I641" i="8"/>
  <c r="I642" i="8"/>
  <c r="I643" i="8"/>
  <c r="I644" i="8"/>
  <c r="I645" i="8"/>
  <c r="I646" i="8"/>
  <c r="I647" i="8"/>
  <c r="I648" i="8"/>
  <c r="I649" i="8"/>
  <c r="I650" i="8"/>
  <c r="I651" i="8"/>
  <c r="I652" i="8"/>
  <c r="I653" i="8"/>
  <c r="I654" i="8"/>
  <c r="I655" i="8"/>
  <c r="I656" i="8"/>
  <c r="I657" i="8"/>
  <c r="I658" i="8"/>
  <c r="I659" i="8"/>
  <c r="I660" i="8"/>
  <c r="I661" i="8"/>
  <c r="I662" i="8"/>
  <c r="I663" i="8"/>
  <c r="I664" i="8"/>
  <c r="I665" i="8"/>
  <c r="I666" i="8"/>
  <c r="I667" i="8"/>
  <c r="I668" i="8"/>
  <c r="I669" i="8"/>
  <c r="I670" i="8"/>
  <c r="I671" i="8"/>
  <c r="I672" i="8"/>
  <c r="I673" i="8"/>
  <c r="I674" i="8"/>
  <c r="I675" i="8"/>
  <c r="I676" i="8"/>
  <c r="I677" i="8"/>
  <c r="I678" i="8"/>
  <c r="I679" i="8"/>
  <c r="I680" i="8"/>
  <c r="I681" i="8"/>
  <c r="I682" i="8"/>
  <c r="I683" i="8"/>
  <c r="I684" i="8"/>
  <c r="I685" i="8"/>
  <c r="I686" i="8"/>
  <c r="I687" i="8"/>
  <c r="I688" i="8"/>
  <c r="I689" i="8"/>
  <c r="I690" i="8"/>
  <c r="I691" i="8"/>
  <c r="I692" i="8"/>
  <c r="I693" i="8"/>
  <c r="I694" i="8"/>
  <c r="I695" i="8"/>
  <c r="I696" i="8"/>
  <c r="I697" i="8"/>
  <c r="I698" i="8"/>
  <c r="I699" i="8"/>
  <c r="I700" i="8"/>
  <c r="I701" i="8"/>
  <c r="I702" i="8"/>
  <c r="I703" i="8"/>
  <c r="I704" i="8"/>
  <c r="I705" i="8"/>
  <c r="I706" i="8"/>
  <c r="I707" i="8"/>
  <c r="I708" i="8"/>
  <c r="I709" i="8"/>
  <c r="I710" i="8"/>
  <c r="I711" i="8"/>
  <c r="I712" i="8"/>
  <c r="I713" i="8"/>
  <c r="I714" i="8"/>
  <c r="I715" i="8"/>
  <c r="I716" i="8"/>
  <c r="I717" i="8"/>
  <c r="I718" i="8"/>
  <c r="I719" i="8"/>
  <c r="I720" i="8"/>
  <c r="I721" i="8"/>
  <c r="I722" i="8"/>
  <c r="I723" i="8"/>
  <c r="I724" i="8"/>
  <c r="I725" i="8"/>
  <c r="I726" i="8"/>
  <c r="I727" i="8"/>
  <c r="I728" i="8"/>
  <c r="I729" i="8"/>
  <c r="I730" i="8"/>
  <c r="I731" i="8"/>
  <c r="I732" i="8"/>
  <c r="I733" i="8"/>
  <c r="I734" i="8"/>
  <c r="I735" i="8"/>
  <c r="I736" i="8"/>
  <c r="I737" i="8"/>
  <c r="I738" i="8"/>
  <c r="I739" i="8"/>
  <c r="I740" i="8"/>
  <c r="I741" i="8"/>
  <c r="I742" i="8"/>
  <c r="I743" i="8"/>
  <c r="I744" i="8"/>
  <c r="I745" i="8"/>
  <c r="I746" i="8"/>
  <c r="I747" i="8"/>
  <c r="I748" i="8"/>
  <c r="I749" i="8"/>
  <c r="I750" i="8"/>
  <c r="I751" i="8"/>
  <c r="I752" i="8"/>
  <c r="I753" i="8"/>
  <c r="I754" i="8"/>
  <c r="I755" i="8"/>
  <c r="I756" i="8"/>
  <c r="I757" i="8"/>
  <c r="I758" i="8"/>
  <c r="I759" i="8"/>
  <c r="I760" i="8"/>
  <c r="I761" i="8"/>
  <c r="I762" i="8"/>
  <c r="I763" i="8"/>
  <c r="I764" i="8"/>
  <c r="I765" i="8"/>
  <c r="I766" i="8"/>
  <c r="I767" i="8"/>
  <c r="I768" i="8"/>
  <c r="I769" i="8"/>
  <c r="I770" i="8"/>
  <c r="I771" i="8"/>
  <c r="I772" i="8"/>
  <c r="I773" i="8"/>
  <c r="I774" i="8"/>
  <c r="I775" i="8"/>
  <c r="I776" i="8"/>
  <c r="I777" i="8"/>
  <c r="I778" i="8"/>
  <c r="I779" i="8"/>
  <c r="I780" i="8"/>
  <c r="I781" i="8"/>
  <c r="I782" i="8"/>
  <c r="I783" i="8"/>
  <c r="I784" i="8"/>
  <c r="I785" i="8"/>
  <c r="I786" i="8"/>
  <c r="I787" i="8"/>
  <c r="I788" i="8"/>
  <c r="I789" i="8"/>
  <c r="I790" i="8"/>
  <c r="I791" i="8"/>
  <c r="I792" i="8"/>
  <c r="I793" i="8"/>
  <c r="I794" i="8"/>
  <c r="I795" i="8"/>
  <c r="I796" i="8"/>
  <c r="I797" i="8"/>
  <c r="I798" i="8"/>
  <c r="I799" i="8"/>
  <c r="I800" i="8"/>
  <c r="I801" i="8"/>
  <c r="I802" i="8"/>
  <c r="I803" i="8"/>
  <c r="I804" i="8"/>
  <c r="I805" i="8"/>
  <c r="I806" i="8"/>
  <c r="I807" i="8"/>
  <c r="I808" i="8"/>
  <c r="I809" i="8"/>
  <c r="I810" i="8"/>
  <c r="I811" i="8"/>
  <c r="I812" i="8"/>
  <c r="I813" i="8"/>
  <c r="I814" i="8"/>
  <c r="I815" i="8"/>
  <c r="I816" i="8"/>
  <c r="I817" i="8"/>
  <c r="I818" i="8"/>
  <c r="I819" i="8"/>
  <c r="I820" i="8"/>
  <c r="I821" i="8"/>
  <c r="I822" i="8"/>
  <c r="I823" i="8"/>
  <c r="I824" i="8"/>
  <c r="I825" i="8"/>
  <c r="I826" i="8"/>
  <c r="I827" i="8"/>
  <c r="I828" i="8"/>
  <c r="I829" i="8"/>
  <c r="I830" i="8"/>
  <c r="I831" i="8"/>
  <c r="I832" i="8"/>
  <c r="I833" i="8"/>
  <c r="I834" i="8"/>
  <c r="I835" i="8"/>
  <c r="I836" i="8"/>
  <c r="I837" i="8"/>
  <c r="I838" i="8"/>
  <c r="I839" i="8"/>
  <c r="I840" i="8"/>
  <c r="I841" i="8"/>
  <c r="I842" i="8"/>
  <c r="I843" i="8"/>
  <c r="I844" i="8"/>
  <c r="I845" i="8"/>
  <c r="I846" i="8"/>
  <c r="I847" i="8"/>
  <c r="I848" i="8"/>
  <c r="I849" i="8"/>
  <c r="I850" i="8"/>
  <c r="I851" i="8"/>
  <c r="I852" i="8"/>
  <c r="I853" i="8"/>
  <c r="I854" i="8"/>
  <c r="I855" i="8"/>
  <c r="I856" i="8"/>
  <c r="I857" i="8"/>
  <c r="I858" i="8"/>
  <c r="I859" i="8"/>
  <c r="I860" i="8"/>
  <c r="I861" i="8"/>
  <c r="I862" i="8"/>
  <c r="I863" i="8"/>
  <c r="I864" i="8"/>
  <c r="I865" i="8"/>
  <c r="I866" i="8"/>
  <c r="I867" i="8"/>
  <c r="I868" i="8"/>
  <c r="I869" i="8"/>
  <c r="I870" i="8"/>
  <c r="I871" i="8"/>
  <c r="I872" i="8"/>
  <c r="I873" i="8"/>
  <c r="I874" i="8"/>
  <c r="I875" i="8"/>
  <c r="I876" i="8"/>
  <c r="I877" i="8"/>
  <c r="I878" i="8"/>
  <c r="I879" i="8"/>
  <c r="I880" i="8"/>
  <c r="I881" i="8"/>
  <c r="I882" i="8"/>
  <c r="I883" i="8"/>
  <c r="I884" i="8"/>
  <c r="I885" i="8"/>
  <c r="I886" i="8"/>
  <c r="I887" i="8"/>
  <c r="I888" i="8"/>
  <c r="I889" i="8"/>
  <c r="I890" i="8"/>
  <c r="I891" i="8"/>
  <c r="I892" i="8"/>
  <c r="I893" i="8"/>
  <c r="I894" i="8"/>
  <c r="I895" i="8"/>
  <c r="I896" i="8"/>
  <c r="I897" i="8"/>
  <c r="I898" i="8"/>
  <c r="I899" i="8"/>
  <c r="I900" i="8"/>
  <c r="I901" i="8"/>
  <c r="I902" i="8"/>
  <c r="I903" i="8"/>
  <c r="I904" i="8"/>
  <c r="I905" i="8"/>
  <c r="I906" i="8"/>
  <c r="I907" i="8"/>
  <c r="I908" i="8"/>
  <c r="I909" i="8"/>
  <c r="I910" i="8"/>
  <c r="I911" i="8"/>
  <c r="I912" i="8"/>
  <c r="I913" i="8"/>
  <c r="I914" i="8"/>
  <c r="I915" i="8"/>
  <c r="I916" i="8"/>
  <c r="I917" i="8"/>
  <c r="I918" i="8"/>
  <c r="I919" i="8"/>
  <c r="I920" i="8"/>
  <c r="I921" i="8"/>
  <c r="I922" i="8"/>
  <c r="I923" i="8"/>
  <c r="I924" i="8"/>
  <c r="I925" i="8"/>
  <c r="I926" i="8"/>
  <c r="I927" i="8"/>
  <c r="I928" i="8"/>
  <c r="I929" i="8"/>
  <c r="I930" i="8"/>
  <c r="I931" i="8"/>
  <c r="I932" i="8"/>
  <c r="I933" i="8"/>
  <c r="I934" i="8"/>
  <c r="I935" i="8"/>
  <c r="I936" i="8"/>
  <c r="I937" i="8"/>
  <c r="I938" i="8"/>
  <c r="I939" i="8"/>
  <c r="I940" i="8"/>
  <c r="I941" i="8"/>
  <c r="I942" i="8"/>
  <c r="I943" i="8"/>
  <c r="I944" i="8"/>
  <c r="I945" i="8"/>
  <c r="I946" i="8"/>
  <c r="I947" i="8"/>
  <c r="I948" i="8"/>
  <c r="I949" i="8"/>
  <c r="I950" i="8"/>
  <c r="I951" i="8"/>
  <c r="I952" i="8"/>
  <c r="I953" i="8"/>
  <c r="I954" i="8"/>
  <c r="I955" i="8"/>
  <c r="I956" i="8"/>
  <c r="I957" i="8"/>
  <c r="I958" i="8"/>
  <c r="I959" i="8"/>
  <c r="I960" i="8"/>
  <c r="I961" i="8"/>
  <c r="I962" i="8"/>
  <c r="I963" i="8"/>
  <c r="I964" i="8"/>
  <c r="I965" i="8"/>
  <c r="I966" i="8"/>
  <c r="I967" i="8"/>
  <c r="I968" i="8"/>
  <c r="I969" i="8"/>
  <c r="I970" i="8"/>
  <c r="I971" i="8"/>
  <c r="I972" i="8"/>
  <c r="I973" i="8"/>
  <c r="I974" i="8"/>
  <c r="I975" i="8"/>
  <c r="I976" i="8"/>
  <c r="I977" i="8"/>
  <c r="I978" i="8"/>
  <c r="I979" i="8"/>
  <c r="I980" i="8"/>
  <c r="I981" i="8"/>
  <c r="I982" i="8"/>
  <c r="I983" i="8"/>
  <c r="I984" i="8"/>
  <c r="I985" i="8"/>
  <c r="I986" i="8"/>
  <c r="I987" i="8"/>
  <c r="I988" i="8"/>
  <c r="I989" i="8"/>
  <c r="I990" i="8"/>
  <c r="I991" i="8"/>
  <c r="I992" i="8"/>
  <c r="I993" i="8"/>
  <c r="I994" i="8"/>
  <c r="I995" i="8"/>
  <c r="I996" i="8"/>
  <c r="I997" i="8"/>
  <c r="I998" i="8"/>
  <c r="I999" i="8"/>
  <c r="I1000" i="8"/>
  <c r="I1001" i="8"/>
  <c r="I1002" i="8"/>
  <c r="I1003" i="8"/>
  <c r="I1004" i="8"/>
  <c r="I1005" i="8"/>
  <c r="I1006" i="8"/>
  <c r="I1007" i="8"/>
  <c r="I1008" i="8"/>
  <c r="I1009" i="8"/>
  <c r="I1010" i="8"/>
  <c r="I1011" i="8"/>
  <c r="I1012" i="8"/>
  <c r="I1013" i="8"/>
  <c r="I1014" i="8"/>
  <c r="I1015" i="8"/>
  <c r="I1016" i="8"/>
  <c r="I1017" i="8"/>
  <c r="I1018" i="8"/>
  <c r="I1019" i="8"/>
  <c r="I1020" i="8"/>
  <c r="I1021" i="8"/>
  <c r="I1022" i="8"/>
  <c r="I1023" i="8"/>
  <c r="I1024" i="8"/>
  <c r="I1025" i="8"/>
  <c r="I1026" i="8"/>
  <c r="I1027" i="8"/>
  <c r="I1028" i="8"/>
  <c r="I1029" i="8"/>
  <c r="I1030" i="8"/>
  <c r="I1031" i="8"/>
  <c r="I1032" i="8"/>
  <c r="I1033" i="8"/>
  <c r="I1034" i="8"/>
  <c r="I1035" i="8"/>
  <c r="I1036" i="8"/>
  <c r="I1037" i="8"/>
  <c r="I1038" i="8"/>
  <c r="I1039" i="8"/>
  <c r="I1040" i="8"/>
  <c r="I1041" i="8"/>
  <c r="I1042" i="8"/>
  <c r="I1043" i="8"/>
  <c r="I1044" i="8"/>
  <c r="I1045" i="8"/>
  <c r="I1046" i="8"/>
  <c r="I1047" i="8"/>
  <c r="I1048" i="8"/>
  <c r="I1049" i="8"/>
  <c r="I1050" i="8"/>
  <c r="I1051" i="8"/>
  <c r="I1052" i="8"/>
  <c r="I1053" i="8"/>
  <c r="I1054" i="8"/>
  <c r="I1055" i="8"/>
  <c r="I1056" i="8"/>
  <c r="I1057" i="8"/>
  <c r="I1058" i="8"/>
  <c r="I1059" i="8"/>
  <c r="I1060" i="8"/>
  <c r="I1061" i="8"/>
  <c r="I1062" i="8"/>
  <c r="I1063" i="8"/>
  <c r="I1064" i="8"/>
  <c r="I1065" i="8"/>
  <c r="I1066" i="8"/>
  <c r="I1067" i="8"/>
  <c r="I1068" i="8"/>
  <c r="I1069" i="8"/>
  <c r="I1070" i="8"/>
  <c r="I1071" i="8"/>
  <c r="I1072" i="8"/>
  <c r="I1073" i="8"/>
  <c r="I1074" i="8"/>
  <c r="I1075" i="8"/>
  <c r="I1076" i="8"/>
  <c r="I1077" i="8"/>
  <c r="I1078" i="8"/>
  <c r="I1079" i="8"/>
  <c r="I1080" i="8"/>
  <c r="I1081" i="8"/>
  <c r="I1082" i="8"/>
  <c r="I1083" i="8"/>
  <c r="I1084" i="8"/>
  <c r="I1085" i="8"/>
  <c r="I1086" i="8"/>
  <c r="I1087" i="8"/>
  <c r="I1088" i="8"/>
  <c r="I1089" i="8"/>
  <c r="I1090" i="8"/>
  <c r="I1091" i="8"/>
  <c r="I1092" i="8"/>
  <c r="I1093" i="8"/>
  <c r="I1094" i="8"/>
  <c r="I1095" i="8"/>
  <c r="I1096" i="8"/>
  <c r="I1097" i="8"/>
  <c r="I1098" i="8"/>
  <c r="I1099" i="8"/>
  <c r="I1100" i="8"/>
  <c r="I1101" i="8"/>
  <c r="I1102" i="8"/>
  <c r="I1103" i="8"/>
  <c r="I1104" i="8"/>
  <c r="I1105" i="8"/>
  <c r="I1106" i="8"/>
  <c r="I1107" i="8"/>
  <c r="I1108" i="8"/>
  <c r="I1109" i="8"/>
  <c r="I1110" i="8"/>
  <c r="I1111" i="8"/>
  <c r="I1112" i="8"/>
  <c r="I1113" i="8"/>
  <c r="I1114" i="8"/>
  <c r="I1115" i="8"/>
  <c r="I1116" i="8"/>
  <c r="I1117" i="8"/>
  <c r="I1118" i="8"/>
  <c r="I1119" i="8"/>
  <c r="I1120" i="8"/>
  <c r="I1121" i="8"/>
  <c r="I1122" i="8"/>
  <c r="I1123" i="8"/>
  <c r="I1124" i="8"/>
  <c r="I1125" i="8"/>
  <c r="I1126" i="8"/>
  <c r="I1127" i="8"/>
  <c r="I1128" i="8"/>
  <c r="I1129" i="8"/>
  <c r="I1130" i="8"/>
  <c r="I1131" i="8"/>
  <c r="I1132" i="8"/>
  <c r="I1133" i="8"/>
  <c r="I1134" i="8"/>
  <c r="I1135" i="8"/>
  <c r="I1136" i="8"/>
  <c r="I1137" i="8"/>
  <c r="I1138" i="8"/>
  <c r="I1139" i="8"/>
  <c r="I1140" i="8"/>
  <c r="I1141" i="8"/>
  <c r="I1142" i="8"/>
  <c r="I1143" i="8"/>
  <c r="I1144" i="8"/>
  <c r="I1145" i="8"/>
  <c r="I1146" i="8"/>
  <c r="I1147" i="8"/>
  <c r="I1148" i="8"/>
  <c r="I1149" i="8"/>
  <c r="I1150" i="8"/>
  <c r="I1151" i="8"/>
  <c r="I1152" i="8"/>
  <c r="I1153" i="8"/>
  <c r="I1154" i="8"/>
  <c r="I1155" i="8"/>
  <c r="I1156" i="8"/>
  <c r="I1157" i="8"/>
  <c r="I1158" i="8"/>
  <c r="I1159" i="8"/>
  <c r="I1160" i="8"/>
  <c r="I1161" i="8"/>
  <c r="I1162" i="8"/>
  <c r="I1163" i="8"/>
  <c r="I1164" i="8"/>
  <c r="I1165" i="8"/>
  <c r="I1166" i="8"/>
  <c r="I1167" i="8"/>
  <c r="I1168" i="8"/>
  <c r="I1169" i="8"/>
  <c r="I1170" i="8"/>
  <c r="I1171" i="8"/>
  <c r="I1172" i="8"/>
  <c r="I1173" i="8"/>
  <c r="I1174" i="8"/>
  <c r="I1175" i="8"/>
  <c r="I1176" i="8"/>
  <c r="I1177" i="8"/>
  <c r="I1178" i="8"/>
  <c r="I1179" i="8"/>
  <c r="I1180" i="8"/>
  <c r="I1181" i="8"/>
  <c r="I1182" i="8"/>
  <c r="I1183" i="8"/>
  <c r="I1184" i="8"/>
  <c r="I1185" i="8"/>
  <c r="I1186" i="8"/>
  <c r="I1187" i="8"/>
  <c r="I1188" i="8"/>
  <c r="I1189" i="8"/>
  <c r="I1190" i="8"/>
  <c r="I1191" i="8"/>
  <c r="I1192" i="8"/>
  <c r="I1193" i="8"/>
  <c r="I1194" i="8"/>
  <c r="I1195" i="8"/>
  <c r="I1196" i="8"/>
  <c r="I1197" i="8"/>
  <c r="I1198" i="8"/>
  <c r="I1199" i="8"/>
  <c r="I1200" i="8"/>
  <c r="I1201" i="8"/>
  <c r="I1202" i="8"/>
  <c r="I1203" i="8"/>
  <c r="I1204" i="8"/>
  <c r="I1205" i="8"/>
  <c r="I1206" i="8"/>
  <c r="I1207" i="8"/>
  <c r="I1208" i="8"/>
  <c r="I1209" i="8"/>
  <c r="I1210" i="8"/>
  <c r="I1211" i="8"/>
  <c r="I1212" i="8"/>
  <c r="I1213" i="8"/>
  <c r="I1214" i="8"/>
  <c r="I1215" i="8"/>
  <c r="I1216" i="8"/>
  <c r="I1217" i="8"/>
  <c r="I1218" i="8"/>
  <c r="I1219" i="8"/>
  <c r="I1220" i="8"/>
  <c r="I1221" i="8"/>
  <c r="I1222" i="8"/>
  <c r="I1223" i="8"/>
  <c r="I1224" i="8"/>
  <c r="I1225" i="8"/>
  <c r="I1226" i="8"/>
  <c r="I1227" i="8"/>
  <c r="I1228" i="8"/>
  <c r="I1229" i="8"/>
  <c r="I1230" i="8"/>
  <c r="I1231" i="8"/>
  <c r="I1232" i="8"/>
  <c r="I1233" i="8"/>
  <c r="I1234" i="8"/>
  <c r="I1235" i="8"/>
  <c r="I1236" i="8"/>
  <c r="I1237" i="8"/>
  <c r="I1238" i="8"/>
  <c r="I1239" i="8"/>
  <c r="I1240" i="8"/>
  <c r="I1241" i="8"/>
  <c r="I1242" i="8"/>
  <c r="I1243" i="8"/>
  <c r="I1244" i="8"/>
  <c r="I1245" i="8"/>
  <c r="I1246" i="8"/>
  <c r="I1247" i="8"/>
  <c r="I1248" i="8"/>
  <c r="I1249" i="8"/>
  <c r="I1250" i="8"/>
  <c r="I1251" i="8"/>
  <c r="I1252" i="8"/>
  <c r="I1253" i="8"/>
  <c r="I1254" i="8"/>
  <c r="I1255" i="8"/>
  <c r="I1256" i="8"/>
  <c r="I1257" i="8"/>
  <c r="I1258" i="8"/>
  <c r="I1259" i="8"/>
  <c r="I1260" i="8"/>
  <c r="I1261" i="8"/>
  <c r="I1262" i="8"/>
  <c r="I1263" i="8"/>
  <c r="I1264" i="8"/>
  <c r="I1265" i="8"/>
  <c r="I1266" i="8"/>
  <c r="I1267" i="8"/>
  <c r="I1268" i="8"/>
  <c r="I1269" i="8"/>
  <c r="I1270" i="8"/>
  <c r="I1271" i="8"/>
  <c r="I1272" i="8"/>
  <c r="I1273" i="8"/>
  <c r="I1274" i="8"/>
  <c r="I1275" i="8"/>
  <c r="I1276" i="8"/>
  <c r="I1277" i="8"/>
  <c r="I1278" i="8"/>
  <c r="I1279" i="8"/>
  <c r="I1280" i="8"/>
  <c r="I1281" i="8"/>
  <c r="I1282" i="8"/>
  <c r="I1283" i="8"/>
  <c r="I1284" i="8"/>
  <c r="I1285" i="8"/>
  <c r="I1286" i="8"/>
  <c r="I1287" i="8"/>
  <c r="I1288" i="8"/>
  <c r="I1289" i="8"/>
  <c r="I1290" i="8"/>
  <c r="I1291" i="8"/>
  <c r="I1292" i="8"/>
  <c r="I1293" i="8"/>
  <c r="I1294" i="8"/>
  <c r="I1295" i="8"/>
  <c r="I1296" i="8"/>
  <c r="I1297" i="8"/>
  <c r="I1298" i="8"/>
  <c r="I1299" i="8"/>
  <c r="I1300" i="8"/>
  <c r="I1301" i="8"/>
  <c r="I1302" i="8"/>
  <c r="I1303" i="8"/>
  <c r="I1304" i="8"/>
  <c r="I1305" i="8"/>
  <c r="I1306" i="8"/>
  <c r="I1307" i="8"/>
  <c r="I1308" i="8"/>
  <c r="I1309" i="8"/>
  <c r="I1310" i="8"/>
  <c r="I1311" i="8"/>
  <c r="I1312" i="8"/>
  <c r="I1313" i="8"/>
  <c r="I1314" i="8"/>
  <c r="I1315" i="8"/>
  <c r="I1316" i="8"/>
  <c r="I1317" i="8"/>
  <c r="I1318" i="8"/>
  <c r="I1319" i="8"/>
  <c r="I1320" i="8"/>
  <c r="I1321" i="8"/>
  <c r="I1322" i="8"/>
  <c r="I1323" i="8"/>
  <c r="I1324" i="8"/>
  <c r="I1325" i="8"/>
  <c r="I1326" i="8"/>
  <c r="I1327" i="8"/>
  <c r="I1328" i="8"/>
  <c r="I1329" i="8"/>
  <c r="I1330" i="8"/>
  <c r="I1331" i="8"/>
  <c r="I1332" i="8"/>
  <c r="I1333" i="8"/>
  <c r="I1334" i="8"/>
  <c r="I1335" i="8"/>
  <c r="I1336" i="8"/>
  <c r="I1337" i="8"/>
  <c r="I1338" i="8"/>
  <c r="I1339" i="8"/>
  <c r="I1340" i="8"/>
  <c r="I1341" i="8"/>
  <c r="I1342" i="8"/>
  <c r="I1343" i="8"/>
  <c r="I1344" i="8"/>
  <c r="I1345" i="8"/>
  <c r="I1346" i="8"/>
  <c r="I1347" i="8"/>
  <c r="I1348" i="8"/>
  <c r="I1349" i="8"/>
  <c r="I1350" i="8"/>
  <c r="I1351" i="8"/>
  <c r="I1352" i="8"/>
  <c r="I1353" i="8"/>
  <c r="I1354" i="8"/>
  <c r="I1355" i="8"/>
  <c r="I1356" i="8"/>
  <c r="I1357" i="8"/>
  <c r="I1358" i="8"/>
  <c r="I1359" i="8"/>
  <c r="I1360" i="8"/>
  <c r="I1361" i="8"/>
  <c r="I1362" i="8"/>
  <c r="I1363" i="8"/>
  <c r="I1364" i="8"/>
  <c r="I1365" i="8"/>
  <c r="I1366" i="8"/>
  <c r="I1367" i="8"/>
  <c r="I1368" i="8"/>
  <c r="I1369" i="8"/>
  <c r="I1370" i="8"/>
  <c r="I1371" i="8"/>
  <c r="I1372" i="8"/>
  <c r="I1373" i="8"/>
  <c r="I1374" i="8"/>
  <c r="I1375" i="8"/>
  <c r="I1376" i="8"/>
  <c r="I1377" i="8"/>
  <c r="I1378" i="8"/>
  <c r="I1379" i="8"/>
  <c r="I1380" i="8"/>
  <c r="I1381" i="8"/>
  <c r="I1382" i="8"/>
  <c r="I1383" i="8"/>
  <c r="I1384" i="8"/>
  <c r="I1385" i="8"/>
  <c r="I1386" i="8"/>
  <c r="I1387" i="8"/>
  <c r="I1388" i="8"/>
  <c r="I1389" i="8"/>
  <c r="I1390" i="8"/>
  <c r="I1391" i="8"/>
  <c r="I1392" i="8"/>
  <c r="I1393" i="8"/>
  <c r="I1394" i="8"/>
  <c r="I1395" i="8"/>
  <c r="I1396" i="8"/>
  <c r="I1397" i="8"/>
  <c r="I1398" i="8"/>
  <c r="I1399" i="8"/>
  <c r="I1400" i="8"/>
  <c r="I1401" i="8"/>
  <c r="I1402" i="8"/>
  <c r="I1403" i="8"/>
  <c r="I1404" i="8"/>
  <c r="I1405" i="8"/>
  <c r="I1406" i="8"/>
  <c r="I1407" i="8"/>
  <c r="I1408" i="8"/>
  <c r="I1409" i="8"/>
  <c r="I1410" i="8"/>
  <c r="I1411" i="8"/>
  <c r="I1412" i="8"/>
  <c r="I1413" i="8"/>
  <c r="I1414" i="8"/>
  <c r="I1415" i="8"/>
  <c r="I1416" i="8"/>
  <c r="I1417" i="8"/>
  <c r="I1418" i="8"/>
  <c r="I1419" i="8"/>
  <c r="I1420" i="8"/>
  <c r="I1421" i="8"/>
  <c r="I1422" i="8"/>
  <c r="I1423" i="8"/>
  <c r="I1424" i="8"/>
  <c r="I1425" i="8"/>
  <c r="I1426" i="8"/>
  <c r="I1427" i="8"/>
  <c r="I1428" i="8"/>
  <c r="I1429" i="8"/>
  <c r="I1430" i="8"/>
  <c r="I1431" i="8"/>
  <c r="I1432" i="8"/>
  <c r="I1433" i="8"/>
  <c r="I1434" i="8"/>
  <c r="I1435" i="8"/>
  <c r="I1436" i="8"/>
  <c r="I1437" i="8"/>
  <c r="I1438" i="8"/>
  <c r="I1439" i="8"/>
  <c r="I1440" i="8"/>
  <c r="I1441" i="8"/>
  <c r="I1442" i="8"/>
  <c r="I1443" i="8"/>
  <c r="I1444" i="8"/>
  <c r="I1445" i="8"/>
  <c r="I1446" i="8"/>
  <c r="I1447" i="8"/>
  <c r="I1448" i="8"/>
  <c r="I1449" i="8"/>
  <c r="I1450" i="8"/>
  <c r="I1451" i="8"/>
  <c r="I1452" i="8"/>
  <c r="I1453" i="8"/>
  <c r="I1454" i="8"/>
  <c r="I1455" i="8"/>
  <c r="I1456" i="8"/>
  <c r="I1457" i="8"/>
  <c r="I1458" i="8"/>
  <c r="I1459" i="8"/>
  <c r="I1460" i="8"/>
  <c r="I1461" i="8"/>
  <c r="I1462" i="8"/>
  <c r="I1463" i="8"/>
  <c r="I1464" i="8"/>
  <c r="I1465" i="8"/>
  <c r="I1466" i="8"/>
  <c r="I1467" i="8"/>
  <c r="I1468" i="8"/>
  <c r="I1469" i="8"/>
  <c r="I1470" i="8"/>
  <c r="I1471" i="8"/>
  <c r="I1472" i="8"/>
  <c r="I1473" i="8"/>
  <c r="I1474" i="8"/>
  <c r="I1475" i="8"/>
  <c r="I1476" i="8"/>
  <c r="I1477" i="8"/>
  <c r="I1478" i="8"/>
  <c r="I1479" i="8"/>
  <c r="I1480" i="8"/>
  <c r="I1481" i="8"/>
  <c r="I1482" i="8"/>
  <c r="I1483" i="8"/>
  <c r="I1484" i="8"/>
  <c r="I1485" i="8"/>
  <c r="I1486" i="8"/>
  <c r="I1487" i="8"/>
  <c r="I1488" i="8"/>
  <c r="I1489" i="8"/>
  <c r="I1490" i="8"/>
  <c r="I1491" i="8"/>
  <c r="I1492" i="8"/>
  <c r="I1493" i="8"/>
  <c r="I1494" i="8"/>
  <c r="I1495" i="8"/>
  <c r="I1496" i="8"/>
  <c r="I1497" i="8"/>
  <c r="I1498" i="8"/>
  <c r="I1499" i="8"/>
  <c r="I1500" i="8"/>
  <c r="I1501" i="8"/>
  <c r="I1502" i="8"/>
  <c r="I1503" i="8"/>
  <c r="I1504" i="8"/>
  <c r="I1505" i="8"/>
  <c r="I1506" i="8"/>
  <c r="I1507" i="8"/>
  <c r="I1508" i="8"/>
  <c r="I1509" i="8"/>
  <c r="I1510" i="8"/>
  <c r="I1511" i="8"/>
  <c r="I1512" i="8"/>
  <c r="I1513" i="8"/>
  <c r="I1514" i="8"/>
  <c r="I1515" i="8"/>
  <c r="I1516" i="8"/>
  <c r="I1517" i="8"/>
  <c r="I1518" i="8"/>
  <c r="I1519" i="8"/>
  <c r="I1520" i="8"/>
  <c r="I1521" i="8"/>
  <c r="I1522" i="8"/>
  <c r="I1523" i="8"/>
  <c r="I1524" i="8"/>
  <c r="I1525" i="8"/>
  <c r="I1526" i="8"/>
  <c r="I1527" i="8"/>
  <c r="I1528" i="8"/>
  <c r="I1529" i="8"/>
  <c r="I1530" i="8"/>
  <c r="I1531" i="8"/>
  <c r="I1532" i="8"/>
  <c r="I1533" i="8"/>
  <c r="I1534" i="8"/>
  <c r="I1535" i="8"/>
  <c r="I1536" i="8"/>
  <c r="I1537" i="8"/>
  <c r="I1538" i="8"/>
  <c r="I1539" i="8"/>
  <c r="I1540" i="8"/>
  <c r="I1541" i="8"/>
  <c r="I1542" i="8"/>
  <c r="I1543" i="8"/>
  <c r="I1544" i="8"/>
  <c r="I1545" i="8"/>
  <c r="I1546" i="8"/>
  <c r="I1547" i="8"/>
  <c r="I1548" i="8"/>
  <c r="I1549" i="8"/>
  <c r="I1550" i="8"/>
  <c r="I1551" i="8"/>
  <c r="I1552" i="8"/>
  <c r="I1553" i="8"/>
  <c r="I1554" i="8"/>
  <c r="I1555" i="8"/>
  <c r="I1556" i="8"/>
  <c r="I1557" i="8"/>
  <c r="I1558" i="8"/>
  <c r="I1559" i="8"/>
  <c r="I1560" i="8"/>
  <c r="I1561" i="8"/>
  <c r="I1562" i="8"/>
  <c r="I1563" i="8"/>
  <c r="I1564" i="8"/>
  <c r="I1565" i="8"/>
  <c r="I1566" i="8"/>
  <c r="I1567" i="8"/>
  <c r="I1568" i="8"/>
  <c r="I1569" i="8"/>
  <c r="I1570" i="8"/>
  <c r="I1571" i="8"/>
  <c r="I1572" i="8"/>
  <c r="I1573" i="8"/>
  <c r="I1574" i="8"/>
  <c r="I1575" i="8"/>
  <c r="I1576" i="8"/>
  <c r="I1577" i="8"/>
  <c r="I1578" i="8"/>
  <c r="I1579" i="8"/>
  <c r="I1580" i="8"/>
  <c r="I1581" i="8"/>
  <c r="I1582" i="8"/>
  <c r="I1583" i="8"/>
  <c r="I1584" i="8"/>
  <c r="I1585" i="8"/>
  <c r="I1586" i="8"/>
  <c r="I1587" i="8"/>
  <c r="I1588" i="8"/>
  <c r="I1589" i="8"/>
  <c r="I1590" i="8"/>
  <c r="I1591" i="8"/>
  <c r="I1592" i="8"/>
  <c r="I1593" i="8"/>
  <c r="I1594" i="8"/>
  <c r="I1595" i="8"/>
  <c r="I1596" i="8"/>
  <c r="I1597" i="8"/>
  <c r="I1598" i="8"/>
  <c r="I1599" i="8"/>
  <c r="I1600" i="8"/>
  <c r="I1601" i="8"/>
  <c r="I1602" i="8"/>
  <c r="I1603" i="8"/>
  <c r="I1604" i="8"/>
  <c r="I1605" i="8"/>
  <c r="I1606" i="8"/>
  <c r="I1607" i="8"/>
  <c r="I1608" i="8"/>
  <c r="I1609" i="8"/>
  <c r="I1610" i="8"/>
  <c r="I1611" i="8"/>
  <c r="I1612" i="8"/>
  <c r="I1613" i="8"/>
  <c r="I1614" i="8"/>
  <c r="I1615" i="8"/>
  <c r="I1616" i="8"/>
  <c r="I1617" i="8"/>
  <c r="I1618" i="8"/>
  <c r="I1619" i="8"/>
  <c r="I1620" i="8"/>
  <c r="I1621" i="8"/>
  <c r="I1622" i="8"/>
  <c r="I1623" i="8"/>
  <c r="I1624" i="8"/>
  <c r="I1625" i="8"/>
  <c r="I1626" i="8"/>
  <c r="I1627" i="8"/>
  <c r="I1628" i="8"/>
  <c r="I1629" i="8"/>
  <c r="I1630" i="8"/>
  <c r="I1631" i="8"/>
  <c r="I1632" i="8"/>
  <c r="I1633" i="8"/>
  <c r="I1634" i="8"/>
  <c r="I1635" i="8"/>
  <c r="I1636" i="8"/>
  <c r="I1637" i="8"/>
  <c r="I1638" i="8"/>
  <c r="I1639" i="8"/>
  <c r="I1640" i="8"/>
  <c r="I1641" i="8"/>
  <c r="I1642" i="8"/>
  <c r="I1643" i="8"/>
  <c r="I1644" i="8"/>
  <c r="I1645" i="8"/>
  <c r="I1646" i="8"/>
  <c r="I1647" i="8"/>
  <c r="I1648" i="8"/>
  <c r="I1649" i="8"/>
  <c r="I1650" i="8"/>
  <c r="I1651" i="8"/>
  <c r="I1652" i="8"/>
  <c r="I1653" i="8"/>
  <c r="I1654" i="8"/>
  <c r="I1655" i="8"/>
  <c r="I1656" i="8"/>
  <c r="I1657" i="8"/>
  <c r="I1658" i="8"/>
  <c r="I1659" i="8"/>
  <c r="I1660" i="8"/>
  <c r="I1661" i="8"/>
  <c r="I1662" i="8"/>
  <c r="I1663" i="8"/>
  <c r="I1664" i="8"/>
  <c r="I1665" i="8"/>
  <c r="I1666" i="8"/>
  <c r="I1667" i="8"/>
  <c r="I1668" i="8"/>
  <c r="I1669" i="8"/>
  <c r="I1670" i="8"/>
  <c r="I1671" i="8"/>
  <c r="I1672" i="8"/>
  <c r="I1673" i="8"/>
  <c r="I1674" i="8"/>
  <c r="I1675" i="8"/>
  <c r="I1676" i="8"/>
  <c r="I1677" i="8"/>
  <c r="I1678" i="8"/>
  <c r="I1679" i="8"/>
  <c r="I1680" i="8"/>
  <c r="I1681" i="8"/>
  <c r="I1682" i="8"/>
  <c r="I1683" i="8"/>
  <c r="I1684" i="8"/>
  <c r="I1685" i="8"/>
  <c r="I1686" i="8"/>
  <c r="I1687" i="8"/>
  <c r="I1688" i="8"/>
  <c r="I1689" i="8"/>
  <c r="I1690" i="8"/>
  <c r="I1691" i="8"/>
  <c r="I1692" i="8"/>
  <c r="I1693" i="8"/>
  <c r="I1694" i="8"/>
  <c r="I1695" i="8"/>
  <c r="I1696" i="8"/>
  <c r="I1697" i="8"/>
  <c r="I1698" i="8"/>
  <c r="I1699" i="8"/>
  <c r="I1700" i="8"/>
  <c r="I1701" i="8"/>
  <c r="I1702" i="8"/>
  <c r="I1703" i="8"/>
  <c r="I1704" i="8"/>
  <c r="I1705" i="8"/>
  <c r="I1706" i="8"/>
  <c r="I1707" i="8"/>
  <c r="I1708" i="8"/>
  <c r="I1709" i="8"/>
  <c r="I1710" i="8"/>
  <c r="I1711" i="8"/>
  <c r="I1712" i="8"/>
  <c r="I1713" i="8"/>
  <c r="I1714" i="8"/>
  <c r="I1715" i="8"/>
  <c r="I1716" i="8"/>
  <c r="I1717" i="8"/>
  <c r="I1718" i="8"/>
  <c r="I1719" i="8"/>
  <c r="I1720" i="8"/>
  <c r="I1721" i="8"/>
  <c r="I1722" i="8"/>
  <c r="I1723" i="8"/>
  <c r="I1724" i="8"/>
  <c r="I1725" i="8"/>
  <c r="I1726" i="8"/>
  <c r="I1727" i="8"/>
  <c r="I1728" i="8"/>
  <c r="I1729" i="8"/>
  <c r="I1730" i="8"/>
  <c r="I1731" i="8"/>
  <c r="I1732" i="8"/>
  <c r="I1733" i="8"/>
  <c r="I1734" i="8"/>
  <c r="I1735" i="8"/>
  <c r="I1736" i="8"/>
  <c r="I1737" i="8"/>
  <c r="I1738" i="8"/>
  <c r="I1739" i="8"/>
  <c r="I1740" i="8"/>
  <c r="I1741" i="8"/>
  <c r="I1742" i="8"/>
  <c r="I1743" i="8"/>
  <c r="I1744" i="8"/>
  <c r="I1745" i="8"/>
  <c r="I1746" i="8"/>
  <c r="I1747" i="8"/>
  <c r="I1748" i="8"/>
  <c r="I1749" i="8"/>
  <c r="I1750" i="8"/>
  <c r="I1751" i="8"/>
  <c r="I1752" i="8"/>
  <c r="I1753" i="8"/>
  <c r="I1754" i="8"/>
  <c r="I1755" i="8"/>
  <c r="I1756" i="8"/>
  <c r="I1757" i="8"/>
  <c r="I1758" i="8"/>
  <c r="I1759" i="8"/>
  <c r="I1760" i="8"/>
  <c r="I1761" i="8"/>
  <c r="I1762" i="8"/>
  <c r="I1763" i="8"/>
  <c r="I1764" i="8"/>
  <c r="I1765" i="8"/>
  <c r="I1766" i="8"/>
  <c r="I1767" i="8"/>
  <c r="I1768" i="8"/>
  <c r="I1769" i="8"/>
  <c r="I1770" i="8"/>
  <c r="I1771" i="8"/>
  <c r="I1772" i="8"/>
  <c r="I1773" i="8"/>
  <c r="I1774" i="8"/>
  <c r="I1775" i="8"/>
  <c r="I1776" i="8"/>
  <c r="I1777" i="8"/>
  <c r="I1778" i="8"/>
  <c r="I1779" i="8"/>
  <c r="I1780" i="8"/>
  <c r="I1781" i="8"/>
  <c r="I1782" i="8"/>
  <c r="I1783" i="8"/>
  <c r="I1784" i="8"/>
  <c r="I1785" i="8"/>
  <c r="I1786" i="8"/>
  <c r="I1787" i="8"/>
  <c r="I1788" i="8"/>
  <c r="I1789" i="8"/>
  <c r="I1790" i="8"/>
  <c r="I1791" i="8"/>
  <c r="I1792" i="8"/>
  <c r="I1793" i="8"/>
  <c r="I1794" i="8"/>
  <c r="I1795" i="8"/>
  <c r="I1796" i="8"/>
  <c r="I1797" i="8"/>
  <c r="I1798" i="8"/>
  <c r="I1799" i="8"/>
  <c r="I1800" i="8"/>
  <c r="I1801" i="8"/>
  <c r="I1802" i="8"/>
  <c r="I1803" i="8"/>
  <c r="I1804" i="8"/>
  <c r="I1805" i="8"/>
  <c r="I1806" i="8"/>
  <c r="I1807" i="8"/>
  <c r="I1808" i="8"/>
  <c r="I1809" i="8"/>
  <c r="I1810" i="8"/>
  <c r="I1811" i="8"/>
  <c r="I1812" i="8"/>
  <c r="I1813" i="8"/>
  <c r="I1814" i="8"/>
  <c r="I1815" i="8"/>
  <c r="I1816" i="8"/>
  <c r="I1817" i="8"/>
  <c r="I1818" i="8"/>
  <c r="I1819" i="8"/>
  <c r="I1820" i="8"/>
  <c r="I1821" i="8"/>
  <c r="I1822" i="8"/>
  <c r="I1823" i="8"/>
  <c r="I1824" i="8"/>
  <c r="I1825" i="8"/>
  <c r="I1826" i="8"/>
  <c r="I1827" i="8"/>
  <c r="I1828" i="8"/>
  <c r="I1829" i="8"/>
  <c r="I1830" i="8"/>
  <c r="I1831" i="8"/>
  <c r="I1832" i="8"/>
  <c r="I1833" i="8"/>
  <c r="I1834" i="8"/>
  <c r="I1835" i="8"/>
  <c r="I1836" i="8"/>
  <c r="I1837" i="8"/>
  <c r="I1838" i="8"/>
  <c r="I1839" i="8"/>
  <c r="I1840" i="8"/>
  <c r="I1841" i="8"/>
  <c r="I1842" i="8"/>
  <c r="I1843" i="8"/>
  <c r="I1844" i="8"/>
  <c r="I1845" i="8"/>
  <c r="I1846" i="8"/>
  <c r="I1847" i="8"/>
  <c r="I1848" i="8"/>
  <c r="I1849" i="8"/>
  <c r="I1850" i="8"/>
  <c r="I1851" i="8"/>
  <c r="I1852" i="8"/>
  <c r="I1853" i="8"/>
  <c r="I1854" i="8"/>
  <c r="I1855" i="8"/>
  <c r="I1856" i="8"/>
  <c r="I1857" i="8"/>
  <c r="I1858" i="8"/>
  <c r="I1859" i="8"/>
  <c r="I1860" i="8"/>
  <c r="I1861" i="8"/>
  <c r="I1862" i="8"/>
  <c r="I1863" i="8"/>
  <c r="I1864" i="8"/>
  <c r="I1865" i="8"/>
  <c r="I1866" i="8"/>
  <c r="I1867" i="8"/>
  <c r="I1868" i="8"/>
  <c r="I1869" i="8"/>
  <c r="I1870" i="8"/>
  <c r="I1871" i="8"/>
  <c r="I1872" i="8"/>
  <c r="I1873" i="8"/>
  <c r="I1874" i="8"/>
  <c r="I1875" i="8"/>
  <c r="I1876" i="8"/>
  <c r="I1877" i="8"/>
  <c r="I1878" i="8"/>
  <c r="I1879" i="8"/>
  <c r="I1880" i="8"/>
  <c r="I1881" i="8"/>
  <c r="I1882" i="8"/>
  <c r="I1883" i="8"/>
  <c r="I1884" i="8"/>
  <c r="I1885" i="8"/>
  <c r="I1886" i="8"/>
  <c r="I1887" i="8"/>
  <c r="I1888" i="8"/>
  <c r="I1889" i="8"/>
  <c r="I1890" i="8"/>
  <c r="I1891" i="8"/>
  <c r="I1892" i="8"/>
  <c r="I1893" i="8"/>
  <c r="I1894" i="8"/>
  <c r="I1895" i="8"/>
  <c r="I1896" i="8"/>
  <c r="I1897" i="8"/>
  <c r="I1898" i="8"/>
  <c r="I1899" i="8"/>
  <c r="I1900" i="8"/>
  <c r="I1901" i="8"/>
  <c r="I1902" i="8"/>
  <c r="I1903" i="8"/>
  <c r="I1904" i="8"/>
  <c r="I1905" i="8"/>
  <c r="I1906" i="8"/>
  <c r="I1907" i="8"/>
  <c r="I1908" i="8"/>
  <c r="I1909" i="8"/>
  <c r="I1910" i="8"/>
  <c r="I1911" i="8"/>
  <c r="I1912" i="8"/>
  <c r="I1913" i="8"/>
  <c r="I1914" i="8"/>
  <c r="I1915" i="8"/>
  <c r="I1916" i="8"/>
  <c r="I1917" i="8"/>
  <c r="I1918" i="8"/>
  <c r="I1919" i="8"/>
  <c r="I1920" i="8"/>
  <c r="I1921" i="8"/>
  <c r="I1922" i="8"/>
  <c r="I1923" i="8"/>
  <c r="I1924" i="8"/>
  <c r="I1925" i="8"/>
  <c r="I1926" i="8"/>
  <c r="I1927" i="8"/>
  <c r="I1928" i="8"/>
  <c r="I1929" i="8"/>
  <c r="I1930" i="8"/>
  <c r="I1931" i="8"/>
  <c r="I1932" i="8"/>
  <c r="I1933" i="8"/>
  <c r="I1934" i="8"/>
  <c r="I1935" i="8"/>
  <c r="I1936" i="8"/>
  <c r="I1937" i="8"/>
  <c r="I1938" i="8"/>
  <c r="I1939" i="8"/>
  <c r="I1940" i="8"/>
  <c r="I1941" i="8"/>
  <c r="I1942" i="8"/>
  <c r="I1943" i="8"/>
  <c r="I1944" i="8"/>
  <c r="I1945" i="8"/>
  <c r="I1946" i="8"/>
  <c r="I1947" i="8"/>
  <c r="I1948" i="8"/>
  <c r="I1949" i="8"/>
  <c r="I1950" i="8"/>
  <c r="I1951" i="8"/>
  <c r="I1952" i="8"/>
  <c r="I1953" i="8"/>
  <c r="I1954" i="8"/>
  <c r="I1955" i="8"/>
  <c r="I1956" i="8"/>
  <c r="I1957" i="8"/>
  <c r="I1958" i="8"/>
  <c r="I1959" i="8"/>
  <c r="I1960" i="8"/>
  <c r="I1961" i="8"/>
  <c r="I1962" i="8"/>
  <c r="I1963" i="8"/>
  <c r="I1964" i="8"/>
  <c r="I1965" i="8"/>
  <c r="I1966" i="8"/>
  <c r="I1967" i="8"/>
  <c r="I1968" i="8"/>
  <c r="I1969" i="8"/>
  <c r="I1970" i="8"/>
  <c r="I1971" i="8"/>
  <c r="I1972" i="8"/>
  <c r="I1973" i="8"/>
  <c r="I1974" i="8"/>
  <c r="I1975" i="8"/>
  <c r="I1976" i="8"/>
  <c r="I1977" i="8"/>
  <c r="I1978" i="8"/>
  <c r="I1979" i="8"/>
  <c r="I1980" i="8"/>
  <c r="I1981" i="8"/>
  <c r="I1982" i="8"/>
  <c r="I1983" i="8"/>
  <c r="I1984" i="8"/>
  <c r="I1985" i="8"/>
  <c r="I1986" i="8"/>
  <c r="I1987" i="8"/>
  <c r="I1988" i="8"/>
  <c r="I1989" i="8"/>
  <c r="I1990" i="8"/>
  <c r="I1991" i="8"/>
  <c r="I1992" i="8"/>
  <c r="I1993" i="8"/>
  <c r="I1994" i="8"/>
  <c r="I1995" i="8"/>
  <c r="I1996" i="8"/>
  <c r="I1997" i="8"/>
  <c r="I1998" i="8"/>
  <c r="I1999" i="8"/>
  <c r="I2000" i="8"/>
  <c r="I2001" i="8"/>
  <c r="I2002" i="8"/>
  <c r="I2003" i="8"/>
  <c r="I2004" i="8"/>
  <c r="I2005" i="8"/>
  <c r="I2006" i="8"/>
  <c r="I2007" i="8"/>
  <c r="I2008" i="8"/>
  <c r="I2009" i="8"/>
  <c r="I2010" i="8"/>
  <c r="I2011" i="8"/>
  <c r="I2012" i="8"/>
  <c r="B12" i="1"/>
  <c r="B13" i="1"/>
  <c r="B11" i="1"/>
  <c r="C25" i="11" l="1"/>
  <c r="B34" i="11"/>
  <c r="C58" i="11"/>
  <c r="D52" i="11"/>
  <c r="D25" i="11"/>
  <c r="C34" i="11"/>
  <c r="B59" i="11"/>
  <c r="C60" i="11"/>
  <c r="B25" i="11"/>
  <c r="C71" i="11"/>
  <c r="D71" i="11"/>
  <c r="D34" i="11"/>
  <c r="C43" i="11"/>
  <c r="C80" i="11"/>
  <c r="D57" i="11"/>
  <c r="D61" i="11" s="1"/>
  <c r="D43" i="11"/>
  <c r="B52" i="11"/>
  <c r="B58" i="11"/>
  <c r="C59" i="11"/>
  <c r="B57" i="11"/>
  <c r="M1665" i="8"/>
  <c r="M1417" i="8"/>
  <c r="M609" i="8"/>
  <c r="M771" i="8"/>
  <c r="M1153" i="8"/>
  <c r="M387" i="8"/>
  <c r="M1979" i="8"/>
  <c r="M2003" i="8"/>
  <c r="M1971" i="8"/>
  <c r="M1947" i="8"/>
  <c r="M1907" i="8"/>
  <c r="O1907" i="8" s="1"/>
  <c r="M1891" i="8"/>
  <c r="O1891" i="8" s="1"/>
  <c r="M1843" i="8"/>
  <c r="M1811" i="8"/>
  <c r="M1787" i="8"/>
  <c r="M1755" i="8"/>
  <c r="M1731" i="8"/>
  <c r="M1715" i="8"/>
  <c r="M1691" i="8"/>
  <c r="O1691" i="8" s="1"/>
  <c r="M1651" i="8"/>
  <c r="M1627" i="8"/>
  <c r="M1587" i="8"/>
  <c r="M1563" i="8"/>
  <c r="M1515" i="8"/>
  <c r="M1491" i="8"/>
  <c r="M1467" i="8"/>
  <c r="M1443" i="8"/>
  <c r="M1411" i="8"/>
  <c r="M1387" i="8"/>
  <c r="M1363" i="8"/>
  <c r="M1339" i="8"/>
  <c r="M1315" i="8"/>
  <c r="M1291" i="8"/>
  <c r="M1267" i="8"/>
  <c r="M1243" i="8"/>
  <c r="O1243" i="8" s="1"/>
  <c r="P1243" i="8" s="1"/>
  <c r="M1219" i="8"/>
  <c r="O1219" i="8" s="1"/>
  <c r="P1219" i="8" s="1"/>
  <c r="M1195" i="8"/>
  <c r="M1171" i="8"/>
  <c r="M1147" i="8"/>
  <c r="M1123" i="8"/>
  <c r="M1099" i="8"/>
  <c r="M1075" i="8"/>
  <c r="M1051" i="8"/>
  <c r="O1051" i="8" s="1"/>
  <c r="M1027" i="8"/>
  <c r="M1003" i="8"/>
  <c r="O1003" i="8" s="1"/>
  <c r="P1003" i="8" s="1"/>
  <c r="M979" i="8"/>
  <c r="M955" i="8"/>
  <c r="M931" i="8"/>
  <c r="M907" i="8"/>
  <c r="M883" i="8"/>
  <c r="M859" i="8"/>
  <c r="M835" i="8"/>
  <c r="M811" i="8"/>
  <c r="M779" i="8"/>
  <c r="M755" i="8"/>
  <c r="M731" i="8"/>
  <c r="M707" i="8"/>
  <c r="M675" i="8"/>
  <c r="M2011" i="8"/>
  <c r="O2011" i="8" s="1"/>
  <c r="P2011" i="8" s="1"/>
  <c r="M1963" i="8"/>
  <c r="O1963" i="8" s="1"/>
  <c r="P1963" i="8" s="1"/>
  <c r="M1939" i="8"/>
  <c r="M1915" i="8"/>
  <c r="M1883" i="8"/>
  <c r="M1859" i="8"/>
  <c r="M1835" i="8"/>
  <c r="M1827" i="8"/>
  <c r="M1771" i="8"/>
  <c r="M1747" i="8"/>
  <c r="O1747" i="8" s="1"/>
  <c r="P1747" i="8" s="1"/>
  <c r="M1723" i="8"/>
  <c r="M1699" i="8"/>
  <c r="M1667" i="8"/>
  <c r="M1643" i="8"/>
  <c r="M1619" i="8"/>
  <c r="M1595" i="8"/>
  <c r="M1571" i="8"/>
  <c r="O1571" i="8" s="1"/>
  <c r="M1539" i="8"/>
  <c r="O1539" i="8" s="1"/>
  <c r="P1539" i="8" s="1"/>
  <c r="M1523" i="8"/>
  <c r="M1499" i="8"/>
  <c r="M1459" i="8"/>
  <c r="M1427" i="8"/>
  <c r="M1403" i="8"/>
  <c r="M1379" i="8"/>
  <c r="M1355" i="8"/>
  <c r="M1331" i="8"/>
  <c r="M1307" i="8"/>
  <c r="M1283" i="8"/>
  <c r="M1251" i="8"/>
  <c r="M1227" i="8"/>
  <c r="O1227" i="8" s="1"/>
  <c r="M1203" i="8"/>
  <c r="M1179" i="8"/>
  <c r="M1155" i="8"/>
  <c r="O1155" i="8" s="1"/>
  <c r="P1155" i="8" s="1"/>
  <c r="M1131" i="8"/>
  <c r="O1131" i="8" s="1"/>
  <c r="M1107" i="8"/>
  <c r="M1083" i="8"/>
  <c r="M1059" i="8"/>
  <c r="M1035" i="8"/>
  <c r="O1035" i="8" s="1"/>
  <c r="P1035" i="8" s="1"/>
  <c r="M1011" i="8"/>
  <c r="M987" i="8"/>
  <c r="M963" i="8"/>
  <c r="O963" i="8" s="1"/>
  <c r="P963" i="8" s="1"/>
  <c r="M939" i="8"/>
  <c r="O939" i="8" s="1"/>
  <c r="P939" i="8" s="1"/>
  <c r="M915" i="8"/>
  <c r="M891" i="8"/>
  <c r="M867" i="8"/>
  <c r="M843" i="8"/>
  <c r="O843" i="8" s="1"/>
  <c r="P843" i="8" s="1"/>
  <c r="M819" i="8"/>
  <c r="M795" i="8"/>
  <c r="M763" i="8"/>
  <c r="O763" i="8" s="1"/>
  <c r="M739" i="8"/>
  <c r="O739" i="8" s="1"/>
  <c r="P739" i="8" s="1"/>
  <c r="M715" i="8"/>
  <c r="M691" i="8"/>
  <c r="M659" i="8"/>
  <c r="M1987" i="8"/>
  <c r="M1955" i="8"/>
  <c r="M1923" i="8"/>
  <c r="M1899" i="8"/>
  <c r="O1899" i="8" s="1"/>
  <c r="P1899" i="8" s="1"/>
  <c r="M1875" i="8"/>
  <c r="M1851" i="8"/>
  <c r="M1819" i="8"/>
  <c r="M1795" i="8"/>
  <c r="M1779" i="8"/>
  <c r="M1763" i="8"/>
  <c r="O1763" i="8" s="1"/>
  <c r="P1763" i="8" s="1"/>
  <c r="M1707" i="8"/>
  <c r="M1683" i="8"/>
  <c r="O1683" i="8" s="1"/>
  <c r="M1659" i="8"/>
  <c r="M1635" i="8"/>
  <c r="M1603" i="8"/>
  <c r="M1579" i="8"/>
  <c r="M1555" i="8"/>
  <c r="M1531" i="8"/>
  <c r="M1507" i="8"/>
  <c r="M1475" i="8"/>
  <c r="M1451" i="8"/>
  <c r="O1451" i="8" s="1"/>
  <c r="P1451" i="8" s="1"/>
  <c r="M1435" i="8"/>
  <c r="M1395" i="8"/>
  <c r="M1371" i="8"/>
  <c r="M1347" i="8"/>
  <c r="M1323" i="8"/>
  <c r="O1323" i="8" s="1"/>
  <c r="M1299" i="8"/>
  <c r="M1275" i="8"/>
  <c r="O1275" i="8" s="1"/>
  <c r="P1275" i="8" s="1"/>
  <c r="M1259" i="8"/>
  <c r="O1259" i="8" s="1"/>
  <c r="M1235" i="8"/>
  <c r="M1211" i="8"/>
  <c r="M1187" i="8"/>
  <c r="M1163" i="8"/>
  <c r="O1163" i="8" s="1"/>
  <c r="P1163" i="8" s="1"/>
  <c r="M1139" i="8"/>
  <c r="M1115" i="8"/>
  <c r="M1091" i="8"/>
  <c r="M1067" i="8"/>
  <c r="M1043" i="8"/>
  <c r="M1019" i="8"/>
  <c r="M995" i="8"/>
  <c r="M971" i="8"/>
  <c r="O971" i="8" s="1"/>
  <c r="P971" i="8" s="1"/>
  <c r="M947" i="8"/>
  <c r="M923" i="8"/>
  <c r="M899" i="8"/>
  <c r="O899" i="8" s="1"/>
  <c r="M875" i="8"/>
  <c r="O875" i="8" s="1"/>
  <c r="P875" i="8" s="1"/>
  <c r="M851" i="8"/>
  <c r="M827" i="8"/>
  <c r="M803" i="8"/>
  <c r="M787" i="8"/>
  <c r="O787" i="8" s="1"/>
  <c r="P787" i="8" s="1"/>
  <c r="M747" i="8"/>
  <c r="M723" i="8"/>
  <c r="M699" i="8"/>
  <c r="O699" i="8" s="1"/>
  <c r="M683" i="8"/>
  <c r="M667" i="8"/>
  <c r="M651" i="8"/>
  <c r="M275" i="8"/>
  <c r="M643" i="8"/>
  <c r="M635" i="8"/>
  <c r="O635" i="8" s="1"/>
  <c r="M627" i="8"/>
  <c r="M619" i="8"/>
  <c r="M611" i="8"/>
  <c r="O611" i="8" s="1"/>
  <c r="P611" i="8" s="1"/>
  <c r="M603" i="8"/>
  <c r="M595" i="8"/>
  <c r="M587" i="8"/>
  <c r="M579" i="8"/>
  <c r="M571" i="8"/>
  <c r="M563" i="8"/>
  <c r="M555" i="8"/>
  <c r="M547" i="8"/>
  <c r="M539" i="8"/>
  <c r="M531" i="8"/>
  <c r="M523" i="8"/>
  <c r="O523" i="8" s="1"/>
  <c r="P523" i="8" s="1"/>
  <c r="M515" i="8"/>
  <c r="M507" i="8"/>
  <c r="M499" i="8"/>
  <c r="M491" i="8"/>
  <c r="M483" i="8"/>
  <c r="O483" i="8" s="1"/>
  <c r="P483" i="8" s="1"/>
  <c r="M475" i="8"/>
  <c r="M467" i="8"/>
  <c r="M451" i="8"/>
  <c r="M443" i="8"/>
  <c r="O443" i="8" s="1"/>
  <c r="P443" i="8" s="1"/>
  <c r="M435" i="8"/>
  <c r="M419" i="8"/>
  <c r="M411" i="8"/>
  <c r="M403" i="8"/>
  <c r="O403" i="8" s="1"/>
  <c r="M395" i="8"/>
  <c r="M379" i="8"/>
  <c r="O379" i="8" s="1"/>
  <c r="P379" i="8" s="1"/>
  <c r="M371" i="8"/>
  <c r="M355" i="8"/>
  <c r="M347" i="8"/>
  <c r="M339" i="8"/>
  <c r="M331" i="8"/>
  <c r="M323" i="8"/>
  <c r="O323" i="8" s="1"/>
  <c r="P323" i="8" s="1"/>
  <c r="M315" i="8"/>
  <c r="M307" i="8"/>
  <c r="M291" i="8"/>
  <c r="M283" i="8"/>
  <c r="M267" i="8"/>
  <c r="M259" i="8"/>
  <c r="M251" i="8"/>
  <c r="O251" i="8" s="1"/>
  <c r="M243" i="8"/>
  <c r="M227" i="8"/>
  <c r="M219" i="8"/>
  <c r="M211" i="8"/>
  <c r="O211" i="8" s="1"/>
  <c r="P211" i="8" s="1"/>
  <c r="M203" i="8"/>
  <c r="M195" i="8"/>
  <c r="O195" i="8" s="1"/>
  <c r="M187" i="8"/>
  <c r="M179" i="8"/>
  <c r="M163" i="8"/>
  <c r="M155" i="8"/>
  <c r="M147" i="8"/>
  <c r="O147" i="8" s="1"/>
  <c r="P147" i="8" s="1"/>
  <c r="M139" i="8"/>
  <c r="M131" i="8"/>
  <c r="M123" i="8"/>
  <c r="M115" i="8"/>
  <c r="M99" i="8"/>
  <c r="M91" i="8"/>
  <c r="M83" i="8"/>
  <c r="O83" i="8" s="1"/>
  <c r="P83" i="8" s="1"/>
  <c r="M75" i="8"/>
  <c r="M67" i="8"/>
  <c r="M59" i="8"/>
  <c r="M51" i="8"/>
  <c r="M35" i="8"/>
  <c r="M27" i="8"/>
  <c r="M19" i="8"/>
  <c r="O19" i="8" s="1"/>
  <c r="P19" i="8" s="1"/>
  <c r="M11" i="8"/>
  <c r="M3" i="8"/>
  <c r="M1993" i="8"/>
  <c r="M1985" i="8"/>
  <c r="M1865" i="8"/>
  <c r="M1793" i="8"/>
  <c r="M1673" i="8"/>
  <c r="M1601" i="8"/>
  <c r="M1481" i="8"/>
  <c r="M1409" i="8"/>
  <c r="M1345" i="8"/>
  <c r="M1313" i="8"/>
  <c r="M1121" i="8"/>
  <c r="M1057" i="8"/>
  <c r="M897" i="8"/>
  <c r="M865" i="8"/>
  <c r="M833" i="8"/>
  <c r="M801" i="8"/>
  <c r="M641" i="8"/>
  <c r="M545" i="8"/>
  <c r="M449" i="8"/>
  <c r="M385" i="8"/>
  <c r="M65" i="8"/>
  <c r="O1387" i="8"/>
  <c r="O1195" i="8"/>
  <c r="O1099" i="8"/>
  <c r="P1099" i="8" s="1"/>
  <c r="O1067" i="8"/>
  <c r="O907" i="8"/>
  <c r="O779" i="8"/>
  <c r="P779" i="8" s="1"/>
  <c r="O715" i="8"/>
  <c r="O651" i="8"/>
  <c r="O587" i="8"/>
  <c r="O459" i="8"/>
  <c r="O339" i="8"/>
  <c r="O315" i="8"/>
  <c r="P315" i="8" s="1"/>
  <c r="O275" i="8"/>
  <c r="O187" i="8"/>
  <c r="O123" i="8"/>
  <c r="O59" i="8"/>
  <c r="M951" i="8"/>
  <c r="M935" i="8"/>
  <c r="M927" i="8"/>
  <c r="M919" i="8"/>
  <c r="M903" i="8"/>
  <c r="M895" i="8"/>
  <c r="M887" i="8"/>
  <c r="M871" i="8"/>
  <c r="M863" i="8"/>
  <c r="M855" i="8"/>
  <c r="M839" i="8"/>
  <c r="M831" i="8"/>
  <c r="M823" i="8"/>
  <c r="M807" i="8"/>
  <c r="M799" i="8"/>
  <c r="M791" i="8"/>
  <c r="M783" i="8"/>
  <c r="M775" i="8"/>
  <c r="M767" i="8"/>
  <c r="M759" i="8"/>
  <c r="O759" i="8" s="1"/>
  <c r="M751" i="8"/>
  <c r="M743" i="8"/>
  <c r="M735" i="8"/>
  <c r="O735" i="8" s="1"/>
  <c r="M727" i="8"/>
  <c r="M719" i="8"/>
  <c r="M711" i="8"/>
  <c r="M703" i="8"/>
  <c r="M695" i="8"/>
  <c r="M687" i="8"/>
  <c r="O687" i="8" s="1"/>
  <c r="M679" i="8"/>
  <c r="M671" i="8"/>
  <c r="M663" i="8"/>
  <c r="M655" i="8"/>
  <c r="M647" i="8"/>
  <c r="M639" i="8"/>
  <c r="M631" i="8"/>
  <c r="O631" i="8" s="1"/>
  <c r="M615" i="8"/>
  <c r="M607" i="8"/>
  <c r="O607" i="8" s="1"/>
  <c r="M599" i="8"/>
  <c r="M591" i="8"/>
  <c r="M583" i="8"/>
  <c r="M575" i="8"/>
  <c r="O575" i="8" s="1"/>
  <c r="P575" i="8" s="1"/>
  <c r="M567" i="8"/>
  <c r="M551" i="8"/>
  <c r="M543" i="8"/>
  <c r="M535" i="8"/>
  <c r="M519" i="8"/>
  <c r="M511" i="8"/>
  <c r="M503" i="8"/>
  <c r="O503" i="8" s="1"/>
  <c r="M495" i="8"/>
  <c r="O495" i="8" s="1"/>
  <c r="P495" i="8" s="1"/>
  <c r="M487" i="8"/>
  <c r="M479" i="8"/>
  <c r="O479" i="8" s="1"/>
  <c r="M471" i="8"/>
  <c r="M463" i="8"/>
  <c r="M455" i="8"/>
  <c r="Q1976" i="8"/>
  <c r="Q1920" i="8"/>
  <c r="Q1864" i="8"/>
  <c r="Q1816" i="8"/>
  <c r="Q1776" i="8"/>
  <c r="Q1728" i="8"/>
  <c r="Q1680" i="8"/>
  <c r="Q1624" i="8"/>
  <c r="Q1576" i="8"/>
  <c r="Q1528" i="8"/>
  <c r="Q1480" i="8"/>
  <c r="Q1432" i="8"/>
  <c r="Q1384" i="8"/>
  <c r="Q1336" i="8"/>
  <c r="Q1288" i="8"/>
  <c r="Q1240" i="8"/>
  <c r="Q1192" i="8"/>
  <c r="Q1136" i="8"/>
  <c r="Q1088" i="8"/>
  <c r="Q1040" i="8"/>
  <c r="Q984" i="8"/>
  <c r="Q936" i="8"/>
  <c r="Q888" i="8"/>
  <c r="Q832" i="8"/>
  <c r="Q776" i="8"/>
  <c r="Q736" i="8"/>
  <c r="Q688" i="8"/>
  <c r="Q640" i="8"/>
  <c r="Q592" i="8"/>
  <c r="Q544" i="8"/>
  <c r="Q496" i="8"/>
  <c r="Q456" i="8"/>
  <c r="Q424" i="8"/>
  <c r="Q384" i="8"/>
  <c r="Q336" i="8"/>
  <c r="Q280" i="8"/>
  <c r="Q232" i="8"/>
  <c r="Q184" i="8"/>
  <c r="Q136" i="8"/>
  <c r="Q88" i="8"/>
  <c r="Q40" i="8"/>
  <c r="U1994" i="8"/>
  <c r="V1994" i="8" s="1"/>
  <c r="S1994" i="8"/>
  <c r="U1938" i="8"/>
  <c r="S1938" i="8"/>
  <c r="U1882" i="8"/>
  <c r="S1882" i="8"/>
  <c r="K1882" i="8"/>
  <c r="M1882" i="8" s="1"/>
  <c r="U1842" i="8"/>
  <c r="S1842" i="8"/>
  <c r="K1842" i="8"/>
  <c r="M1842" i="8" s="1"/>
  <c r="O1842" i="8" s="1"/>
  <c r="P1842" i="8" s="1"/>
  <c r="U1802" i="8"/>
  <c r="S1802" i="8"/>
  <c r="U1762" i="8"/>
  <c r="S1762" i="8"/>
  <c r="K1762" i="8"/>
  <c r="M1762" i="8" s="1"/>
  <c r="U1730" i="8"/>
  <c r="S1730" i="8"/>
  <c r="K1730" i="8"/>
  <c r="M1730" i="8" s="1"/>
  <c r="S1706" i="8"/>
  <c r="U1706" i="8"/>
  <c r="K1706" i="8"/>
  <c r="M1706" i="8" s="1"/>
  <c r="U1682" i="8"/>
  <c r="S1682" i="8"/>
  <c r="U1658" i="8"/>
  <c r="S1658" i="8"/>
  <c r="K1658" i="8"/>
  <c r="M1658" i="8" s="1"/>
  <c r="U1626" i="8"/>
  <c r="S1626" i="8"/>
  <c r="K1626" i="8"/>
  <c r="M1626" i="8" s="1"/>
  <c r="U1602" i="8"/>
  <c r="S1602" i="8"/>
  <c r="K1602" i="8"/>
  <c r="M1602" i="8" s="1"/>
  <c r="U1570" i="8"/>
  <c r="V1570" i="8" s="1"/>
  <c r="S1570" i="8"/>
  <c r="K1570" i="8"/>
  <c r="M1570" i="8" s="1"/>
  <c r="U1538" i="8"/>
  <c r="S1538" i="8"/>
  <c r="K1538" i="8"/>
  <c r="M1538" i="8" s="1"/>
  <c r="U1506" i="8"/>
  <c r="S1506" i="8"/>
  <c r="K1506" i="8"/>
  <c r="M1506" i="8" s="1"/>
  <c r="U1474" i="8"/>
  <c r="V1474" i="8" s="1"/>
  <c r="S1474" i="8"/>
  <c r="K1474" i="8"/>
  <c r="M1474" i="8" s="1"/>
  <c r="U1458" i="8"/>
  <c r="S1458" i="8"/>
  <c r="K1458" i="8"/>
  <c r="M1458" i="8" s="1"/>
  <c r="U1434" i="8"/>
  <c r="S1434" i="8"/>
  <c r="K1434" i="8"/>
  <c r="M1434" i="8" s="1"/>
  <c r="U1402" i="8"/>
  <c r="S1402" i="8"/>
  <c r="K1402" i="8"/>
  <c r="M1402" i="8" s="1"/>
  <c r="U1362" i="8"/>
  <c r="S1362" i="8"/>
  <c r="K1362" i="8"/>
  <c r="M1362" i="8" s="1"/>
  <c r="U1330" i="8"/>
  <c r="V1330" i="8" s="1"/>
  <c r="S1330" i="8"/>
  <c r="K1330" i="8"/>
  <c r="M1330" i="8" s="1"/>
  <c r="U1314" i="8"/>
  <c r="S1314" i="8"/>
  <c r="K1314" i="8"/>
  <c r="M1314" i="8" s="1"/>
  <c r="U1290" i="8"/>
  <c r="S1290" i="8"/>
  <c r="K1290" i="8"/>
  <c r="M1290" i="8" s="1"/>
  <c r="U1258" i="8"/>
  <c r="S1258" i="8"/>
  <c r="K1258" i="8"/>
  <c r="M1258" i="8" s="1"/>
  <c r="U1226" i="8"/>
  <c r="S1226" i="8"/>
  <c r="K1226" i="8"/>
  <c r="M1226" i="8" s="1"/>
  <c r="U1210" i="8"/>
  <c r="S1210" i="8"/>
  <c r="K1210" i="8"/>
  <c r="M1210" i="8" s="1"/>
  <c r="U1186" i="8"/>
  <c r="S1186" i="8"/>
  <c r="K1186" i="8"/>
  <c r="M1186" i="8" s="1"/>
  <c r="U1162" i="8"/>
  <c r="S1162" i="8"/>
  <c r="K1162" i="8"/>
  <c r="M1162" i="8" s="1"/>
  <c r="U1138" i="8"/>
  <c r="S1138" i="8"/>
  <c r="K1138" i="8"/>
  <c r="M1138" i="8" s="1"/>
  <c r="U1098" i="8"/>
  <c r="S1098" i="8"/>
  <c r="K1098" i="8"/>
  <c r="M1098" i="8" s="1"/>
  <c r="U1066" i="8"/>
  <c r="S1066" i="8"/>
  <c r="K1066" i="8"/>
  <c r="M1066" i="8" s="1"/>
  <c r="U1042" i="8"/>
  <c r="V1042" i="8" s="1"/>
  <c r="S1042" i="8"/>
  <c r="K1042" i="8"/>
  <c r="M1042" i="8" s="1"/>
  <c r="U1010" i="8"/>
  <c r="S1010" i="8"/>
  <c r="K1010" i="8"/>
  <c r="M1010" i="8" s="1"/>
  <c r="U970" i="8"/>
  <c r="S970" i="8"/>
  <c r="K970" i="8"/>
  <c r="M970" i="8" s="1"/>
  <c r="U938" i="8"/>
  <c r="S938" i="8"/>
  <c r="K938" i="8"/>
  <c r="M938" i="8" s="1"/>
  <c r="U898" i="8"/>
  <c r="S898" i="8"/>
  <c r="K898" i="8"/>
  <c r="M898" i="8" s="1"/>
  <c r="U866" i="8"/>
  <c r="V866" i="8" s="1"/>
  <c r="S866" i="8"/>
  <c r="K866" i="8"/>
  <c r="M866" i="8" s="1"/>
  <c r="U818" i="8"/>
  <c r="S818" i="8"/>
  <c r="K818" i="8"/>
  <c r="M818" i="8" s="1"/>
  <c r="O818" i="8" s="1"/>
  <c r="P818" i="8" s="1"/>
  <c r="U778" i="8"/>
  <c r="S778" i="8"/>
  <c r="K778" i="8"/>
  <c r="M778" i="8" s="1"/>
  <c r="O778" i="8" s="1"/>
  <c r="P778" i="8" s="1"/>
  <c r="U746" i="8"/>
  <c r="V746" i="8" s="1"/>
  <c r="S746" i="8"/>
  <c r="K746" i="8"/>
  <c r="M746" i="8" s="1"/>
  <c r="U714" i="8"/>
  <c r="S714" i="8"/>
  <c r="K714" i="8"/>
  <c r="M714" i="8" s="1"/>
  <c r="U682" i="8"/>
  <c r="S682" i="8"/>
  <c r="K682" i="8"/>
  <c r="M682" i="8" s="1"/>
  <c r="O682" i="8" s="1"/>
  <c r="P682" i="8" s="1"/>
  <c r="U650" i="8"/>
  <c r="S650" i="8"/>
  <c r="K650" i="8"/>
  <c r="M650" i="8" s="1"/>
  <c r="O650" i="8" s="1"/>
  <c r="P650" i="8" s="1"/>
  <c r="U626" i="8"/>
  <c r="S626" i="8"/>
  <c r="K626" i="8"/>
  <c r="M626" i="8" s="1"/>
  <c r="O626" i="8" s="1"/>
  <c r="P626" i="8" s="1"/>
  <c r="U602" i="8"/>
  <c r="S602" i="8"/>
  <c r="K602" i="8"/>
  <c r="M602" i="8" s="1"/>
  <c r="U570" i="8"/>
  <c r="S570" i="8"/>
  <c r="K570" i="8"/>
  <c r="M570" i="8" s="1"/>
  <c r="O570" i="8" s="1"/>
  <c r="P570" i="8" s="1"/>
  <c r="U530" i="8"/>
  <c r="S530" i="8"/>
  <c r="K530" i="8"/>
  <c r="M530" i="8" s="1"/>
  <c r="U498" i="8"/>
  <c r="S498" i="8"/>
  <c r="K498" i="8"/>
  <c r="M498" i="8" s="1"/>
  <c r="O498" i="8" s="1"/>
  <c r="P498" i="8" s="1"/>
  <c r="U466" i="8"/>
  <c r="S466" i="8"/>
  <c r="K466" i="8"/>
  <c r="M466" i="8" s="1"/>
  <c r="U434" i="8"/>
  <c r="S434" i="8"/>
  <c r="K434" i="8"/>
  <c r="M434" i="8" s="1"/>
  <c r="O434" i="8" s="1"/>
  <c r="P434" i="8" s="1"/>
  <c r="U386" i="8"/>
  <c r="S386" i="8"/>
  <c r="K386" i="8"/>
  <c r="M386" i="8" s="1"/>
  <c r="U354" i="8"/>
  <c r="S354" i="8"/>
  <c r="K354" i="8"/>
  <c r="M354" i="8" s="1"/>
  <c r="U330" i="8"/>
  <c r="V330" i="8" s="1"/>
  <c r="S330" i="8"/>
  <c r="K330" i="8"/>
  <c r="M330" i="8" s="1"/>
  <c r="U314" i="8"/>
  <c r="S314" i="8"/>
  <c r="K314" i="8"/>
  <c r="M314" i="8" s="1"/>
  <c r="O314" i="8" s="1"/>
  <c r="P314" i="8" s="1"/>
  <c r="U290" i="8"/>
  <c r="S290" i="8"/>
  <c r="K290" i="8"/>
  <c r="M290" i="8" s="1"/>
  <c r="U258" i="8"/>
  <c r="S258" i="8"/>
  <c r="K258" i="8"/>
  <c r="M258" i="8" s="1"/>
  <c r="U250" i="8"/>
  <c r="S250" i="8"/>
  <c r="K250" i="8"/>
  <c r="M250" i="8" s="1"/>
  <c r="U218" i="8"/>
  <c r="S218" i="8"/>
  <c r="K218" i="8"/>
  <c r="M218" i="8" s="1"/>
  <c r="U186" i="8"/>
  <c r="S186" i="8"/>
  <c r="K186" i="8"/>
  <c r="M186" i="8" s="1"/>
  <c r="U154" i="8"/>
  <c r="S154" i="8"/>
  <c r="K154" i="8"/>
  <c r="M154" i="8" s="1"/>
  <c r="U122" i="8"/>
  <c r="S122" i="8"/>
  <c r="K122" i="8"/>
  <c r="M122" i="8" s="1"/>
  <c r="U90" i="8"/>
  <c r="S90" i="8"/>
  <c r="K90" i="8"/>
  <c r="M90" i="8" s="1"/>
  <c r="U66" i="8"/>
  <c r="S66" i="8"/>
  <c r="K66" i="8"/>
  <c r="M66" i="8" s="1"/>
  <c r="U34" i="8"/>
  <c r="V34" i="8" s="1"/>
  <c r="S34" i="8"/>
  <c r="K34" i="8"/>
  <c r="M34" i="8" s="1"/>
  <c r="Q1656" i="8"/>
  <c r="U1370" i="8"/>
  <c r="S1370" i="8"/>
  <c r="K1370" i="8"/>
  <c r="M1370" i="8" s="1"/>
  <c r="U410" i="8"/>
  <c r="S410" i="8"/>
  <c r="K410" i="8"/>
  <c r="M410" i="8" s="1"/>
  <c r="U170" i="8"/>
  <c r="S170" i="8"/>
  <c r="K170" i="8"/>
  <c r="M170" i="8" s="1"/>
  <c r="U26" i="8"/>
  <c r="S26" i="8"/>
  <c r="K26" i="8"/>
  <c r="M26" i="8" s="1"/>
  <c r="Q2008" i="8"/>
  <c r="Q1952" i="8"/>
  <c r="Q1904" i="8"/>
  <c r="Q1848" i="8"/>
  <c r="Q1800" i="8"/>
  <c r="Q1760" i="8"/>
  <c r="Q1712" i="8"/>
  <c r="Q1664" i="8"/>
  <c r="Q1616" i="8"/>
  <c r="Q1560" i="8"/>
  <c r="Q1512" i="8"/>
  <c r="Q1472" i="8"/>
  <c r="Q1424" i="8"/>
  <c r="Q1376" i="8"/>
  <c r="Q1328" i="8"/>
  <c r="Q1272" i="8"/>
  <c r="Q1224" i="8"/>
  <c r="Q1176" i="8"/>
  <c r="Q1120" i="8"/>
  <c r="Q1072" i="8"/>
  <c r="Q1024" i="8"/>
  <c r="Q968" i="8"/>
  <c r="Q920" i="8"/>
  <c r="Q872" i="8"/>
  <c r="Q824" i="8"/>
  <c r="Q784" i="8"/>
  <c r="Q744" i="8"/>
  <c r="Q696" i="8"/>
  <c r="Q648" i="8"/>
  <c r="Q600" i="8"/>
  <c r="Q560" i="8"/>
  <c r="Q520" i="8"/>
  <c r="Q472" i="8"/>
  <c r="Q432" i="8"/>
  <c r="Q392" i="8"/>
  <c r="Q352" i="8"/>
  <c r="Q296" i="8"/>
  <c r="Q248" i="8"/>
  <c r="Q200" i="8"/>
  <c r="Q160" i="8"/>
  <c r="Q104" i="8"/>
  <c r="Q56" i="8"/>
  <c r="U2010" i="8"/>
  <c r="S2010" i="8"/>
  <c r="K2010" i="8"/>
  <c r="M2010" i="8" s="1"/>
  <c r="O2010" i="8" s="1"/>
  <c r="P2010" i="8" s="1"/>
  <c r="U1954" i="8"/>
  <c r="S1954" i="8"/>
  <c r="K1954" i="8"/>
  <c r="M1954" i="8" s="1"/>
  <c r="U1898" i="8"/>
  <c r="V1898" i="8" s="1"/>
  <c r="S1898" i="8"/>
  <c r="K1898" i="8"/>
  <c r="M1898" i="8" s="1"/>
  <c r="U1858" i="8"/>
  <c r="S1858" i="8"/>
  <c r="K1858" i="8"/>
  <c r="M1858" i="8" s="1"/>
  <c r="U1818" i="8"/>
  <c r="S1818" i="8"/>
  <c r="K1818" i="8"/>
  <c r="M1818" i="8" s="1"/>
  <c r="U1778" i="8"/>
  <c r="S1778" i="8"/>
  <c r="K1778" i="8"/>
  <c r="M1778" i="8" s="1"/>
  <c r="U1738" i="8"/>
  <c r="S1738" i="8"/>
  <c r="U1698" i="8"/>
  <c r="S1698" i="8"/>
  <c r="K1698" i="8"/>
  <c r="M1698" i="8" s="1"/>
  <c r="U1666" i="8"/>
  <c r="S1666" i="8"/>
  <c r="K1666" i="8"/>
  <c r="M1666" i="8" s="1"/>
  <c r="U1634" i="8"/>
  <c r="V1634" i="8" s="1"/>
  <c r="S1634" i="8"/>
  <c r="K1634" i="8"/>
  <c r="M1634" i="8" s="1"/>
  <c r="S1586" i="8"/>
  <c r="U1586" i="8"/>
  <c r="K1586" i="8"/>
  <c r="M1586" i="8" s="1"/>
  <c r="U1554" i="8"/>
  <c r="S1554" i="8"/>
  <c r="U1522" i="8"/>
  <c r="S1522" i="8"/>
  <c r="K1522" i="8"/>
  <c r="M1522" i="8" s="1"/>
  <c r="U1490" i="8"/>
  <c r="V1490" i="8" s="1"/>
  <c r="S1490" i="8"/>
  <c r="U1450" i="8"/>
  <c r="S1450" i="8"/>
  <c r="K1450" i="8"/>
  <c r="M1450" i="8" s="1"/>
  <c r="U1418" i="8"/>
  <c r="S1418" i="8"/>
  <c r="U1386" i="8"/>
  <c r="S1386" i="8"/>
  <c r="K1386" i="8"/>
  <c r="M1386" i="8" s="1"/>
  <c r="O1386" i="8" s="1"/>
  <c r="P1386" i="8" s="1"/>
  <c r="U1346" i="8"/>
  <c r="S1346" i="8"/>
  <c r="K1346" i="8"/>
  <c r="M1346" i="8" s="1"/>
  <c r="U1306" i="8"/>
  <c r="S1306" i="8"/>
  <c r="K1306" i="8"/>
  <c r="M1306" i="8" s="1"/>
  <c r="U1274" i="8"/>
  <c r="S1274" i="8"/>
  <c r="K1274" i="8"/>
  <c r="M1274" i="8" s="1"/>
  <c r="U1242" i="8"/>
  <c r="S1242" i="8"/>
  <c r="K1242" i="8"/>
  <c r="M1242" i="8" s="1"/>
  <c r="U1202" i="8"/>
  <c r="S1202" i="8"/>
  <c r="K1202" i="8"/>
  <c r="M1202" i="8" s="1"/>
  <c r="U1170" i="8"/>
  <c r="S1170" i="8"/>
  <c r="K1170" i="8"/>
  <c r="M1170" i="8" s="1"/>
  <c r="U1130" i="8"/>
  <c r="S1130" i="8"/>
  <c r="K1130" i="8"/>
  <c r="M1130" i="8" s="1"/>
  <c r="U1090" i="8"/>
  <c r="S1090" i="8"/>
  <c r="K1090" i="8"/>
  <c r="M1090" i="8" s="1"/>
  <c r="U1058" i="8"/>
  <c r="S1058" i="8"/>
  <c r="K1058" i="8"/>
  <c r="M1058" i="8" s="1"/>
  <c r="O1058" i="8" s="1"/>
  <c r="P1058" i="8" s="1"/>
  <c r="U1026" i="8"/>
  <c r="S1026" i="8"/>
  <c r="K1026" i="8"/>
  <c r="M1026" i="8" s="1"/>
  <c r="U994" i="8"/>
  <c r="V994" i="8" s="1"/>
  <c r="S994" i="8"/>
  <c r="K994" i="8"/>
  <c r="M994" i="8" s="1"/>
  <c r="U978" i="8"/>
  <c r="S978" i="8"/>
  <c r="K978" i="8"/>
  <c r="M978" i="8" s="1"/>
  <c r="U946" i="8"/>
  <c r="S946" i="8"/>
  <c r="K946" i="8"/>
  <c r="M946" i="8" s="1"/>
  <c r="U922" i="8"/>
  <c r="V922" i="8" s="1"/>
  <c r="S922" i="8"/>
  <c r="K922" i="8"/>
  <c r="M922" i="8" s="1"/>
  <c r="U906" i="8"/>
  <c r="S906" i="8"/>
  <c r="K906" i="8"/>
  <c r="M906" i="8" s="1"/>
  <c r="U882" i="8"/>
  <c r="S882" i="8"/>
  <c r="K882" i="8"/>
  <c r="M882" i="8" s="1"/>
  <c r="U858" i="8"/>
  <c r="S858" i="8"/>
  <c r="K858" i="8"/>
  <c r="M858" i="8" s="1"/>
  <c r="O858" i="8" s="1"/>
  <c r="P858" i="8" s="1"/>
  <c r="U842" i="8"/>
  <c r="S842" i="8"/>
  <c r="K842" i="8"/>
  <c r="M842" i="8" s="1"/>
  <c r="U826" i="8"/>
  <c r="S826" i="8"/>
  <c r="K826" i="8"/>
  <c r="M826" i="8" s="1"/>
  <c r="O826" i="8" s="1"/>
  <c r="P826" i="8" s="1"/>
  <c r="U802" i="8"/>
  <c r="S802" i="8"/>
  <c r="K802" i="8"/>
  <c r="M802" i="8" s="1"/>
  <c r="U786" i="8"/>
  <c r="S786" i="8"/>
  <c r="K786" i="8"/>
  <c r="M786" i="8" s="1"/>
  <c r="U762" i="8"/>
  <c r="V762" i="8" s="1"/>
  <c r="S762" i="8"/>
  <c r="K762" i="8"/>
  <c r="M762" i="8" s="1"/>
  <c r="U738" i="8"/>
  <c r="V738" i="8" s="1"/>
  <c r="S738" i="8"/>
  <c r="K738" i="8"/>
  <c r="M738" i="8" s="1"/>
  <c r="U722" i="8"/>
  <c r="S722" i="8"/>
  <c r="K722" i="8"/>
  <c r="M722" i="8" s="1"/>
  <c r="U690" i="8"/>
  <c r="S690" i="8"/>
  <c r="K690" i="8"/>
  <c r="M690" i="8" s="1"/>
  <c r="O690" i="8" s="1"/>
  <c r="P690" i="8" s="1"/>
  <c r="U666" i="8"/>
  <c r="S666" i="8"/>
  <c r="K666" i="8"/>
  <c r="M666" i="8" s="1"/>
  <c r="U634" i="8"/>
  <c r="S634" i="8"/>
  <c r="K634" i="8"/>
  <c r="M634" i="8" s="1"/>
  <c r="O634" i="8" s="1"/>
  <c r="P634" i="8" s="1"/>
  <c r="U594" i="8"/>
  <c r="S594" i="8"/>
  <c r="K594" i="8"/>
  <c r="M594" i="8" s="1"/>
  <c r="U554" i="8"/>
  <c r="V554" i="8" s="1"/>
  <c r="S554" i="8"/>
  <c r="K554" i="8"/>
  <c r="M554" i="8" s="1"/>
  <c r="U522" i="8"/>
  <c r="V522" i="8" s="1"/>
  <c r="S522" i="8"/>
  <c r="K522" i="8"/>
  <c r="M522" i="8" s="1"/>
  <c r="O522" i="8" s="1"/>
  <c r="P522" i="8" s="1"/>
  <c r="U482" i="8"/>
  <c r="V482" i="8" s="1"/>
  <c r="S482" i="8"/>
  <c r="K482" i="8"/>
  <c r="M482" i="8" s="1"/>
  <c r="U450" i="8"/>
  <c r="S450" i="8"/>
  <c r="K450" i="8"/>
  <c r="M450" i="8" s="1"/>
  <c r="O450" i="8" s="1"/>
  <c r="P450" i="8" s="1"/>
  <c r="U418" i="8"/>
  <c r="S418" i="8"/>
  <c r="K418" i="8"/>
  <c r="M418" i="8" s="1"/>
  <c r="U378" i="8"/>
  <c r="S378" i="8"/>
  <c r="K378" i="8"/>
  <c r="M378" i="8" s="1"/>
  <c r="O378" i="8" s="1"/>
  <c r="P378" i="8" s="1"/>
  <c r="U338" i="8"/>
  <c r="V338" i="8" s="1"/>
  <c r="S338" i="8"/>
  <c r="K338" i="8"/>
  <c r="M338" i="8" s="1"/>
  <c r="U298" i="8"/>
  <c r="S298" i="8"/>
  <c r="K298" i="8"/>
  <c r="M298" i="8" s="1"/>
  <c r="U266" i="8"/>
  <c r="V266" i="8" s="1"/>
  <c r="S266" i="8"/>
  <c r="K266" i="8"/>
  <c r="M266" i="8" s="1"/>
  <c r="O266" i="8" s="1"/>
  <c r="P266" i="8" s="1"/>
  <c r="U234" i="8"/>
  <c r="V234" i="8" s="1"/>
  <c r="S234" i="8"/>
  <c r="K234" i="8"/>
  <c r="M234" i="8" s="1"/>
  <c r="U202" i="8"/>
  <c r="S202" i="8"/>
  <c r="K202" i="8"/>
  <c r="M202" i="8" s="1"/>
  <c r="O202" i="8" s="1"/>
  <c r="P202" i="8" s="1"/>
  <c r="U162" i="8"/>
  <c r="S162" i="8"/>
  <c r="K162" i="8"/>
  <c r="M162" i="8" s="1"/>
  <c r="O162" i="8" s="1"/>
  <c r="P162" i="8" s="1"/>
  <c r="U130" i="8"/>
  <c r="S130" i="8"/>
  <c r="K130" i="8"/>
  <c r="M130" i="8" s="1"/>
  <c r="O130" i="8" s="1"/>
  <c r="P130" i="8" s="1"/>
  <c r="U98" i="8"/>
  <c r="S98" i="8"/>
  <c r="K98" i="8"/>
  <c r="M98" i="8" s="1"/>
  <c r="U58" i="8"/>
  <c r="S58" i="8"/>
  <c r="K58" i="8"/>
  <c r="M58" i="8" s="1"/>
  <c r="O58" i="8" s="1"/>
  <c r="P58" i="8" s="1"/>
  <c r="U18" i="8"/>
  <c r="S18" i="8"/>
  <c r="K18" i="8"/>
  <c r="M18" i="8" s="1"/>
  <c r="Q1911" i="8"/>
  <c r="Q1751" i="8"/>
  <c r="Q1599" i="8"/>
  <c r="Q1447" i="8"/>
  <c r="Q1295" i="8"/>
  <c r="Q1287" i="8"/>
  <c r="Q1279" i="8"/>
  <c r="Q1271" i="8"/>
  <c r="Q1263" i="8"/>
  <c r="Q1255" i="8"/>
  <c r="Q1247" i="8"/>
  <c r="Q1239" i="8"/>
  <c r="Q1231" i="8"/>
  <c r="Q1223" i="8"/>
  <c r="Q1215" i="8"/>
  <c r="Q1207" i="8"/>
  <c r="Q1199" i="8"/>
  <c r="Q1191" i="8"/>
  <c r="Q1183" i="8"/>
  <c r="Q1175" i="8"/>
  <c r="Q1167" i="8"/>
  <c r="Q1159" i="8"/>
  <c r="Q1151" i="8"/>
  <c r="Q1143" i="8"/>
  <c r="Q1135" i="8"/>
  <c r="Q1127" i="8"/>
  <c r="Q1119" i="8"/>
  <c r="Q1111" i="8"/>
  <c r="Q1103" i="8"/>
  <c r="Q1095" i="8"/>
  <c r="Q1087" i="8"/>
  <c r="Q1071" i="8"/>
  <c r="Q1063" i="8"/>
  <c r="Q1055" i="8"/>
  <c r="Q1047" i="8"/>
  <c r="Q1039" i="8"/>
  <c r="Q1031" i="8"/>
  <c r="Q1023" i="8"/>
  <c r="Q1015" i="8"/>
  <c r="Q1007" i="8"/>
  <c r="Q999" i="8"/>
  <c r="Q991" i="8"/>
  <c r="Q983" i="8"/>
  <c r="Q975" i="8"/>
  <c r="Q967" i="8"/>
  <c r="Q959" i="8"/>
  <c r="Q951" i="8"/>
  <c r="Q935" i="8"/>
  <c r="Q927" i="8"/>
  <c r="Q919" i="8"/>
  <c r="Q911" i="8"/>
  <c r="Q903" i="8"/>
  <c r="Q895" i="8"/>
  <c r="Q887" i="8"/>
  <c r="Q879" i="8"/>
  <c r="Q871" i="8"/>
  <c r="Q863" i="8"/>
  <c r="Q855" i="8"/>
  <c r="Q847" i="8"/>
  <c r="Q839" i="8"/>
  <c r="Q831" i="8"/>
  <c r="Q823" i="8"/>
  <c r="Q815" i="8"/>
  <c r="Q807" i="8"/>
  <c r="Q799" i="8"/>
  <c r="Q791" i="8"/>
  <c r="Q783" i="8"/>
  <c r="Q775" i="8"/>
  <c r="Q767" i="8"/>
  <c r="Q759" i="8"/>
  <c r="Q751" i="8"/>
  <c r="Q743" i="8"/>
  <c r="Q735" i="8"/>
  <c r="Q727" i="8"/>
  <c r="Q719" i="8"/>
  <c r="Q703" i="8"/>
  <c r="Q695" i="8"/>
  <c r="Q687" i="8"/>
  <c r="Q679" i="8"/>
  <c r="Q671" i="8"/>
  <c r="Q663" i="8"/>
  <c r="Q655" i="8"/>
  <c r="Q647" i="8"/>
  <c r="Q639" i="8"/>
  <c r="Q631" i="8"/>
  <c r="Q623" i="8"/>
  <c r="Q615" i="8"/>
  <c r="Q607" i="8"/>
  <c r="Q599" i="8"/>
  <c r="Q591" i="8"/>
  <c r="Q575" i="8"/>
  <c r="Q567" i="8"/>
  <c r="Q559" i="8"/>
  <c r="Q551" i="8"/>
  <c r="Q543" i="8"/>
  <c r="Q535" i="8"/>
  <c r="Q527" i="8"/>
  <c r="Q519" i="8"/>
  <c r="Q511" i="8"/>
  <c r="Q503" i="8"/>
  <c r="Q495" i="8"/>
  <c r="Q487" i="8"/>
  <c r="Q479" i="8"/>
  <c r="Q471" i="8"/>
  <c r="Q463" i="8"/>
  <c r="Q455" i="8"/>
  <c r="Q447" i="8"/>
  <c r="Q439" i="8"/>
  <c r="Q431" i="8"/>
  <c r="Q423" i="8"/>
  <c r="Q415" i="8"/>
  <c r="Q407" i="8"/>
  <c r="Q399" i="8"/>
  <c r="Q391" i="8"/>
  <c r="Q383" i="8"/>
  <c r="Q375" i="8"/>
  <c r="Q367" i="8"/>
  <c r="Q359" i="8"/>
  <c r="Q351" i="8"/>
  <c r="Q335" i="8"/>
  <c r="Q327" i="8"/>
  <c r="Q319" i="8"/>
  <c r="Q311" i="8"/>
  <c r="Q303" i="8"/>
  <c r="Q295" i="8"/>
  <c r="Q287" i="8"/>
  <c r="Q279" i="8"/>
  <c r="Q271" i="8"/>
  <c r="Q263" i="8"/>
  <c r="Q255" i="8"/>
  <c r="Q247" i="8"/>
  <c r="Q239" i="8"/>
  <c r="Q231" i="8"/>
  <c r="Q215" i="8"/>
  <c r="Q207" i="8"/>
  <c r="Q199" i="8"/>
  <c r="Q191" i="8"/>
  <c r="Q183" i="8"/>
  <c r="Q175" i="8"/>
  <c r="Q167" i="8"/>
  <c r="Q159" i="8"/>
  <c r="Q151" i="8"/>
  <c r="Q143" i="8"/>
  <c r="Q135" i="8"/>
  <c r="Q127" i="8"/>
  <c r="Q119" i="8"/>
  <c r="Q111" i="8"/>
  <c r="Q103" i="8"/>
  <c r="Q95" i="8"/>
  <c r="Q87" i="8"/>
  <c r="Q79" i="8"/>
  <c r="Q71" i="8"/>
  <c r="Q63" i="8"/>
  <c r="Q55" i="8"/>
  <c r="Q47" i="8"/>
  <c r="Q39" i="8"/>
  <c r="Q31" i="8"/>
  <c r="Q23" i="8"/>
  <c r="Q15" i="8"/>
  <c r="Q7" i="8"/>
  <c r="U2009" i="8"/>
  <c r="S2009" i="8"/>
  <c r="K2009" i="8"/>
  <c r="M2009" i="8" s="1"/>
  <c r="U2001" i="8"/>
  <c r="V2001" i="8" s="1"/>
  <c r="S2001" i="8"/>
  <c r="K2001" i="8"/>
  <c r="M2001" i="8" s="1"/>
  <c r="U1985" i="8"/>
  <c r="S1985" i="8"/>
  <c r="U1977" i="8"/>
  <c r="S1977" i="8"/>
  <c r="K1977" i="8"/>
  <c r="M1977" i="8" s="1"/>
  <c r="O1977" i="8" s="1"/>
  <c r="P1977" i="8" s="1"/>
  <c r="U1969" i="8"/>
  <c r="V1969" i="8" s="1"/>
  <c r="S1969" i="8"/>
  <c r="K1969" i="8"/>
  <c r="M1969" i="8" s="1"/>
  <c r="U1961" i="8"/>
  <c r="S1961" i="8"/>
  <c r="K1961" i="8"/>
  <c r="M1961" i="8" s="1"/>
  <c r="U1953" i="8"/>
  <c r="S1953" i="8"/>
  <c r="K1953" i="8"/>
  <c r="M1953" i="8" s="1"/>
  <c r="U1945" i="8"/>
  <c r="V1945" i="8" s="1"/>
  <c r="S1945" i="8"/>
  <c r="K1945" i="8"/>
  <c r="M1945" i="8" s="1"/>
  <c r="U1937" i="8"/>
  <c r="S1937" i="8"/>
  <c r="K1937" i="8"/>
  <c r="M1937" i="8" s="1"/>
  <c r="U1929" i="8"/>
  <c r="V1929" i="8" s="1"/>
  <c r="S1929" i="8"/>
  <c r="U1921" i="8"/>
  <c r="S1921" i="8"/>
  <c r="U1913" i="8"/>
  <c r="S1913" i="8"/>
  <c r="K1913" i="8"/>
  <c r="M1913" i="8" s="1"/>
  <c r="U1905" i="8"/>
  <c r="S1905" i="8"/>
  <c r="K1905" i="8"/>
  <c r="M1905" i="8" s="1"/>
  <c r="U1897" i="8"/>
  <c r="S1897" i="8"/>
  <c r="K1897" i="8"/>
  <c r="M1897" i="8" s="1"/>
  <c r="U1889" i="8"/>
  <c r="S1889" i="8"/>
  <c r="K1889" i="8"/>
  <c r="M1889" i="8" s="1"/>
  <c r="U1873" i="8"/>
  <c r="S1873" i="8"/>
  <c r="K1873" i="8"/>
  <c r="M1873" i="8" s="1"/>
  <c r="U1865" i="8"/>
  <c r="S1865" i="8"/>
  <c r="U1857" i="8"/>
  <c r="S1857" i="8"/>
  <c r="U1849" i="8"/>
  <c r="S1849" i="8"/>
  <c r="K1849" i="8"/>
  <c r="M1849" i="8" s="1"/>
  <c r="U1841" i="8"/>
  <c r="V1841" i="8" s="1"/>
  <c r="S1841" i="8"/>
  <c r="K1841" i="8"/>
  <c r="M1841" i="8" s="1"/>
  <c r="U1833" i="8"/>
  <c r="S1833" i="8"/>
  <c r="K1833" i="8"/>
  <c r="M1833" i="8" s="1"/>
  <c r="U1825" i="8"/>
  <c r="V1825" i="8" s="1"/>
  <c r="S1825" i="8"/>
  <c r="K1825" i="8"/>
  <c r="M1825" i="8" s="1"/>
  <c r="U1817" i="8"/>
  <c r="S1817" i="8"/>
  <c r="K1817" i="8"/>
  <c r="M1817" i="8" s="1"/>
  <c r="U1809" i="8"/>
  <c r="S1809" i="8"/>
  <c r="K1809" i="8"/>
  <c r="M1809" i="8" s="1"/>
  <c r="U1801" i="8"/>
  <c r="V1801" i="8" s="1"/>
  <c r="S1801" i="8"/>
  <c r="U1793" i="8"/>
  <c r="S1793" i="8"/>
  <c r="U1785" i="8"/>
  <c r="S1785" i="8"/>
  <c r="K1785" i="8"/>
  <c r="M1785" i="8" s="1"/>
  <c r="U1777" i="8"/>
  <c r="S1777" i="8"/>
  <c r="K1777" i="8"/>
  <c r="M1777" i="8" s="1"/>
  <c r="U1769" i="8"/>
  <c r="S1769" i="8"/>
  <c r="K1769" i="8"/>
  <c r="M1769" i="8" s="1"/>
  <c r="U1761" i="8"/>
  <c r="V1761" i="8" s="1"/>
  <c r="S1761" i="8"/>
  <c r="K1761" i="8"/>
  <c r="M1761" i="8" s="1"/>
  <c r="U1753" i="8"/>
  <c r="S1753" i="8"/>
  <c r="K1753" i="8"/>
  <c r="M1753" i="8" s="1"/>
  <c r="U1745" i="8"/>
  <c r="S1745" i="8"/>
  <c r="K1745" i="8"/>
  <c r="M1745" i="8" s="1"/>
  <c r="U1737" i="8"/>
  <c r="S1737" i="8"/>
  <c r="U1729" i="8"/>
  <c r="V1729" i="8" s="1"/>
  <c r="S1729" i="8"/>
  <c r="U1721" i="8"/>
  <c r="S1721" i="8"/>
  <c r="K1721" i="8"/>
  <c r="M1721" i="8" s="1"/>
  <c r="U1713" i="8"/>
  <c r="V1713" i="8" s="1"/>
  <c r="S1713" i="8"/>
  <c r="K1713" i="8"/>
  <c r="M1713" i="8" s="1"/>
  <c r="U1705" i="8"/>
  <c r="S1705" i="8"/>
  <c r="K1705" i="8"/>
  <c r="M1705" i="8" s="1"/>
  <c r="U1697" i="8"/>
  <c r="S1697" i="8"/>
  <c r="K1697" i="8"/>
  <c r="M1697" i="8" s="1"/>
  <c r="U1689" i="8"/>
  <c r="S1689" i="8"/>
  <c r="K1689" i="8"/>
  <c r="M1689" i="8" s="1"/>
  <c r="U1681" i="8"/>
  <c r="S1681" i="8"/>
  <c r="K1681" i="8"/>
  <c r="M1681" i="8" s="1"/>
  <c r="U1673" i="8"/>
  <c r="S1673" i="8"/>
  <c r="U1665" i="8"/>
  <c r="S1665" i="8"/>
  <c r="U1657" i="8"/>
  <c r="S1657" i="8"/>
  <c r="K1657" i="8"/>
  <c r="M1657" i="8" s="1"/>
  <c r="U1649" i="8"/>
  <c r="S1649" i="8"/>
  <c r="K1649" i="8"/>
  <c r="M1649" i="8" s="1"/>
  <c r="U1641" i="8"/>
  <c r="S1641" i="8"/>
  <c r="K1641" i="8"/>
  <c r="M1641" i="8" s="1"/>
  <c r="U1625" i="8"/>
  <c r="S1625" i="8"/>
  <c r="K1625" i="8"/>
  <c r="M1625" i="8" s="1"/>
  <c r="U1617" i="8"/>
  <c r="S1617" i="8"/>
  <c r="K1617" i="8"/>
  <c r="M1617" i="8" s="1"/>
  <c r="U1609" i="8"/>
  <c r="S1609" i="8"/>
  <c r="U1601" i="8"/>
  <c r="S1601" i="8"/>
  <c r="U1593" i="8"/>
  <c r="S1593" i="8"/>
  <c r="K1593" i="8"/>
  <c r="M1593" i="8" s="1"/>
  <c r="U1585" i="8"/>
  <c r="S1585" i="8"/>
  <c r="K1585" i="8"/>
  <c r="M1585" i="8" s="1"/>
  <c r="U1577" i="8"/>
  <c r="S1577" i="8"/>
  <c r="K1577" i="8"/>
  <c r="M1577" i="8" s="1"/>
  <c r="U1569" i="8"/>
  <c r="S1569" i="8"/>
  <c r="K1569" i="8"/>
  <c r="M1569" i="8" s="1"/>
  <c r="U1561" i="8"/>
  <c r="S1561" i="8"/>
  <c r="K1561" i="8"/>
  <c r="M1561" i="8" s="1"/>
  <c r="U1553" i="8"/>
  <c r="S1553" i="8"/>
  <c r="K1553" i="8"/>
  <c r="M1553" i="8" s="1"/>
  <c r="U1545" i="8"/>
  <c r="S1545" i="8"/>
  <c r="U1537" i="8"/>
  <c r="V1537" i="8" s="1"/>
  <c r="S1537" i="8"/>
  <c r="U1529" i="8"/>
  <c r="S1529" i="8"/>
  <c r="K1529" i="8"/>
  <c r="M1529" i="8" s="1"/>
  <c r="U1521" i="8"/>
  <c r="S1521" i="8"/>
  <c r="K1521" i="8"/>
  <c r="M1521" i="8" s="1"/>
  <c r="U1513" i="8"/>
  <c r="S1513" i="8"/>
  <c r="K1513" i="8"/>
  <c r="M1513" i="8" s="1"/>
  <c r="U1505" i="8"/>
  <c r="S1505" i="8"/>
  <c r="K1505" i="8"/>
  <c r="M1505" i="8" s="1"/>
  <c r="U1489" i="8"/>
  <c r="V1489" i="8" s="1"/>
  <c r="S1489" i="8"/>
  <c r="K1489" i="8"/>
  <c r="M1489" i="8" s="1"/>
  <c r="U1481" i="8"/>
  <c r="S1481" i="8"/>
  <c r="U1473" i="8"/>
  <c r="S1473" i="8"/>
  <c r="U1465" i="8"/>
  <c r="S1465" i="8"/>
  <c r="K1465" i="8"/>
  <c r="M1465" i="8" s="1"/>
  <c r="U1457" i="8"/>
  <c r="V1457" i="8" s="1"/>
  <c r="S1457" i="8"/>
  <c r="K1457" i="8"/>
  <c r="M1457" i="8" s="1"/>
  <c r="U1449" i="8"/>
  <c r="S1449" i="8"/>
  <c r="K1449" i="8"/>
  <c r="M1449" i="8" s="1"/>
  <c r="U1441" i="8"/>
  <c r="V1441" i="8" s="1"/>
  <c r="S1441" i="8"/>
  <c r="K1441" i="8"/>
  <c r="M1441" i="8" s="1"/>
  <c r="U1433" i="8"/>
  <c r="V1433" i="8" s="1"/>
  <c r="S1433" i="8"/>
  <c r="K1433" i="8"/>
  <c r="M1433" i="8" s="1"/>
  <c r="U1425" i="8"/>
  <c r="S1425" i="8"/>
  <c r="K1425" i="8"/>
  <c r="M1425" i="8" s="1"/>
  <c r="U1417" i="8"/>
  <c r="S1417" i="8"/>
  <c r="U1409" i="8"/>
  <c r="V1409" i="8" s="1"/>
  <c r="S1409" i="8"/>
  <c r="U1401" i="8"/>
  <c r="S1401" i="8"/>
  <c r="K1401" i="8"/>
  <c r="M1401" i="8" s="1"/>
  <c r="U1393" i="8"/>
  <c r="V1393" i="8" s="1"/>
  <c r="S1393" i="8"/>
  <c r="K1393" i="8"/>
  <c r="M1393" i="8" s="1"/>
  <c r="U1385" i="8"/>
  <c r="V1385" i="8" s="1"/>
  <c r="S1385" i="8"/>
  <c r="K1385" i="8"/>
  <c r="M1385" i="8" s="1"/>
  <c r="U1377" i="8"/>
  <c r="S1377" i="8"/>
  <c r="U1369" i="8"/>
  <c r="V1369" i="8" s="1"/>
  <c r="S1369" i="8"/>
  <c r="K1369" i="8"/>
  <c r="M1369" i="8" s="1"/>
  <c r="U1361" i="8"/>
  <c r="S1361" i="8"/>
  <c r="K1361" i="8"/>
  <c r="M1361" i="8" s="1"/>
  <c r="U1353" i="8"/>
  <c r="S1353" i="8"/>
  <c r="K1353" i="8"/>
  <c r="M1353" i="8" s="1"/>
  <c r="U1345" i="8"/>
  <c r="S1345" i="8"/>
  <c r="U1337" i="8"/>
  <c r="V1337" i="8" s="1"/>
  <c r="S1337" i="8"/>
  <c r="K1337" i="8"/>
  <c r="M1337" i="8" s="1"/>
  <c r="U1329" i="8"/>
  <c r="S1329" i="8"/>
  <c r="K1329" i="8"/>
  <c r="M1329" i="8" s="1"/>
  <c r="U1321" i="8"/>
  <c r="S1321" i="8"/>
  <c r="K1321" i="8"/>
  <c r="M1321" i="8" s="1"/>
  <c r="U1313" i="8"/>
  <c r="S1313" i="8"/>
  <c r="U1305" i="8"/>
  <c r="S1305" i="8"/>
  <c r="K1305" i="8"/>
  <c r="M1305" i="8" s="1"/>
  <c r="U1297" i="8"/>
  <c r="S1297" i="8"/>
  <c r="K1297" i="8"/>
  <c r="M1297" i="8" s="1"/>
  <c r="U1289" i="8"/>
  <c r="S1289" i="8"/>
  <c r="K1289" i="8"/>
  <c r="M1289" i="8" s="1"/>
  <c r="U1281" i="8"/>
  <c r="S1281" i="8"/>
  <c r="U1273" i="8"/>
  <c r="V1273" i="8" s="1"/>
  <c r="S1273" i="8"/>
  <c r="K1273" i="8"/>
  <c r="M1273" i="8" s="1"/>
  <c r="U1265" i="8"/>
  <c r="S1265" i="8"/>
  <c r="K1265" i="8"/>
  <c r="M1265" i="8" s="1"/>
  <c r="U1257" i="8"/>
  <c r="S1257" i="8"/>
  <c r="K1257" i="8"/>
  <c r="M1257" i="8" s="1"/>
  <c r="U1249" i="8"/>
  <c r="S1249" i="8"/>
  <c r="U1241" i="8"/>
  <c r="S1241" i="8"/>
  <c r="K1241" i="8"/>
  <c r="M1241" i="8" s="1"/>
  <c r="U1233" i="8"/>
  <c r="S1233" i="8"/>
  <c r="K1233" i="8"/>
  <c r="M1233" i="8" s="1"/>
  <c r="U1225" i="8"/>
  <c r="S1225" i="8"/>
  <c r="K1225" i="8"/>
  <c r="M1225" i="8" s="1"/>
  <c r="U1217" i="8"/>
  <c r="S1217" i="8"/>
  <c r="U1209" i="8"/>
  <c r="S1209" i="8"/>
  <c r="K1209" i="8"/>
  <c r="M1209" i="8" s="1"/>
  <c r="U1201" i="8"/>
  <c r="V1201" i="8" s="1"/>
  <c r="S1201" i="8"/>
  <c r="K1201" i="8"/>
  <c r="M1201" i="8" s="1"/>
  <c r="U1193" i="8"/>
  <c r="S1193" i="8"/>
  <c r="K1193" i="8"/>
  <c r="M1193" i="8" s="1"/>
  <c r="U1177" i="8"/>
  <c r="V1177" i="8" s="1"/>
  <c r="S1177" i="8"/>
  <c r="K1177" i="8"/>
  <c r="M1177" i="8" s="1"/>
  <c r="U1169" i="8"/>
  <c r="V1169" i="8" s="1"/>
  <c r="S1169" i="8"/>
  <c r="K1169" i="8"/>
  <c r="M1169" i="8" s="1"/>
  <c r="U1161" i="8"/>
  <c r="S1161" i="8"/>
  <c r="K1161" i="8"/>
  <c r="M1161" i="8" s="1"/>
  <c r="U1153" i="8"/>
  <c r="S1153" i="8"/>
  <c r="U1145" i="8"/>
  <c r="S1145" i="8"/>
  <c r="K1145" i="8"/>
  <c r="M1145" i="8" s="1"/>
  <c r="U1137" i="8"/>
  <c r="S1137" i="8"/>
  <c r="K1137" i="8"/>
  <c r="M1137" i="8" s="1"/>
  <c r="O1137" i="8" s="1"/>
  <c r="P1137" i="8" s="1"/>
  <c r="U1129" i="8"/>
  <c r="S1129" i="8"/>
  <c r="K1129" i="8"/>
  <c r="M1129" i="8" s="1"/>
  <c r="U1121" i="8"/>
  <c r="S1121" i="8"/>
  <c r="U1113" i="8"/>
  <c r="S1113" i="8"/>
  <c r="K1113" i="8"/>
  <c r="M1113" i="8" s="1"/>
  <c r="U1105" i="8"/>
  <c r="S1105" i="8"/>
  <c r="K1105" i="8"/>
  <c r="M1105" i="8" s="1"/>
  <c r="U1097" i="8"/>
  <c r="S1097" i="8"/>
  <c r="K1097" i="8"/>
  <c r="M1097" i="8" s="1"/>
  <c r="U1089" i="8"/>
  <c r="V1089" i="8" s="1"/>
  <c r="S1089" i="8"/>
  <c r="U1081" i="8"/>
  <c r="V1081" i="8" s="1"/>
  <c r="S1081" i="8"/>
  <c r="K1081" i="8"/>
  <c r="M1081" i="8" s="1"/>
  <c r="O1081" i="8" s="1"/>
  <c r="P1081" i="8" s="1"/>
  <c r="U1073" i="8"/>
  <c r="S1073" i="8"/>
  <c r="K1073" i="8"/>
  <c r="M1073" i="8" s="1"/>
  <c r="U1065" i="8"/>
  <c r="S1065" i="8"/>
  <c r="K1065" i="8"/>
  <c r="M1065" i="8" s="1"/>
  <c r="U1057" i="8"/>
  <c r="S1057" i="8"/>
  <c r="U1049" i="8"/>
  <c r="S1049" i="8"/>
  <c r="K1049" i="8"/>
  <c r="M1049" i="8" s="1"/>
  <c r="U1041" i="8"/>
  <c r="V1041" i="8" s="1"/>
  <c r="S1041" i="8"/>
  <c r="K1041" i="8"/>
  <c r="M1041" i="8" s="1"/>
  <c r="U1033" i="8"/>
  <c r="V1033" i="8" s="1"/>
  <c r="S1033" i="8"/>
  <c r="K1033" i="8"/>
  <c r="M1033" i="8" s="1"/>
  <c r="U1025" i="8"/>
  <c r="S1025" i="8"/>
  <c r="U1009" i="8"/>
  <c r="S1009" i="8"/>
  <c r="K1009" i="8"/>
  <c r="M1009" i="8" s="1"/>
  <c r="U1001" i="8"/>
  <c r="V1001" i="8" s="1"/>
  <c r="S1001" i="8"/>
  <c r="K1001" i="8"/>
  <c r="M1001" i="8" s="1"/>
  <c r="U993" i="8"/>
  <c r="S993" i="8"/>
  <c r="U985" i="8"/>
  <c r="V985" i="8" s="1"/>
  <c r="S985" i="8"/>
  <c r="K985" i="8"/>
  <c r="M985" i="8" s="1"/>
  <c r="U977" i="8"/>
  <c r="V977" i="8" s="1"/>
  <c r="S977" i="8"/>
  <c r="K977" i="8"/>
  <c r="M977" i="8" s="1"/>
  <c r="U969" i="8"/>
  <c r="S969" i="8"/>
  <c r="K969" i="8"/>
  <c r="M969" i="8" s="1"/>
  <c r="U961" i="8"/>
  <c r="V961" i="8" s="1"/>
  <c r="S961" i="8"/>
  <c r="U953" i="8"/>
  <c r="S953" i="8"/>
  <c r="K953" i="8"/>
  <c r="M953" i="8" s="1"/>
  <c r="U945" i="8"/>
  <c r="S945" i="8"/>
  <c r="K945" i="8"/>
  <c r="M945" i="8" s="1"/>
  <c r="U937" i="8"/>
  <c r="V937" i="8" s="1"/>
  <c r="S937" i="8"/>
  <c r="K937" i="8"/>
  <c r="M937" i="8" s="1"/>
  <c r="U929" i="8"/>
  <c r="V929" i="8" s="1"/>
  <c r="S929" i="8"/>
  <c r="U921" i="8"/>
  <c r="S921" i="8"/>
  <c r="K921" i="8"/>
  <c r="M921" i="8" s="1"/>
  <c r="U913" i="8"/>
  <c r="V913" i="8" s="1"/>
  <c r="S913" i="8"/>
  <c r="K913" i="8"/>
  <c r="M913" i="8" s="1"/>
  <c r="U905" i="8"/>
  <c r="S905" i="8"/>
  <c r="K905" i="8"/>
  <c r="M905" i="8" s="1"/>
  <c r="U897" i="8"/>
  <c r="S897" i="8"/>
  <c r="U889" i="8"/>
  <c r="S889" i="8"/>
  <c r="K889" i="8"/>
  <c r="M889" i="8" s="1"/>
  <c r="U881" i="8"/>
  <c r="V881" i="8" s="1"/>
  <c r="S881" i="8"/>
  <c r="K881" i="8"/>
  <c r="M881" i="8" s="1"/>
  <c r="U873" i="8"/>
  <c r="S873" i="8"/>
  <c r="K873" i="8"/>
  <c r="M873" i="8" s="1"/>
  <c r="U865" i="8"/>
  <c r="S865" i="8"/>
  <c r="U857" i="8"/>
  <c r="V857" i="8" s="1"/>
  <c r="S857" i="8"/>
  <c r="K857" i="8"/>
  <c r="M857" i="8" s="1"/>
  <c r="U849" i="8"/>
  <c r="V849" i="8" s="1"/>
  <c r="S849" i="8"/>
  <c r="K849" i="8"/>
  <c r="M849" i="8" s="1"/>
  <c r="U841" i="8"/>
  <c r="S841" i="8"/>
  <c r="K841" i="8"/>
  <c r="M841" i="8" s="1"/>
  <c r="U833" i="8"/>
  <c r="S833" i="8"/>
  <c r="U825" i="8"/>
  <c r="S825" i="8"/>
  <c r="K825" i="8"/>
  <c r="M825" i="8" s="1"/>
  <c r="U817" i="8"/>
  <c r="V817" i="8" s="1"/>
  <c r="S817" i="8"/>
  <c r="K817" i="8"/>
  <c r="M817" i="8" s="1"/>
  <c r="O817" i="8" s="1"/>
  <c r="P817" i="8" s="1"/>
  <c r="U809" i="8"/>
  <c r="S809" i="8"/>
  <c r="K809" i="8"/>
  <c r="M809" i="8" s="1"/>
  <c r="U801" i="8"/>
  <c r="S801" i="8"/>
  <c r="U793" i="8"/>
  <c r="V793" i="8" s="1"/>
  <c r="S793" i="8"/>
  <c r="K793" i="8"/>
  <c r="M793" i="8" s="1"/>
  <c r="U785" i="8"/>
  <c r="S785" i="8"/>
  <c r="K785" i="8"/>
  <c r="M785" i="8" s="1"/>
  <c r="U777" i="8"/>
  <c r="S777" i="8"/>
  <c r="K777" i="8"/>
  <c r="M777" i="8" s="1"/>
  <c r="U769" i="8"/>
  <c r="S769" i="8"/>
  <c r="U761" i="8"/>
  <c r="S761" i="8"/>
  <c r="K761" i="8"/>
  <c r="M761" i="8" s="1"/>
  <c r="U753" i="8"/>
  <c r="V753" i="8" s="1"/>
  <c r="S753" i="8"/>
  <c r="K753" i="8"/>
  <c r="M753" i="8" s="1"/>
  <c r="U745" i="8"/>
  <c r="S745" i="8"/>
  <c r="K745" i="8"/>
  <c r="M745" i="8" s="1"/>
  <c r="U737" i="8"/>
  <c r="S737" i="8"/>
  <c r="U729" i="8"/>
  <c r="V729" i="8" s="1"/>
  <c r="S729" i="8"/>
  <c r="K729" i="8"/>
  <c r="M729" i="8" s="1"/>
  <c r="U721" i="8"/>
  <c r="V721" i="8" s="1"/>
  <c r="S721" i="8"/>
  <c r="K721" i="8"/>
  <c r="M721" i="8" s="1"/>
  <c r="U713" i="8"/>
  <c r="S713" i="8"/>
  <c r="K713" i="8"/>
  <c r="M713" i="8" s="1"/>
  <c r="U705" i="8"/>
  <c r="V705" i="8" s="1"/>
  <c r="S705" i="8"/>
  <c r="U697" i="8"/>
  <c r="S697" i="8"/>
  <c r="K697" i="8"/>
  <c r="M697" i="8" s="1"/>
  <c r="U689" i="8"/>
  <c r="S689" i="8"/>
  <c r="K689" i="8"/>
  <c r="M689" i="8" s="1"/>
  <c r="U681" i="8"/>
  <c r="S681" i="8"/>
  <c r="K681" i="8"/>
  <c r="M681" i="8" s="1"/>
  <c r="U673" i="8"/>
  <c r="V673" i="8" s="1"/>
  <c r="S673" i="8"/>
  <c r="U665" i="8"/>
  <c r="S665" i="8"/>
  <c r="K665" i="8"/>
  <c r="M665" i="8" s="1"/>
  <c r="U657" i="8"/>
  <c r="V657" i="8" s="1"/>
  <c r="S657" i="8"/>
  <c r="K657" i="8"/>
  <c r="M657" i="8" s="1"/>
  <c r="U649" i="8"/>
  <c r="V649" i="8" s="1"/>
  <c r="S649" i="8"/>
  <c r="K649" i="8"/>
  <c r="M649" i="8" s="1"/>
  <c r="U641" i="8"/>
  <c r="S641" i="8"/>
  <c r="U633" i="8"/>
  <c r="S633" i="8"/>
  <c r="K633" i="8"/>
  <c r="M633" i="8" s="1"/>
  <c r="U625" i="8"/>
  <c r="V625" i="8" s="1"/>
  <c r="S625" i="8"/>
  <c r="K625" i="8"/>
  <c r="M625" i="8" s="1"/>
  <c r="U617" i="8"/>
  <c r="S617" i="8"/>
  <c r="K617" i="8"/>
  <c r="M617" i="8" s="1"/>
  <c r="U609" i="8"/>
  <c r="S609" i="8"/>
  <c r="U601" i="8"/>
  <c r="S601" i="8"/>
  <c r="K601" i="8"/>
  <c r="M601" i="8" s="1"/>
  <c r="U593" i="8"/>
  <c r="V593" i="8" s="1"/>
  <c r="S593" i="8"/>
  <c r="K593" i="8"/>
  <c r="M593" i="8" s="1"/>
  <c r="U585" i="8"/>
  <c r="S585" i="8"/>
  <c r="K585" i="8"/>
  <c r="M585" i="8" s="1"/>
  <c r="U577" i="8"/>
  <c r="S577" i="8"/>
  <c r="U569" i="8"/>
  <c r="S569" i="8"/>
  <c r="K569" i="8"/>
  <c r="M569" i="8" s="1"/>
  <c r="U561" i="8"/>
  <c r="V561" i="8" s="1"/>
  <c r="S561" i="8"/>
  <c r="K561" i="8"/>
  <c r="M561" i="8" s="1"/>
  <c r="O561" i="8" s="1"/>
  <c r="P561" i="8" s="1"/>
  <c r="U553" i="8"/>
  <c r="S553" i="8"/>
  <c r="K553" i="8"/>
  <c r="M553" i="8" s="1"/>
  <c r="U545" i="8"/>
  <c r="V545" i="8" s="1"/>
  <c r="S545" i="8"/>
  <c r="U537" i="8"/>
  <c r="V537" i="8" s="1"/>
  <c r="S537" i="8"/>
  <c r="K537" i="8"/>
  <c r="M537" i="8" s="1"/>
  <c r="O537" i="8" s="1"/>
  <c r="P537" i="8" s="1"/>
  <c r="U529" i="8"/>
  <c r="S529" i="8"/>
  <c r="K529" i="8"/>
  <c r="M529" i="8" s="1"/>
  <c r="U521" i="8"/>
  <c r="S521" i="8"/>
  <c r="K521" i="8"/>
  <c r="M521" i="8" s="1"/>
  <c r="U513" i="8"/>
  <c r="V513" i="8" s="1"/>
  <c r="S513" i="8"/>
  <c r="U505" i="8"/>
  <c r="S505" i="8"/>
  <c r="K505" i="8"/>
  <c r="M505" i="8" s="1"/>
  <c r="U497" i="8"/>
  <c r="V497" i="8" s="1"/>
  <c r="S497" i="8"/>
  <c r="K497" i="8"/>
  <c r="M497" i="8" s="1"/>
  <c r="U489" i="8"/>
  <c r="S489" i="8"/>
  <c r="K489" i="8"/>
  <c r="M489" i="8" s="1"/>
  <c r="U481" i="8"/>
  <c r="S481" i="8"/>
  <c r="U473" i="8"/>
  <c r="V473" i="8" s="1"/>
  <c r="S473" i="8"/>
  <c r="K473" i="8"/>
  <c r="M473" i="8" s="1"/>
  <c r="U465" i="8"/>
  <c r="S465" i="8"/>
  <c r="K465" i="8"/>
  <c r="M465" i="8" s="1"/>
  <c r="U457" i="8"/>
  <c r="S457" i="8"/>
  <c r="K457" i="8"/>
  <c r="M457" i="8" s="1"/>
  <c r="U449" i="8"/>
  <c r="V449" i="8" s="1"/>
  <c r="S449" i="8"/>
  <c r="U441" i="8"/>
  <c r="V441" i="8" s="1"/>
  <c r="S441" i="8"/>
  <c r="K441" i="8"/>
  <c r="M441" i="8" s="1"/>
  <c r="U433" i="8"/>
  <c r="S433" i="8"/>
  <c r="K433" i="8"/>
  <c r="M433" i="8" s="1"/>
  <c r="U425" i="8"/>
  <c r="S425" i="8"/>
  <c r="K425" i="8"/>
  <c r="M425" i="8" s="1"/>
  <c r="U417" i="8"/>
  <c r="V417" i="8" s="1"/>
  <c r="S417" i="8"/>
  <c r="K417" i="8"/>
  <c r="M417" i="8" s="1"/>
  <c r="U409" i="8"/>
  <c r="S409" i="8"/>
  <c r="K409" i="8"/>
  <c r="M409" i="8" s="1"/>
  <c r="U401" i="8"/>
  <c r="S401" i="8"/>
  <c r="K401" i="8"/>
  <c r="M401" i="8" s="1"/>
  <c r="O401" i="8" s="1"/>
  <c r="P401" i="8" s="1"/>
  <c r="U393" i="8"/>
  <c r="S393" i="8"/>
  <c r="K393" i="8"/>
  <c r="M393" i="8" s="1"/>
  <c r="U385" i="8"/>
  <c r="V385" i="8" s="1"/>
  <c r="S385" i="8"/>
  <c r="U377" i="8"/>
  <c r="V377" i="8" s="1"/>
  <c r="S377" i="8"/>
  <c r="K377" i="8"/>
  <c r="M377" i="8" s="1"/>
  <c r="U369" i="8"/>
  <c r="S369" i="8"/>
  <c r="K369" i="8"/>
  <c r="M369" i="8" s="1"/>
  <c r="U353" i="8"/>
  <c r="S353" i="8"/>
  <c r="K353" i="8"/>
  <c r="M353" i="8" s="1"/>
  <c r="U345" i="8"/>
  <c r="V345" i="8" s="1"/>
  <c r="S345" i="8"/>
  <c r="K345" i="8"/>
  <c r="M345" i="8" s="1"/>
  <c r="U329" i="8"/>
  <c r="S329" i="8"/>
  <c r="K329" i="8"/>
  <c r="M329" i="8" s="1"/>
  <c r="U321" i="8"/>
  <c r="S321" i="8"/>
  <c r="U313" i="8"/>
  <c r="V313" i="8" s="1"/>
  <c r="S313" i="8"/>
  <c r="K313" i="8"/>
  <c r="M313" i="8" s="1"/>
  <c r="U305" i="8"/>
  <c r="S305" i="8"/>
  <c r="K305" i="8"/>
  <c r="M305" i="8" s="1"/>
  <c r="U297" i="8"/>
  <c r="V297" i="8" s="1"/>
  <c r="S297" i="8"/>
  <c r="K297" i="8"/>
  <c r="M297" i="8" s="1"/>
  <c r="U289" i="8"/>
  <c r="S289" i="8"/>
  <c r="K289" i="8"/>
  <c r="M289" i="8" s="1"/>
  <c r="U281" i="8"/>
  <c r="S281" i="8"/>
  <c r="K281" i="8"/>
  <c r="M281" i="8" s="1"/>
  <c r="U273" i="8"/>
  <c r="S273" i="8"/>
  <c r="K273" i="8"/>
  <c r="M273" i="8" s="1"/>
  <c r="O273" i="8" s="1"/>
  <c r="P273" i="8" s="1"/>
  <c r="U265" i="8"/>
  <c r="S265" i="8"/>
  <c r="K265" i="8"/>
  <c r="M265" i="8" s="1"/>
  <c r="U257" i="8"/>
  <c r="S257" i="8"/>
  <c r="U249" i="8"/>
  <c r="S249" i="8"/>
  <c r="K249" i="8"/>
  <c r="M249" i="8" s="1"/>
  <c r="O249" i="8" s="1"/>
  <c r="P249" i="8" s="1"/>
  <c r="U241" i="8"/>
  <c r="S241" i="8"/>
  <c r="K241" i="8"/>
  <c r="M241" i="8" s="1"/>
  <c r="U233" i="8"/>
  <c r="V233" i="8" s="1"/>
  <c r="S233" i="8"/>
  <c r="K233" i="8"/>
  <c r="M233" i="8" s="1"/>
  <c r="O233" i="8" s="1"/>
  <c r="P233" i="8" s="1"/>
  <c r="U225" i="8"/>
  <c r="S225" i="8"/>
  <c r="K225" i="8"/>
  <c r="M225" i="8" s="1"/>
  <c r="U217" i="8"/>
  <c r="S217" i="8"/>
  <c r="K217" i="8"/>
  <c r="M217" i="8" s="1"/>
  <c r="U209" i="8"/>
  <c r="S209" i="8"/>
  <c r="K209" i="8"/>
  <c r="M209" i="8" s="1"/>
  <c r="U201" i="8"/>
  <c r="V201" i="8" s="1"/>
  <c r="S201" i="8"/>
  <c r="K201" i="8"/>
  <c r="M201" i="8" s="1"/>
  <c r="U193" i="8"/>
  <c r="S193" i="8"/>
  <c r="U185" i="8"/>
  <c r="V185" i="8" s="1"/>
  <c r="S185" i="8"/>
  <c r="K185" i="8"/>
  <c r="M185" i="8" s="1"/>
  <c r="U177" i="8"/>
  <c r="S177" i="8"/>
  <c r="K177" i="8"/>
  <c r="M177" i="8" s="1"/>
  <c r="U169" i="8"/>
  <c r="S169" i="8"/>
  <c r="K169" i="8"/>
  <c r="M169" i="8" s="1"/>
  <c r="U161" i="8"/>
  <c r="S161" i="8"/>
  <c r="K161" i="8"/>
  <c r="M161" i="8" s="1"/>
  <c r="U153" i="8"/>
  <c r="S153" i="8"/>
  <c r="K153" i="8"/>
  <c r="M153" i="8" s="1"/>
  <c r="U145" i="8"/>
  <c r="S145" i="8"/>
  <c r="K145" i="8"/>
  <c r="M145" i="8" s="1"/>
  <c r="U137" i="8"/>
  <c r="V137" i="8" s="1"/>
  <c r="S137" i="8"/>
  <c r="K137" i="8"/>
  <c r="M137" i="8" s="1"/>
  <c r="U129" i="8"/>
  <c r="S129" i="8"/>
  <c r="U121" i="8"/>
  <c r="V121" i="8" s="1"/>
  <c r="S121" i="8"/>
  <c r="K121" i="8"/>
  <c r="M121" i="8" s="1"/>
  <c r="U113" i="8"/>
  <c r="V113" i="8" s="1"/>
  <c r="S113" i="8"/>
  <c r="K113" i="8"/>
  <c r="M113" i="8" s="1"/>
  <c r="U105" i="8"/>
  <c r="S105" i="8"/>
  <c r="K105" i="8"/>
  <c r="M105" i="8" s="1"/>
  <c r="U97" i="8"/>
  <c r="S97" i="8"/>
  <c r="K97" i="8"/>
  <c r="M97" i="8" s="1"/>
  <c r="U89" i="8"/>
  <c r="V89" i="8" s="1"/>
  <c r="S89" i="8"/>
  <c r="K89" i="8"/>
  <c r="M89" i="8" s="1"/>
  <c r="U81" i="8"/>
  <c r="S81" i="8"/>
  <c r="K81" i="8"/>
  <c r="M81" i="8" s="1"/>
  <c r="U73" i="8"/>
  <c r="S73" i="8"/>
  <c r="K73" i="8"/>
  <c r="M73" i="8" s="1"/>
  <c r="O73" i="8" s="1"/>
  <c r="P73" i="8" s="1"/>
  <c r="U65" i="8"/>
  <c r="S65" i="8"/>
  <c r="U57" i="8"/>
  <c r="S57" i="8"/>
  <c r="K57" i="8"/>
  <c r="M57" i="8" s="1"/>
  <c r="U49" i="8"/>
  <c r="S49" i="8"/>
  <c r="K49" i="8"/>
  <c r="M49" i="8" s="1"/>
  <c r="U41" i="8"/>
  <c r="S41" i="8"/>
  <c r="K41" i="8"/>
  <c r="M41" i="8" s="1"/>
  <c r="U33" i="8"/>
  <c r="S33" i="8"/>
  <c r="K33" i="8"/>
  <c r="M33" i="8" s="1"/>
  <c r="U25" i="8"/>
  <c r="V25" i="8" s="1"/>
  <c r="S25" i="8"/>
  <c r="K25" i="8"/>
  <c r="M25" i="8" s="1"/>
  <c r="U17" i="8"/>
  <c r="S17" i="8"/>
  <c r="K17" i="8"/>
  <c r="M17" i="8" s="1"/>
  <c r="U9" i="8"/>
  <c r="S9" i="8"/>
  <c r="K9" i="8"/>
  <c r="M9" i="8" s="1"/>
  <c r="O9" i="8" s="1"/>
  <c r="P9" i="8" s="1"/>
  <c r="K1857" i="8"/>
  <c r="M1857" i="8" s="1"/>
  <c r="O1857" i="8" s="1"/>
  <c r="P1857" i="8" s="1"/>
  <c r="K1737" i="8"/>
  <c r="M1737" i="8" s="1"/>
  <c r="K1545" i="8"/>
  <c r="M1545" i="8" s="1"/>
  <c r="K1473" i="8"/>
  <c r="M1473" i="8" s="1"/>
  <c r="K1281" i="8"/>
  <c r="M1281" i="8" s="1"/>
  <c r="K1025" i="8"/>
  <c r="M1025" i="8" s="1"/>
  <c r="K769" i="8"/>
  <c r="M769" i="8" s="1"/>
  <c r="K513" i="8"/>
  <c r="M513" i="8" s="1"/>
  <c r="K129" i="8"/>
  <c r="M129" i="8" s="1"/>
  <c r="O129" i="8" s="1"/>
  <c r="P129" i="8" s="1"/>
  <c r="K1929" i="8"/>
  <c r="M1929" i="8" s="1"/>
  <c r="K1249" i="8"/>
  <c r="M1249" i="8" s="1"/>
  <c r="O1249" i="8" s="1"/>
  <c r="P1249" i="8" s="1"/>
  <c r="K993" i="8"/>
  <c r="M993" i="8" s="1"/>
  <c r="K737" i="8"/>
  <c r="M737" i="8" s="1"/>
  <c r="K193" i="8"/>
  <c r="M193" i="8" s="1"/>
  <c r="Q1992" i="8"/>
  <c r="Q1936" i="8"/>
  <c r="Q1880" i="8"/>
  <c r="Q1832" i="8"/>
  <c r="Q1784" i="8"/>
  <c r="Q1736" i="8"/>
  <c r="Q1688" i="8"/>
  <c r="Q1640" i="8"/>
  <c r="Q1592" i="8"/>
  <c r="Q1544" i="8"/>
  <c r="Q1496" i="8"/>
  <c r="Q1448" i="8"/>
  <c r="Q1400" i="8"/>
  <c r="Q1352" i="8"/>
  <c r="Q1304" i="8"/>
  <c r="Q1256" i="8"/>
  <c r="Q1208" i="8"/>
  <c r="Q1152" i="8"/>
  <c r="Q1104" i="8"/>
  <c r="Q1056" i="8"/>
  <c r="Q1008" i="8"/>
  <c r="Q952" i="8"/>
  <c r="Q904" i="8"/>
  <c r="Q848" i="8"/>
  <c r="Q808" i="8"/>
  <c r="Q760" i="8"/>
  <c r="Q712" i="8"/>
  <c r="Q672" i="8"/>
  <c r="Q624" i="8"/>
  <c r="Q576" i="8"/>
  <c r="Q536" i="8"/>
  <c r="Q488" i="8"/>
  <c r="Q448" i="8"/>
  <c r="Q408" i="8"/>
  <c r="Q368" i="8"/>
  <c r="Q320" i="8"/>
  <c r="Q272" i="8"/>
  <c r="Q224" i="8"/>
  <c r="Q176" i="8"/>
  <c r="Q120" i="8"/>
  <c r="Q72" i="8"/>
  <c r="Q16" i="8"/>
  <c r="U1970" i="8"/>
  <c r="V1970" i="8" s="1"/>
  <c r="S1970" i="8"/>
  <c r="K1970" i="8"/>
  <c r="M1970" i="8" s="1"/>
  <c r="U1922" i="8"/>
  <c r="S1922" i="8"/>
  <c r="K1922" i="8"/>
  <c r="M1922" i="8" s="1"/>
  <c r="S1874" i="8"/>
  <c r="U1874" i="8"/>
  <c r="V1874" i="8" s="1"/>
  <c r="U1826" i="8"/>
  <c r="V1826" i="8" s="1"/>
  <c r="S1826" i="8"/>
  <c r="K1826" i="8"/>
  <c r="M1826" i="8" s="1"/>
  <c r="U1786" i="8"/>
  <c r="S1786" i="8"/>
  <c r="K1786" i="8"/>
  <c r="M1786" i="8" s="1"/>
  <c r="U1754" i="8"/>
  <c r="S1754" i="8"/>
  <c r="K1754" i="8"/>
  <c r="M1754" i="8" s="1"/>
  <c r="U1722" i="8"/>
  <c r="S1722" i="8"/>
  <c r="K1722" i="8"/>
  <c r="M1722" i="8" s="1"/>
  <c r="U1690" i="8"/>
  <c r="V1690" i="8" s="1"/>
  <c r="S1690" i="8"/>
  <c r="K1690" i="8"/>
  <c r="M1690" i="8" s="1"/>
  <c r="U1642" i="8"/>
  <c r="S1642" i="8"/>
  <c r="K1642" i="8"/>
  <c r="M1642" i="8" s="1"/>
  <c r="U1610" i="8"/>
  <c r="S1610" i="8"/>
  <c r="U1578" i="8"/>
  <c r="V1578" i="8" s="1"/>
  <c r="S1578" i="8"/>
  <c r="K1578" i="8"/>
  <c r="M1578" i="8" s="1"/>
  <c r="U1546" i="8"/>
  <c r="V1546" i="8" s="1"/>
  <c r="S1546" i="8"/>
  <c r="U1514" i="8"/>
  <c r="S1514" i="8"/>
  <c r="K1514" i="8"/>
  <c r="M1514" i="8" s="1"/>
  <c r="O1514" i="8" s="1"/>
  <c r="P1514" i="8" s="1"/>
  <c r="U1482" i="8"/>
  <c r="S1482" i="8"/>
  <c r="U1442" i="8"/>
  <c r="S1442" i="8"/>
  <c r="K1442" i="8"/>
  <c r="M1442" i="8" s="1"/>
  <c r="O1442" i="8" s="1"/>
  <c r="P1442" i="8" s="1"/>
  <c r="U1410" i="8"/>
  <c r="S1410" i="8"/>
  <c r="K1410" i="8"/>
  <c r="M1410" i="8" s="1"/>
  <c r="U1378" i="8"/>
  <c r="V1378" i="8" s="1"/>
  <c r="S1378" i="8"/>
  <c r="K1378" i="8"/>
  <c r="M1378" i="8" s="1"/>
  <c r="U1338" i="8"/>
  <c r="V1338" i="8" s="1"/>
  <c r="S1338" i="8"/>
  <c r="K1338" i="8"/>
  <c r="M1338" i="8" s="1"/>
  <c r="U1298" i="8"/>
  <c r="S1298" i="8"/>
  <c r="K1298" i="8"/>
  <c r="M1298" i="8" s="1"/>
  <c r="U1266" i="8"/>
  <c r="V1266" i="8" s="1"/>
  <c r="S1266" i="8"/>
  <c r="K1266" i="8"/>
  <c r="M1266" i="8" s="1"/>
  <c r="U1234" i="8"/>
  <c r="V1234" i="8" s="1"/>
  <c r="S1234" i="8"/>
  <c r="K1234" i="8"/>
  <c r="M1234" i="8" s="1"/>
  <c r="U1194" i="8"/>
  <c r="S1194" i="8"/>
  <c r="K1194" i="8"/>
  <c r="M1194" i="8" s="1"/>
  <c r="O1194" i="8" s="1"/>
  <c r="P1194" i="8" s="1"/>
  <c r="U1154" i="8"/>
  <c r="S1154" i="8"/>
  <c r="K1154" i="8"/>
  <c r="M1154" i="8" s="1"/>
  <c r="U1114" i="8"/>
  <c r="S1114" i="8"/>
  <c r="K1114" i="8"/>
  <c r="M1114" i="8" s="1"/>
  <c r="U1082" i="8"/>
  <c r="V1082" i="8" s="1"/>
  <c r="S1082" i="8"/>
  <c r="K1082" i="8"/>
  <c r="M1082" i="8" s="1"/>
  <c r="U1034" i="8"/>
  <c r="V1034" i="8" s="1"/>
  <c r="S1034" i="8"/>
  <c r="K1034" i="8"/>
  <c r="M1034" i="8" s="1"/>
  <c r="U1002" i="8"/>
  <c r="S1002" i="8"/>
  <c r="K1002" i="8"/>
  <c r="M1002" i="8" s="1"/>
  <c r="U962" i="8"/>
  <c r="V962" i="8" s="1"/>
  <c r="S962" i="8"/>
  <c r="K962" i="8"/>
  <c r="M962" i="8" s="1"/>
  <c r="O962" i="8" s="1"/>
  <c r="P962" i="8" s="1"/>
  <c r="U930" i="8"/>
  <c r="V930" i="8" s="1"/>
  <c r="S930" i="8"/>
  <c r="K930" i="8"/>
  <c r="M930" i="8" s="1"/>
  <c r="O930" i="8" s="1"/>
  <c r="P930" i="8" s="1"/>
  <c r="U890" i="8"/>
  <c r="S890" i="8"/>
  <c r="K890" i="8"/>
  <c r="M890" i="8" s="1"/>
  <c r="U850" i="8"/>
  <c r="S850" i="8"/>
  <c r="K850" i="8"/>
  <c r="M850" i="8" s="1"/>
  <c r="U810" i="8"/>
  <c r="S810" i="8"/>
  <c r="K810" i="8"/>
  <c r="M810" i="8" s="1"/>
  <c r="U770" i="8"/>
  <c r="S770" i="8"/>
  <c r="K770" i="8"/>
  <c r="M770" i="8" s="1"/>
  <c r="O770" i="8" s="1"/>
  <c r="P770" i="8" s="1"/>
  <c r="U730" i="8"/>
  <c r="V730" i="8" s="1"/>
  <c r="S730" i="8"/>
  <c r="K730" i="8"/>
  <c r="M730" i="8" s="1"/>
  <c r="U698" i="8"/>
  <c r="S698" i="8"/>
  <c r="K698" i="8"/>
  <c r="M698" i="8" s="1"/>
  <c r="O698" i="8" s="1"/>
  <c r="P698" i="8" s="1"/>
  <c r="U658" i="8"/>
  <c r="V658" i="8" s="1"/>
  <c r="S658" i="8"/>
  <c r="K658" i="8"/>
  <c r="M658" i="8" s="1"/>
  <c r="O658" i="8" s="1"/>
  <c r="P658" i="8" s="1"/>
  <c r="U618" i="8"/>
  <c r="S618" i="8"/>
  <c r="K618" i="8"/>
  <c r="M618" i="8" s="1"/>
  <c r="O618" i="8" s="1"/>
  <c r="P618" i="8" s="1"/>
  <c r="U578" i="8"/>
  <c r="S578" i="8"/>
  <c r="K578" i="8"/>
  <c r="M578" i="8" s="1"/>
  <c r="O578" i="8" s="1"/>
  <c r="P578" i="8" s="1"/>
  <c r="U546" i="8"/>
  <c r="S546" i="8"/>
  <c r="K546" i="8"/>
  <c r="M546" i="8" s="1"/>
  <c r="O546" i="8" s="1"/>
  <c r="P546" i="8" s="1"/>
  <c r="U506" i="8"/>
  <c r="S506" i="8"/>
  <c r="K506" i="8"/>
  <c r="M506" i="8" s="1"/>
  <c r="O506" i="8" s="1"/>
  <c r="P506" i="8" s="1"/>
  <c r="U474" i="8"/>
  <c r="S474" i="8"/>
  <c r="K474" i="8"/>
  <c r="M474" i="8" s="1"/>
  <c r="U442" i="8"/>
  <c r="V442" i="8" s="1"/>
  <c r="S442" i="8"/>
  <c r="K442" i="8"/>
  <c r="M442" i="8" s="1"/>
  <c r="O442" i="8" s="1"/>
  <c r="P442" i="8" s="1"/>
  <c r="U394" i="8"/>
  <c r="S394" i="8"/>
  <c r="K394" i="8"/>
  <c r="M394" i="8" s="1"/>
  <c r="O394" i="8" s="1"/>
  <c r="P394" i="8" s="1"/>
  <c r="U362" i="8"/>
  <c r="V362" i="8" s="1"/>
  <c r="S362" i="8"/>
  <c r="K362" i="8"/>
  <c r="M362" i="8" s="1"/>
  <c r="O362" i="8" s="1"/>
  <c r="P362" i="8" s="1"/>
  <c r="U322" i="8"/>
  <c r="V322" i="8" s="1"/>
  <c r="S322" i="8"/>
  <c r="K322" i="8"/>
  <c r="M322" i="8" s="1"/>
  <c r="O322" i="8" s="1"/>
  <c r="P322" i="8" s="1"/>
  <c r="U282" i="8"/>
  <c r="V282" i="8" s="1"/>
  <c r="S282" i="8"/>
  <c r="K282" i="8"/>
  <c r="M282" i="8" s="1"/>
  <c r="U226" i="8"/>
  <c r="S226" i="8"/>
  <c r="K226" i="8"/>
  <c r="M226" i="8" s="1"/>
  <c r="O226" i="8" s="1"/>
  <c r="P226" i="8" s="1"/>
  <c r="U194" i="8"/>
  <c r="S194" i="8"/>
  <c r="K194" i="8"/>
  <c r="M194" i="8" s="1"/>
  <c r="U146" i="8"/>
  <c r="S146" i="8"/>
  <c r="K146" i="8"/>
  <c r="M146" i="8" s="1"/>
  <c r="U106" i="8"/>
  <c r="V106" i="8" s="1"/>
  <c r="S106" i="8"/>
  <c r="K106" i="8"/>
  <c r="M106" i="8" s="1"/>
  <c r="U74" i="8"/>
  <c r="S74" i="8"/>
  <c r="K74" i="8"/>
  <c r="M74" i="8" s="1"/>
  <c r="O74" i="8" s="1"/>
  <c r="P74" i="8" s="1"/>
  <c r="U42" i="8"/>
  <c r="S42" i="8"/>
  <c r="K42" i="8"/>
  <c r="M42" i="8" s="1"/>
  <c r="O42" i="8" s="1"/>
  <c r="P42" i="8" s="1"/>
  <c r="K1938" i="8"/>
  <c r="M1938" i="8" s="1"/>
  <c r="K1738" i="8"/>
  <c r="M1738" i="8" s="1"/>
  <c r="Q1871" i="8"/>
  <c r="Q1711" i="8"/>
  <c r="Q1567" i="8"/>
  <c r="Q1439" i="8"/>
  <c r="Q1079" i="8"/>
  <c r="Q711" i="8"/>
  <c r="Q343" i="8"/>
  <c r="U1993" i="8"/>
  <c r="S1993" i="8"/>
  <c r="U1633" i="8"/>
  <c r="S1633" i="8"/>
  <c r="K1633" i="8"/>
  <c r="M1633" i="8" s="1"/>
  <c r="U1185" i="8"/>
  <c r="S1185" i="8"/>
  <c r="U361" i="8"/>
  <c r="V361" i="8" s="1"/>
  <c r="S361" i="8"/>
  <c r="K361" i="8"/>
  <c r="M361" i="8" s="1"/>
  <c r="Q1981" i="8"/>
  <c r="Q1957" i="8"/>
  <c r="Q1941" i="8"/>
  <c r="Q1933" i="8"/>
  <c r="Q1925" i="8"/>
  <c r="Q1917" i="8"/>
  <c r="Q1909" i="8"/>
  <c r="Q1901" i="8"/>
  <c r="Q1893" i="8"/>
  <c r="Q1885" i="8"/>
  <c r="Q1877" i="8"/>
  <c r="Q1869" i="8"/>
  <c r="Q1861" i="8"/>
  <c r="Q1853" i="8"/>
  <c r="Q1829" i="8"/>
  <c r="U367" i="8"/>
  <c r="V367" i="8" s="1"/>
  <c r="S367" i="8"/>
  <c r="K367" i="8"/>
  <c r="M367" i="8" s="1"/>
  <c r="K1802" i="8"/>
  <c r="M1802" i="8" s="1"/>
  <c r="K1729" i="8"/>
  <c r="M1729" i="8" s="1"/>
  <c r="K1609" i="8"/>
  <c r="M1609" i="8" s="1"/>
  <c r="O1609" i="8" s="1"/>
  <c r="P1609" i="8" s="1"/>
  <c r="K1537" i="8"/>
  <c r="M1537" i="8" s="1"/>
  <c r="O1537" i="8" s="1"/>
  <c r="P1537" i="8" s="1"/>
  <c r="K1377" i="8"/>
  <c r="M1377" i="8" s="1"/>
  <c r="K1217" i="8"/>
  <c r="M1217" i="8" s="1"/>
  <c r="K961" i="8"/>
  <c r="M961" i="8" s="1"/>
  <c r="K705" i="8"/>
  <c r="M705" i="8" s="1"/>
  <c r="K577" i="8"/>
  <c r="M577" i="8" s="1"/>
  <c r="K257" i="8"/>
  <c r="M257" i="8" s="1"/>
  <c r="Q2000" i="8"/>
  <c r="Q1984" i="8"/>
  <c r="Q1968" i="8"/>
  <c r="Q1960" i="8"/>
  <c r="Q1944" i="8"/>
  <c r="Q1928" i="8"/>
  <c r="Q1912" i="8"/>
  <c r="Q1896" i="8"/>
  <c r="Q1888" i="8"/>
  <c r="Q1872" i="8"/>
  <c r="Q1856" i="8"/>
  <c r="Q1840" i="8"/>
  <c r="Q1824" i="8"/>
  <c r="Q1808" i="8"/>
  <c r="Q1792" i="8"/>
  <c r="Q1768" i="8"/>
  <c r="Q1752" i="8"/>
  <c r="Q1744" i="8"/>
  <c r="Q1720" i="8"/>
  <c r="Q1704" i="8"/>
  <c r="Q1696" i="8"/>
  <c r="Q1672" i="8"/>
  <c r="Q1648" i="8"/>
  <c r="Q1632" i="8"/>
  <c r="Q1608" i="8"/>
  <c r="Q1600" i="8"/>
  <c r="Q1584" i="8"/>
  <c r="Q1568" i="8"/>
  <c r="Q1552" i="8"/>
  <c r="Q1536" i="8"/>
  <c r="Q1520" i="8"/>
  <c r="Q1504" i="8"/>
  <c r="Q1488" i="8"/>
  <c r="Q1464" i="8"/>
  <c r="Q1456" i="8"/>
  <c r="Q1440" i="8"/>
  <c r="Q1416" i="8"/>
  <c r="Q1408" i="8"/>
  <c r="Q1392" i="8"/>
  <c r="Q1368" i="8"/>
  <c r="Q1360" i="8"/>
  <c r="Q1344" i="8"/>
  <c r="Q1320" i="8"/>
  <c r="Q1312" i="8"/>
  <c r="Q1296" i="8"/>
  <c r="Q1280" i="8"/>
  <c r="Q1264" i="8"/>
  <c r="Q1248" i="8"/>
  <c r="Q1232" i="8"/>
  <c r="Q1216" i="8"/>
  <c r="Q1200" i="8"/>
  <c r="Q1184" i="8"/>
  <c r="Q1168" i="8"/>
  <c r="Q1160" i="8"/>
  <c r="Q1144" i="8"/>
  <c r="Q1128" i="8"/>
  <c r="Q1112" i="8"/>
  <c r="Q1096" i="8"/>
  <c r="Q1080" i="8"/>
  <c r="Q1064" i="8"/>
  <c r="Q1048" i="8"/>
  <c r="Q1032" i="8"/>
  <c r="Q1016" i="8"/>
  <c r="Q1000" i="8"/>
  <c r="Q992" i="8"/>
  <c r="Q976" i="8"/>
  <c r="Q960" i="8"/>
  <c r="Q944" i="8"/>
  <c r="Q928" i="8"/>
  <c r="Q912" i="8"/>
  <c r="Q896" i="8"/>
  <c r="Q880" i="8"/>
  <c r="Q864" i="8"/>
  <c r="Q856" i="8"/>
  <c r="Q840" i="8"/>
  <c r="Q816" i="8"/>
  <c r="Q800" i="8"/>
  <c r="Q792" i="8"/>
  <c r="Q768" i="8"/>
  <c r="Q752" i="8"/>
  <c r="Q728" i="8"/>
  <c r="Q720" i="8"/>
  <c r="Q704" i="8"/>
  <c r="Q680" i="8"/>
  <c r="Q664" i="8"/>
  <c r="Q656" i="8"/>
  <c r="Q632" i="8"/>
  <c r="Q616" i="8"/>
  <c r="Q608" i="8"/>
  <c r="Q584" i="8"/>
  <c r="Q568" i="8"/>
  <c r="Q552" i="8"/>
  <c r="Q528" i="8"/>
  <c r="Q512" i="8"/>
  <c r="Q504" i="8"/>
  <c r="Q480" i="8"/>
  <c r="Q464" i="8"/>
  <c r="Q440" i="8"/>
  <c r="Q416" i="8"/>
  <c r="Q400" i="8"/>
  <c r="Q376" i="8"/>
  <c r="Q360" i="8"/>
  <c r="Q344" i="8"/>
  <c r="Q328" i="8"/>
  <c r="Q312" i="8"/>
  <c r="Q304" i="8"/>
  <c r="Q288" i="8"/>
  <c r="Q264" i="8"/>
  <c r="Q256" i="8"/>
  <c r="Q240" i="8"/>
  <c r="Q216" i="8"/>
  <c r="Q208" i="8"/>
  <c r="Q192" i="8"/>
  <c r="Q168" i="8"/>
  <c r="Q152" i="8"/>
  <c r="Q144" i="8"/>
  <c r="Q128" i="8"/>
  <c r="Q112" i="8"/>
  <c r="Q96" i="8"/>
  <c r="Q80" i="8"/>
  <c r="Q64" i="8"/>
  <c r="Q48" i="8"/>
  <c r="Q32" i="8"/>
  <c r="Q24" i="8"/>
  <c r="Q8" i="8"/>
  <c r="U2002" i="8"/>
  <c r="V2002" i="8" s="1"/>
  <c r="S2002" i="8"/>
  <c r="U1986" i="8"/>
  <c r="S1986" i="8"/>
  <c r="K1986" i="8"/>
  <c r="M1986" i="8" s="1"/>
  <c r="O1986" i="8" s="1"/>
  <c r="P1986" i="8" s="1"/>
  <c r="U1978" i="8"/>
  <c r="S1978" i="8"/>
  <c r="K1978" i="8"/>
  <c r="M1978" i="8" s="1"/>
  <c r="U1962" i="8"/>
  <c r="V1962" i="8" s="1"/>
  <c r="S1962" i="8"/>
  <c r="K1962" i="8"/>
  <c r="M1962" i="8" s="1"/>
  <c r="U1946" i="8"/>
  <c r="V1946" i="8" s="1"/>
  <c r="S1946" i="8"/>
  <c r="K1946" i="8"/>
  <c r="M1946" i="8" s="1"/>
  <c r="U1930" i="8"/>
  <c r="V1930" i="8" s="1"/>
  <c r="S1930" i="8"/>
  <c r="U1914" i="8"/>
  <c r="S1914" i="8"/>
  <c r="K1914" i="8"/>
  <c r="M1914" i="8" s="1"/>
  <c r="U1906" i="8"/>
  <c r="S1906" i="8"/>
  <c r="K1906" i="8"/>
  <c r="M1906" i="8" s="1"/>
  <c r="U1890" i="8"/>
  <c r="S1890" i="8"/>
  <c r="K1890" i="8"/>
  <c r="M1890" i="8" s="1"/>
  <c r="U1866" i="8"/>
  <c r="V1866" i="8" s="1"/>
  <c r="S1866" i="8"/>
  <c r="U1850" i="8"/>
  <c r="V1850" i="8" s="1"/>
  <c r="S1850" i="8"/>
  <c r="K1850" i="8"/>
  <c r="M1850" i="8" s="1"/>
  <c r="U1834" i="8"/>
  <c r="S1834" i="8"/>
  <c r="K1834" i="8"/>
  <c r="M1834" i="8" s="1"/>
  <c r="U1810" i="8"/>
  <c r="S1810" i="8"/>
  <c r="U1794" i="8"/>
  <c r="V1794" i="8" s="1"/>
  <c r="S1794" i="8"/>
  <c r="K1794" i="8"/>
  <c r="M1794" i="8" s="1"/>
  <c r="U1770" i="8"/>
  <c r="S1770" i="8"/>
  <c r="K1770" i="8"/>
  <c r="M1770" i="8" s="1"/>
  <c r="U1746" i="8"/>
  <c r="V1746" i="8" s="1"/>
  <c r="S1746" i="8"/>
  <c r="U1714" i="8"/>
  <c r="V1714" i="8" s="1"/>
  <c r="S1714" i="8"/>
  <c r="K1714" i="8"/>
  <c r="M1714" i="8" s="1"/>
  <c r="U1674" i="8"/>
  <c r="S1674" i="8"/>
  <c r="U1650" i="8"/>
  <c r="V1650" i="8" s="1"/>
  <c r="S1650" i="8"/>
  <c r="K1650" i="8"/>
  <c r="M1650" i="8" s="1"/>
  <c r="U1618" i="8"/>
  <c r="S1618" i="8"/>
  <c r="U1594" i="8"/>
  <c r="V1594" i="8" s="1"/>
  <c r="S1594" i="8"/>
  <c r="K1594" i="8"/>
  <c r="M1594" i="8" s="1"/>
  <c r="U1562" i="8"/>
  <c r="S1562" i="8"/>
  <c r="K1562" i="8"/>
  <c r="M1562" i="8" s="1"/>
  <c r="U1530" i="8"/>
  <c r="V1530" i="8" s="1"/>
  <c r="S1530" i="8"/>
  <c r="K1530" i="8"/>
  <c r="M1530" i="8" s="1"/>
  <c r="U1498" i="8"/>
  <c r="S1498" i="8"/>
  <c r="K1498" i="8"/>
  <c r="M1498" i="8" s="1"/>
  <c r="U1466" i="8"/>
  <c r="V1466" i="8" s="1"/>
  <c r="S1466" i="8"/>
  <c r="K1466" i="8"/>
  <c r="M1466" i="8" s="1"/>
  <c r="U1426" i="8"/>
  <c r="V1426" i="8" s="1"/>
  <c r="S1426" i="8"/>
  <c r="U1394" i="8"/>
  <c r="V1394" i="8" s="1"/>
  <c r="S1394" i="8"/>
  <c r="K1394" i="8"/>
  <c r="M1394" i="8" s="1"/>
  <c r="U1354" i="8"/>
  <c r="S1354" i="8"/>
  <c r="K1354" i="8"/>
  <c r="M1354" i="8" s="1"/>
  <c r="U1322" i="8"/>
  <c r="S1322" i="8"/>
  <c r="K1322" i="8"/>
  <c r="M1322" i="8" s="1"/>
  <c r="U1282" i="8"/>
  <c r="S1282" i="8"/>
  <c r="K1282" i="8"/>
  <c r="M1282" i="8" s="1"/>
  <c r="U1250" i="8"/>
  <c r="V1250" i="8" s="1"/>
  <c r="S1250" i="8"/>
  <c r="K1250" i="8"/>
  <c r="M1250" i="8" s="1"/>
  <c r="O1250" i="8" s="1"/>
  <c r="P1250" i="8" s="1"/>
  <c r="U1218" i="8"/>
  <c r="S1218" i="8"/>
  <c r="K1218" i="8"/>
  <c r="M1218" i="8" s="1"/>
  <c r="U1178" i="8"/>
  <c r="V1178" i="8" s="1"/>
  <c r="S1178" i="8"/>
  <c r="K1178" i="8"/>
  <c r="M1178" i="8" s="1"/>
  <c r="U1146" i="8"/>
  <c r="V1146" i="8" s="1"/>
  <c r="S1146" i="8"/>
  <c r="K1146" i="8"/>
  <c r="M1146" i="8" s="1"/>
  <c r="U1122" i="8"/>
  <c r="S1122" i="8"/>
  <c r="K1122" i="8"/>
  <c r="M1122" i="8" s="1"/>
  <c r="U1106" i="8"/>
  <c r="S1106" i="8"/>
  <c r="K1106" i="8"/>
  <c r="M1106" i="8" s="1"/>
  <c r="O1106" i="8" s="1"/>
  <c r="P1106" i="8" s="1"/>
  <c r="U1074" i="8"/>
  <c r="S1074" i="8"/>
  <c r="K1074" i="8"/>
  <c r="M1074" i="8" s="1"/>
  <c r="U1050" i="8"/>
  <c r="S1050" i="8"/>
  <c r="K1050" i="8"/>
  <c r="M1050" i="8" s="1"/>
  <c r="O1050" i="8" s="1"/>
  <c r="P1050" i="8" s="1"/>
  <c r="U1018" i="8"/>
  <c r="V1018" i="8" s="1"/>
  <c r="S1018" i="8"/>
  <c r="K1018" i="8"/>
  <c r="M1018" i="8" s="1"/>
  <c r="O1018" i="8" s="1"/>
  <c r="P1018" i="8" s="1"/>
  <c r="U986" i="8"/>
  <c r="S986" i="8"/>
  <c r="K986" i="8"/>
  <c r="M986" i="8" s="1"/>
  <c r="U954" i="8"/>
  <c r="S954" i="8"/>
  <c r="K954" i="8"/>
  <c r="M954" i="8" s="1"/>
  <c r="U914" i="8"/>
  <c r="S914" i="8"/>
  <c r="K914" i="8"/>
  <c r="M914" i="8" s="1"/>
  <c r="U874" i="8"/>
  <c r="S874" i="8"/>
  <c r="K874" i="8"/>
  <c r="M874" i="8" s="1"/>
  <c r="U834" i="8"/>
  <c r="V834" i="8" s="1"/>
  <c r="S834" i="8"/>
  <c r="K834" i="8"/>
  <c r="M834" i="8" s="1"/>
  <c r="O834" i="8" s="1"/>
  <c r="P834" i="8" s="1"/>
  <c r="U794" i="8"/>
  <c r="V794" i="8" s="1"/>
  <c r="S794" i="8"/>
  <c r="K794" i="8"/>
  <c r="M794" i="8" s="1"/>
  <c r="U754" i="8"/>
  <c r="V754" i="8" s="1"/>
  <c r="S754" i="8"/>
  <c r="K754" i="8"/>
  <c r="M754" i="8" s="1"/>
  <c r="O754" i="8" s="1"/>
  <c r="P754" i="8" s="1"/>
  <c r="U706" i="8"/>
  <c r="V706" i="8" s="1"/>
  <c r="S706" i="8"/>
  <c r="K706" i="8"/>
  <c r="M706" i="8" s="1"/>
  <c r="O706" i="8" s="1"/>
  <c r="P706" i="8" s="1"/>
  <c r="U674" i="8"/>
  <c r="S674" i="8"/>
  <c r="K674" i="8"/>
  <c r="M674" i="8" s="1"/>
  <c r="U642" i="8"/>
  <c r="V642" i="8" s="1"/>
  <c r="S642" i="8"/>
  <c r="K642" i="8"/>
  <c r="M642" i="8" s="1"/>
  <c r="O642" i="8" s="1"/>
  <c r="P642" i="8" s="1"/>
  <c r="U610" i="8"/>
  <c r="V610" i="8" s="1"/>
  <c r="S610" i="8"/>
  <c r="K610" i="8"/>
  <c r="M610" i="8" s="1"/>
  <c r="U586" i="8"/>
  <c r="V586" i="8" s="1"/>
  <c r="S586" i="8"/>
  <c r="K586" i="8"/>
  <c r="M586" i="8" s="1"/>
  <c r="O586" i="8" s="1"/>
  <c r="P586" i="8" s="1"/>
  <c r="U562" i="8"/>
  <c r="V562" i="8" s="1"/>
  <c r="S562" i="8"/>
  <c r="K562" i="8"/>
  <c r="M562" i="8" s="1"/>
  <c r="O562" i="8" s="1"/>
  <c r="P562" i="8" s="1"/>
  <c r="U538" i="8"/>
  <c r="V538" i="8" s="1"/>
  <c r="S538" i="8"/>
  <c r="K538" i="8"/>
  <c r="M538" i="8" s="1"/>
  <c r="U514" i="8"/>
  <c r="S514" i="8"/>
  <c r="K514" i="8"/>
  <c r="M514" i="8" s="1"/>
  <c r="O514" i="8" s="1"/>
  <c r="P514" i="8" s="1"/>
  <c r="U490" i="8"/>
  <c r="S490" i="8"/>
  <c r="K490" i="8"/>
  <c r="M490" i="8" s="1"/>
  <c r="O490" i="8" s="1"/>
  <c r="P490" i="8" s="1"/>
  <c r="U458" i="8"/>
  <c r="S458" i="8"/>
  <c r="K458" i="8"/>
  <c r="M458" i="8" s="1"/>
  <c r="O458" i="8" s="1"/>
  <c r="P458" i="8" s="1"/>
  <c r="U426" i="8"/>
  <c r="V426" i="8" s="1"/>
  <c r="S426" i="8"/>
  <c r="K426" i="8"/>
  <c r="M426" i="8" s="1"/>
  <c r="U402" i="8"/>
  <c r="V402" i="8" s="1"/>
  <c r="S402" i="8"/>
  <c r="K402" i="8"/>
  <c r="M402" i="8" s="1"/>
  <c r="U370" i="8"/>
  <c r="S370" i="8"/>
  <c r="K370" i="8"/>
  <c r="M370" i="8" s="1"/>
  <c r="O370" i="8" s="1"/>
  <c r="P370" i="8" s="1"/>
  <c r="U346" i="8"/>
  <c r="S346" i="8"/>
  <c r="K346" i="8"/>
  <c r="M346" i="8" s="1"/>
  <c r="O346" i="8" s="1"/>
  <c r="P346" i="8" s="1"/>
  <c r="U306" i="8"/>
  <c r="V306" i="8" s="1"/>
  <c r="S306" i="8"/>
  <c r="K306" i="8"/>
  <c r="M306" i="8" s="1"/>
  <c r="O306" i="8" s="1"/>
  <c r="P306" i="8" s="1"/>
  <c r="U274" i="8"/>
  <c r="V274" i="8" s="1"/>
  <c r="S274" i="8"/>
  <c r="K274" i="8"/>
  <c r="M274" i="8" s="1"/>
  <c r="O274" i="8" s="1"/>
  <c r="P274" i="8" s="1"/>
  <c r="U242" i="8"/>
  <c r="V242" i="8" s="1"/>
  <c r="S242" i="8"/>
  <c r="K242" i="8"/>
  <c r="M242" i="8" s="1"/>
  <c r="O242" i="8" s="1"/>
  <c r="P242" i="8" s="1"/>
  <c r="U210" i="8"/>
  <c r="S210" i="8"/>
  <c r="K210" i="8"/>
  <c r="M210" i="8" s="1"/>
  <c r="U178" i="8"/>
  <c r="S178" i="8"/>
  <c r="K178" i="8"/>
  <c r="M178" i="8" s="1"/>
  <c r="O178" i="8" s="1"/>
  <c r="P178" i="8" s="1"/>
  <c r="U138" i="8"/>
  <c r="V138" i="8" s="1"/>
  <c r="S138" i="8"/>
  <c r="K138" i="8"/>
  <c r="M138" i="8" s="1"/>
  <c r="O138" i="8" s="1"/>
  <c r="P138" i="8" s="1"/>
  <c r="U114" i="8"/>
  <c r="S114" i="8"/>
  <c r="K114" i="8"/>
  <c r="M114" i="8" s="1"/>
  <c r="O114" i="8" s="1"/>
  <c r="P114" i="8" s="1"/>
  <c r="U82" i="8"/>
  <c r="V82" i="8" s="1"/>
  <c r="S82" i="8"/>
  <c r="K82" i="8"/>
  <c r="M82" i="8" s="1"/>
  <c r="O82" i="8" s="1"/>
  <c r="P82" i="8" s="1"/>
  <c r="U50" i="8"/>
  <c r="V50" i="8" s="1"/>
  <c r="S50" i="8"/>
  <c r="K50" i="8"/>
  <c r="M50" i="8" s="1"/>
  <c r="O50" i="8" s="1"/>
  <c r="P50" i="8" s="1"/>
  <c r="U10" i="8"/>
  <c r="S10" i="8"/>
  <c r="K10" i="8"/>
  <c r="M10" i="8" s="1"/>
  <c r="O10" i="8" s="1"/>
  <c r="P10" i="8" s="1"/>
  <c r="Q2007" i="8"/>
  <c r="Q1999" i="8"/>
  <c r="Q1991" i="8"/>
  <c r="Q1983" i="8"/>
  <c r="Q1975" i="8"/>
  <c r="Q1967" i="8"/>
  <c r="Q1959" i="8"/>
  <c r="Q1951" i="8"/>
  <c r="Q1943" i="8"/>
  <c r="Q1935" i="8"/>
  <c r="Q1927" i="8"/>
  <c r="Q1919" i="8"/>
  <c r="Q1903" i="8"/>
  <c r="Q1895" i="8"/>
  <c r="Q1887" i="8"/>
  <c r="Q1879" i="8"/>
  <c r="Q1863" i="8"/>
  <c r="Q1855" i="8"/>
  <c r="Q1847" i="8"/>
  <c r="Q1839" i="8"/>
  <c r="Q1831" i="8"/>
  <c r="Q1823" i="8"/>
  <c r="Q1815" i="8"/>
  <c r="Q1807" i="8"/>
  <c r="Q1799" i="8"/>
  <c r="Q1791" i="8"/>
  <c r="Q1783" i="8"/>
  <c r="Q1775" i="8"/>
  <c r="Q1767" i="8"/>
  <c r="Q1759" i="8"/>
  <c r="Q1743" i="8"/>
  <c r="Q1735" i="8"/>
  <c r="Q1727" i="8"/>
  <c r="Q1719" i="8"/>
  <c r="Q1703" i="8"/>
  <c r="Q1695" i="8"/>
  <c r="Q1687" i="8"/>
  <c r="Q1679" i="8"/>
  <c r="Q1671" i="8"/>
  <c r="Q1663" i="8"/>
  <c r="Q1655" i="8"/>
  <c r="Q1647" i="8"/>
  <c r="Q1639" i="8"/>
  <c r="Q1631" i="8"/>
  <c r="Q1623" i="8"/>
  <c r="Q1615" i="8"/>
  <c r="Q1607" i="8"/>
  <c r="Q1591" i="8"/>
  <c r="Q1583" i="8"/>
  <c r="Q1575" i="8"/>
  <c r="Q1559" i="8"/>
  <c r="Q1551" i="8"/>
  <c r="Q1543" i="8"/>
  <c r="Q1535" i="8"/>
  <c r="Q1527" i="8"/>
  <c r="Q1519" i="8"/>
  <c r="Q1511" i="8"/>
  <c r="Q1503" i="8"/>
  <c r="Q1495" i="8"/>
  <c r="Q1487" i="8"/>
  <c r="Q1479" i="8"/>
  <c r="Q1471" i="8"/>
  <c r="Q1463" i="8"/>
  <c r="Q1455" i="8"/>
  <c r="Q1431" i="8"/>
  <c r="Q1423" i="8"/>
  <c r="Q1415" i="8"/>
  <c r="Q1407" i="8"/>
  <c r="Q1399" i="8"/>
  <c r="Q1391" i="8"/>
  <c r="Q1383" i="8"/>
  <c r="Q1375" i="8"/>
  <c r="Q1367" i="8"/>
  <c r="Q1359" i="8"/>
  <c r="Q1351" i="8"/>
  <c r="Q1343" i="8"/>
  <c r="Q1335" i="8"/>
  <c r="Q1327" i="8"/>
  <c r="Q1319" i="8"/>
  <c r="Q1311" i="8"/>
  <c r="Q1303" i="8"/>
  <c r="Q943" i="8"/>
  <c r="Q583" i="8"/>
  <c r="Q223" i="8"/>
  <c r="U1881" i="8"/>
  <c r="V1881" i="8" s="1"/>
  <c r="S1881" i="8"/>
  <c r="K1881" i="8"/>
  <c r="M1881" i="8" s="1"/>
  <c r="U1497" i="8"/>
  <c r="S1497" i="8"/>
  <c r="K1497" i="8"/>
  <c r="M1497" i="8" s="1"/>
  <c r="U1017" i="8"/>
  <c r="V1017" i="8" s="1"/>
  <c r="S1017" i="8"/>
  <c r="K1017" i="8"/>
  <c r="M1017" i="8" s="1"/>
  <c r="U337" i="8"/>
  <c r="S337" i="8"/>
  <c r="K337" i="8"/>
  <c r="M337" i="8" s="1"/>
  <c r="Q2005" i="8"/>
  <c r="Q1997" i="8"/>
  <c r="Q1989" i="8"/>
  <c r="Q1973" i="8"/>
  <c r="Q1965" i="8"/>
  <c r="Q1949" i="8"/>
  <c r="K1994" i="8"/>
  <c r="M1994" i="8" s="1"/>
  <c r="K1921" i="8"/>
  <c r="M1921" i="8" s="1"/>
  <c r="K1801" i="8"/>
  <c r="M1801" i="8" s="1"/>
  <c r="K1682" i="8"/>
  <c r="M1682" i="8" s="1"/>
  <c r="K1418" i="8"/>
  <c r="M1418" i="8" s="1"/>
  <c r="K1185" i="8"/>
  <c r="M1185" i="8" s="1"/>
  <c r="K929" i="8"/>
  <c r="M929" i="8" s="1"/>
  <c r="K673" i="8"/>
  <c r="M673" i="8" s="1"/>
  <c r="K481" i="8"/>
  <c r="M481" i="8" s="1"/>
  <c r="K321" i="8"/>
  <c r="M321" i="8" s="1"/>
  <c r="O2003" i="8"/>
  <c r="P2003" i="8" s="1"/>
  <c r="O1987" i="8"/>
  <c r="P1987" i="8" s="1"/>
  <c r="O1979" i="8"/>
  <c r="O1971" i="8"/>
  <c r="O1955" i="8"/>
  <c r="P1955" i="8" s="1"/>
  <c r="O1947" i="8"/>
  <c r="P1947" i="8" s="1"/>
  <c r="O1939" i="8"/>
  <c r="O1923" i="8"/>
  <c r="P1923" i="8" s="1"/>
  <c r="O1915" i="8"/>
  <c r="O1883" i="8"/>
  <c r="O1875" i="8"/>
  <c r="P1875" i="8" s="1"/>
  <c r="O1859" i="8"/>
  <c r="O1851" i="8"/>
  <c r="P1851" i="8" s="1"/>
  <c r="O1843" i="8"/>
  <c r="P1843" i="8" s="1"/>
  <c r="O1835" i="8"/>
  <c r="O1827" i="8"/>
  <c r="O1819" i="8"/>
  <c r="P1819" i="8" s="1"/>
  <c r="O1811" i="8"/>
  <c r="P1811" i="8" s="1"/>
  <c r="O1795" i="8"/>
  <c r="P1795" i="8" s="1"/>
  <c r="O1787" i="8"/>
  <c r="O1779" i="8"/>
  <c r="O1771" i="8"/>
  <c r="O1755" i="8"/>
  <c r="O1731" i="8"/>
  <c r="O1723" i="8"/>
  <c r="O1715" i="8"/>
  <c r="O1707" i="8"/>
  <c r="P1707" i="8" s="1"/>
  <c r="O1699" i="8"/>
  <c r="P1699" i="8" s="1"/>
  <c r="O1667" i="8"/>
  <c r="O1659" i="8"/>
  <c r="O1651" i="8"/>
  <c r="P1651" i="8" s="1"/>
  <c r="O1643" i="8"/>
  <c r="P1643" i="8" s="1"/>
  <c r="O1635" i="8"/>
  <c r="O1627" i="8"/>
  <c r="P1627" i="8" s="1"/>
  <c r="O1619" i="8"/>
  <c r="O1603" i="8"/>
  <c r="O1595" i="8"/>
  <c r="O1587" i="8"/>
  <c r="P1587" i="8" s="1"/>
  <c r="O1579" i="8"/>
  <c r="O1563" i="8"/>
  <c r="P1563" i="8" s="1"/>
  <c r="O1555" i="8"/>
  <c r="P1555" i="8" s="1"/>
  <c r="O1531" i="8"/>
  <c r="O1523" i="8"/>
  <c r="P1523" i="8" s="1"/>
  <c r="O1515" i="8"/>
  <c r="P1515" i="8" s="1"/>
  <c r="O1507" i="8"/>
  <c r="O1499" i="8"/>
  <c r="O1491" i="8"/>
  <c r="P1491" i="8" s="1"/>
  <c r="O1475" i="8"/>
  <c r="O1467" i="8"/>
  <c r="O1459" i="8"/>
  <c r="O1443" i="8"/>
  <c r="O1435" i="8"/>
  <c r="O1427" i="8"/>
  <c r="O1411" i="8"/>
  <c r="O1403" i="8"/>
  <c r="P1403" i="8" s="1"/>
  <c r="O1395" i="8"/>
  <c r="O1379" i="8"/>
  <c r="O1371" i="8"/>
  <c r="O1363" i="8"/>
  <c r="P1363" i="8" s="1"/>
  <c r="O1355" i="8"/>
  <c r="P1355" i="8" s="1"/>
  <c r="O1347" i="8"/>
  <c r="O1339" i="8"/>
  <c r="P1339" i="8" s="1"/>
  <c r="O1331" i="8"/>
  <c r="O1315" i="8"/>
  <c r="O1307" i="8"/>
  <c r="O1299" i="8"/>
  <c r="O1291" i="8"/>
  <c r="P1291" i="8" s="1"/>
  <c r="O1283" i="8"/>
  <c r="O1267" i="8"/>
  <c r="O1251" i="8"/>
  <c r="P1251" i="8" s="1"/>
  <c r="O1235" i="8"/>
  <c r="O1211" i="8"/>
  <c r="P1211" i="8" s="1"/>
  <c r="O1203" i="8"/>
  <c r="O1187" i="8"/>
  <c r="O1179" i="8"/>
  <c r="O1171" i="8"/>
  <c r="P1171" i="8" s="1"/>
  <c r="O1147" i="8"/>
  <c r="O1139" i="8"/>
  <c r="O1123" i="8"/>
  <c r="P1123" i="8" s="1"/>
  <c r="O1115" i="8"/>
  <c r="O1107" i="8"/>
  <c r="O1091" i="8"/>
  <c r="P1091" i="8" s="1"/>
  <c r="O1083" i="8"/>
  <c r="P1083" i="8" s="1"/>
  <c r="O1075" i="8"/>
  <c r="O1059" i="8"/>
  <c r="O1043" i="8"/>
  <c r="O1027" i="8"/>
  <c r="P1027" i="8" s="1"/>
  <c r="O1019" i="8"/>
  <c r="O1011" i="8"/>
  <c r="O995" i="8"/>
  <c r="P995" i="8" s="1"/>
  <c r="O987" i="8"/>
  <c r="O979" i="8"/>
  <c r="O955" i="8"/>
  <c r="O947" i="8"/>
  <c r="P947" i="8" s="1"/>
  <c r="O931" i="8"/>
  <c r="O923" i="8"/>
  <c r="O915" i="8"/>
  <c r="O891" i="8"/>
  <c r="O883" i="8"/>
  <c r="O867" i="8"/>
  <c r="P867" i="8" s="1"/>
  <c r="O859" i="8"/>
  <c r="O851" i="8"/>
  <c r="O835" i="8"/>
  <c r="O827" i="8"/>
  <c r="O771" i="8"/>
  <c r="O723" i="8"/>
  <c r="P723" i="8" s="1"/>
  <c r="O707" i="8"/>
  <c r="O659" i="8"/>
  <c r="P659" i="8" s="1"/>
  <c r="O643" i="8"/>
  <c r="P643" i="8" s="1"/>
  <c r="O595" i="8"/>
  <c r="O579" i="8"/>
  <c r="O571" i="8"/>
  <c r="P571" i="8" s="1"/>
  <c r="O531" i="8"/>
  <c r="P531" i="8" s="1"/>
  <c r="O515" i="8"/>
  <c r="O507" i="8"/>
  <c r="P507" i="8" s="1"/>
  <c r="O467" i="8"/>
  <c r="O451" i="8"/>
  <c r="O395" i="8"/>
  <c r="O387" i="8"/>
  <c r="P387" i="8" s="1"/>
  <c r="O331" i="8"/>
  <c r="P331" i="8" s="1"/>
  <c r="O267" i="8"/>
  <c r="O259" i="8"/>
  <c r="P259" i="8" s="1"/>
  <c r="O131" i="8"/>
  <c r="O67" i="8"/>
  <c r="O3" i="8"/>
  <c r="P3" i="8" s="1"/>
  <c r="O842" i="8"/>
  <c r="P842" i="8" s="1"/>
  <c r="O762" i="8"/>
  <c r="P762" i="8" s="1"/>
  <c r="O714" i="8"/>
  <c r="P714" i="8" s="1"/>
  <c r="O386" i="8"/>
  <c r="P386" i="8" s="1"/>
  <c r="O330" i="8"/>
  <c r="P330" i="8" s="1"/>
  <c r="O258" i="8"/>
  <c r="P258" i="8" s="1"/>
  <c r="O250" i="8"/>
  <c r="P250" i="8" s="1"/>
  <c r="O186" i="8"/>
  <c r="P186" i="8" s="1"/>
  <c r="O122" i="8"/>
  <c r="P122" i="8" s="1"/>
  <c r="Q2006" i="8"/>
  <c r="Q1998" i="8"/>
  <c r="Q1990" i="8"/>
  <c r="Q1982" i="8"/>
  <c r="Q1974" i="8"/>
  <c r="Q1966" i="8"/>
  <c r="Q1958" i="8"/>
  <c r="Q1950" i="8"/>
  <c r="Q1942" i="8"/>
  <c r="Q1934" i="8"/>
  <c r="Q1926" i="8"/>
  <c r="Q1918" i="8"/>
  <c r="Q1910" i="8"/>
  <c r="Q1902" i="8"/>
  <c r="Q1894" i="8"/>
  <c r="Q1886" i="8"/>
  <c r="Q1878" i="8"/>
  <c r="Q1870" i="8"/>
  <c r="Q1862" i="8"/>
  <c r="Q1854" i="8"/>
  <c r="Q1846" i="8"/>
  <c r="Q1838" i="8"/>
  <c r="Q1830" i="8"/>
  <c r="Q1822" i="8"/>
  <c r="Q1814" i="8"/>
  <c r="Q1806" i="8"/>
  <c r="Q1798" i="8"/>
  <c r="Q1790" i="8"/>
  <c r="Q1782" i="8"/>
  <c r="Q1774" i="8"/>
  <c r="Q1766" i="8"/>
  <c r="Q1758" i="8"/>
  <c r="Q1750" i="8"/>
  <c r="Q1742" i="8"/>
  <c r="Q1734" i="8"/>
  <c r="Q1726" i="8"/>
  <c r="Q1718" i="8"/>
  <c r="Q1710" i="8"/>
  <c r="Q1702" i="8"/>
  <c r="Q1694" i="8"/>
  <c r="Q1686" i="8"/>
  <c r="Q1678" i="8"/>
  <c r="Q1670" i="8"/>
  <c r="Q1662" i="8"/>
  <c r="Q1654" i="8"/>
  <c r="Q1646" i="8"/>
  <c r="Q1638" i="8"/>
  <c r="Q1630" i="8"/>
  <c r="Q1622" i="8"/>
  <c r="Q1614" i="8"/>
  <c r="Q1606" i="8"/>
  <c r="Q1598" i="8"/>
  <c r="Q1590" i="8"/>
  <c r="Q1582" i="8"/>
  <c r="Q1574" i="8"/>
  <c r="Q1566" i="8"/>
  <c r="Q1558" i="8"/>
  <c r="Q1550" i="8"/>
  <c r="Q1542" i="8"/>
  <c r="Q1534" i="8"/>
  <c r="Q1526" i="8"/>
  <c r="Q1518" i="8"/>
  <c r="Q1510" i="8"/>
  <c r="Q1502" i="8"/>
  <c r="Q1494" i="8"/>
  <c r="Q1486" i="8"/>
  <c r="Q1478" i="8"/>
  <c r="Q1470" i="8"/>
  <c r="Q1462" i="8"/>
  <c r="Q1454" i="8"/>
  <c r="Q1446" i="8"/>
  <c r="Q1438" i="8"/>
  <c r="Q1430" i="8"/>
  <c r="Q1422" i="8"/>
  <c r="Q1414" i="8"/>
  <c r="Q1406" i="8"/>
  <c r="Q1398" i="8"/>
  <c r="Q1390" i="8"/>
  <c r="Q1382" i="8"/>
  <c r="Q1374" i="8"/>
  <c r="Q1366" i="8"/>
  <c r="Q1358" i="8"/>
  <c r="Q1350" i="8"/>
  <c r="Q1342" i="8"/>
  <c r="Q1334" i="8"/>
  <c r="Q1326" i="8"/>
  <c r="Q1318" i="8"/>
  <c r="Q1310" i="8"/>
  <c r="Q1302" i="8"/>
  <c r="Q1294" i="8"/>
  <c r="Q1286" i="8"/>
  <c r="Q1278" i="8"/>
  <c r="Q1270" i="8"/>
  <c r="Q1262" i="8"/>
  <c r="Q1254" i="8"/>
  <c r="Q1246" i="8"/>
  <c r="Q1238" i="8"/>
  <c r="Q1230" i="8"/>
  <c r="Q1222" i="8"/>
  <c r="Q1214" i="8"/>
  <c r="Q1206" i="8"/>
  <c r="Q1198" i="8"/>
  <c r="Q1190" i="8"/>
  <c r="Q1182" i="8"/>
  <c r="Q1174" i="8"/>
  <c r="Q1166" i="8"/>
  <c r="Q1158" i="8"/>
  <c r="Q1150" i="8"/>
  <c r="Q1142" i="8"/>
  <c r="Q1134" i="8"/>
  <c r="Q1126" i="8"/>
  <c r="Q1118" i="8"/>
  <c r="Q1110" i="8"/>
  <c r="Q1102" i="8"/>
  <c r="Q1094" i="8"/>
  <c r="Q1086" i="8"/>
  <c r="Q1078" i="8"/>
  <c r="Q1070" i="8"/>
  <c r="Q1062" i="8"/>
  <c r="Q1054" i="8"/>
  <c r="Q1046" i="8"/>
  <c r="Q1038" i="8"/>
  <c r="Q1030" i="8"/>
  <c r="Q1022" i="8"/>
  <c r="Q1014" i="8"/>
  <c r="Q1006" i="8"/>
  <c r="Q998" i="8"/>
  <c r="Q990" i="8"/>
  <c r="Q982" i="8"/>
  <c r="Q974" i="8"/>
  <c r="Q966" i="8"/>
  <c r="Q958" i="8"/>
  <c r="Q950" i="8"/>
  <c r="Q942" i="8"/>
  <c r="Q934" i="8"/>
  <c r="Q926" i="8"/>
  <c r="Q918" i="8"/>
  <c r="Q910" i="8"/>
  <c r="Q902" i="8"/>
  <c r="Q894" i="8"/>
  <c r="Q886" i="8"/>
  <c r="Q878" i="8"/>
  <c r="Q870" i="8"/>
  <c r="Q862" i="8"/>
  <c r="Q854" i="8"/>
  <c r="Q846" i="8"/>
  <c r="Q838" i="8"/>
  <c r="Q830" i="8"/>
  <c r="Q822" i="8"/>
  <c r="Q814" i="8"/>
  <c r="Q806" i="8"/>
  <c r="Q798" i="8"/>
  <c r="Q790" i="8"/>
  <c r="Q782" i="8"/>
  <c r="Q774" i="8"/>
  <c r="Q766" i="8"/>
  <c r="Q758" i="8"/>
  <c r="Q750" i="8"/>
  <c r="Q742" i="8"/>
  <c r="Q734" i="8"/>
  <c r="Q726" i="8"/>
  <c r="Q718" i="8"/>
  <c r="Q710" i="8"/>
  <c r="Q702" i="8"/>
  <c r="Q694" i="8"/>
  <c r="Q686" i="8"/>
  <c r="Q678" i="8"/>
  <c r="Q670" i="8"/>
  <c r="Q662" i="8"/>
  <c r="Q654" i="8"/>
  <c r="Q646" i="8"/>
  <c r="Q638" i="8"/>
  <c r="Q630" i="8"/>
  <c r="Q622" i="8"/>
  <c r="Q614" i="8"/>
  <c r="Q606" i="8"/>
  <c r="Q598" i="8"/>
  <c r="Q590" i="8"/>
  <c r="Q582" i="8"/>
  <c r="Q574" i="8"/>
  <c r="Q566" i="8"/>
  <c r="Q558" i="8"/>
  <c r="Q550" i="8"/>
  <c r="Q542" i="8"/>
  <c r="Q534" i="8"/>
  <c r="Q526" i="8"/>
  <c r="Q518" i="8"/>
  <c r="Q510" i="8"/>
  <c r="Q502" i="8"/>
  <c r="Q494" i="8"/>
  <c r="Q486" i="8"/>
  <c r="Q478" i="8"/>
  <c r="Q470" i="8"/>
  <c r="Q462" i="8"/>
  <c r="Q454" i="8"/>
  <c r="Q446" i="8"/>
  <c r="Q438" i="8"/>
  <c r="Q430" i="8"/>
  <c r="Q422" i="8"/>
  <c r="Q414" i="8"/>
  <c r="Q406" i="8"/>
  <c r="Q398" i="8"/>
  <c r="Q390" i="8"/>
  <c r="Q382" i="8"/>
  <c r="Q374" i="8"/>
  <c r="Q366" i="8"/>
  <c r="Q358" i="8"/>
  <c r="Q350" i="8"/>
  <c r="Q342" i="8"/>
  <c r="Q334" i="8"/>
  <c r="Q326" i="8"/>
  <c r="Q318" i="8"/>
  <c r="Q310" i="8"/>
  <c r="Q302" i="8"/>
  <c r="Q294" i="8"/>
  <c r="Q286" i="8"/>
  <c r="Q278" i="8"/>
  <c r="Q270" i="8"/>
  <c r="Q262" i="8"/>
  <c r="Q254" i="8"/>
  <c r="Q246" i="8"/>
  <c r="Q238" i="8"/>
  <c r="Q230" i="8"/>
  <c r="Q222" i="8"/>
  <c r="Q214" i="8"/>
  <c r="Q206" i="8"/>
  <c r="Q198" i="8"/>
  <c r="Q190" i="8"/>
  <c r="Q182" i="8"/>
  <c r="Q174" i="8"/>
  <c r="Q166" i="8"/>
  <c r="Q158" i="8"/>
  <c r="Q150" i="8"/>
  <c r="Q142" i="8"/>
  <c r="Q134" i="8"/>
  <c r="Q126" i="8"/>
  <c r="Q118" i="8"/>
  <c r="Q110" i="8"/>
  <c r="Q102" i="8"/>
  <c r="Q94" i="8"/>
  <c r="Q86" i="8"/>
  <c r="Q78" i="8"/>
  <c r="Q70" i="8"/>
  <c r="Q62" i="8"/>
  <c r="Q54" i="8"/>
  <c r="Q46" i="8"/>
  <c r="Q38" i="8"/>
  <c r="Q30" i="8"/>
  <c r="Q22" i="8"/>
  <c r="Q14" i="8"/>
  <c r="Q6" i="8"/>
  <c r="U2008" i="8"/>
  <c r="V2008" i="8" s="1"/>
  <c r="S2008" i="8"/>
  <c r="K2008" i="8"/>
  <c r="M2008" i="8" s="1"/>
  <c r="U2000" i="8"/>
  <c r="V2000" i="8" s="1"/>
  <c r="S2000" i="8"/>
  <c r="K2000" i="8"/>
  <c r="M2000" i="8" s="1"/>
  <c r="U1992" i="8"/>
  <c r="V1992" i="8" s="1"/>
  <c r="S1992" i="8"/>
  <c r="K1992" i="8"/>
  <c r="M1992" i="8" s="1"/>
  <c r="U1984" i="8"/>
  <c r="V1984" i="8" s="1"/>
  <c r="S1984" i="8"/>
  <c r="K1984" i="8"/>
  <c r="M1984" i="8" s="1"/>
  <c r="U1976" i="8"/>
  <c r="V1976" i="8" s="1"/>
  <c r="S1976" i="8"/>
  <c r="K1976" i="8"/>
  <c r="M1976" i="8" s="1"/>
  <c r="O1976" i="8" s="1"/>
  <c r="P1976" i="8" s="1"/>
  <c r="U1968" i="8"/>
  <c r="V1968" i="8" s="1"/>
  <c r="S1968" i="8"/>
  <c r="K1968" i="8"/>
  <c r="M1968" i="8" s="1"/>
  <c r="O1968" i="8" s="1"/>
  <c r="P1968" i="8" s="1"/>
  <c r="U1960" i="8"/>
  <c r="V1960" i="8" s="1"/>
  <c r="S1960" i="8"/>
  <c r="K1960" i="8"/>
  <c r="M1960" i="8" s="1"/>
  <c r="O1960" i="8" s="1"/>
  <c r="P1960" i="8" s="1"/>
  <c r="U1952" i="8"/>
  <c r="V1952" i="8" s="1"/>
  <c r="S1952" i="8"/>
  <c r="K1952" i="8"/>
  <c r="M1952" i="8" s="1"/>
  <c r="O1952" i="8" s="1"/>
  <c r="P1952" i="8" s="1"/>
  <c r="U1944" i="8"/>
  <c r="V1944" i="8" s="1"/>
  <c r="S1944" i="8"/>
  <c r="K1944" i="8"/>
  <c r="M1944" i="8" s="1"/>
  <c r="O1944" i="8" s="1"/>
  <c r="P1944" i="8" s="1"/>
  <c r="U1936" i="8"/>
  <c r="V1936" i="8" s="1"/>
  <c r="S1936" i="8"/>
  <c r="K1936" i="8"/>
  <c r="M1936" i="8" s="1"/>
  <c r="O1936" i="8" s="1"/>
  <c r="P1936" i="8" s="1"/>
  <c r="U1928" i="8"/>
  <c r="V1928" i="8" s="1"/>
  <c r="S1928" i="8"/>
  <c r="K1928" i="8"/>
  <c r="M1928" i="8" s="1"/>
  <c r="U1920" i="8"/>
  <c r="V1920" i="8" s="1"/>
  <c r="S1920" i="8"/>
  <c r="K1920" i="8"/>
  <c r="M1920" i="8" s="1"/>
  <c r="U1912" i="8"/>
  <c r="V1912" i="8" s="1"/>
  <c r="S1912" i="8"/>
  <c r="K1912" i="8"/>
  <c r="M1912" i="8" s="1"/>
  <c r="O1912" i="8" s="1"/>
  <c r="P1912" i="8" s="1"/>
  <c r="U1904" i="8"/>
  <c r="V1904" i="8" s="1"/>
  <c r="S1904" i="8"/>
  <c r="K1904" i="8"/>
  <c r="M1904" i="8" s="1"/>
  <c r="O1904" i="8" s="1"/>
  <c r="P1904" i="8" s="1"/>
  <c r="U1896" i="8"/>
  <c r="V1896" i="8" s="1"/>
  <c r="S1896" i="8"/>
  <c r="K1896" i="8"/>
  <c r="M1896" i="8" s="1"/>
  <c r="U1888" i="8"/>
  <c r="V1888" i="8" s="1"/>
  <c r="S1888" i="8"/>
  <c r="K1888" i="8"/>
  <c r="M1888" i="8" s="1"/>
  <c r="O1888" i="8" s="1"/>
  <c r="P1888" i="8" s="1"/>
  <c r="U1880" i="8"/>
  <c r="V1880" i="8" s="1"/>
  <c r="S1880" i="8"/>
  <c r="K1880" i="8"/>
  <c r="M1880" i="8" s="1"/>
  <c r="O1880" i="8" s="1"/>
  <c r="P1880" i="8" s="1"/>
  <c r="U1872" i="8"/>
  <c r="V1872" i="8" s="1"/>
  <c r="S1872" i="8"/>
  <c r="K1872" i="8"/>
  <c r="M1872" i="8" s="1"/>
  <c r="U1864" i="8"/>
  <c r="V1864" i="8" s="1"/>
  <c r="S1864" i="8"/>
  <c r="K1864" i="8"/>
  <c r="M1864" i="8" s="1"/>
  <c r="O1864" i="8" s="1"/>
  <c r="P1864" i="8" s="1"/>
  <c r="U1856" i="8"/>
  <c r="V1856" i="8" s="1"/>
  <c r="S1856" i="8"/>
  <c r="K1856" i="8"/>
  <c r="M1856" i="8" s="1"/>
  <c r="O1856" i="8" s="1"/>
  <c r="P1856" i="8" s="1"/>
  <c r="U1848" i="8"/>
  <c r="V1848" i="8" s="1"/>
  <c r="S1848" i="8"/>
  <c r="K1848" i="8"/>
  <c r="M1848" i="8" s="1"/>
  <c r="O1848" i="8" s="1"/>
  <c r="P1848" i="8" s="1"/>
  <c r="U1840" i="8"/>
  <c r="V1840" i="8" s="1"/>
  <c r="S1840" i="8"/>
  <c r="K1840" i="8"/>
  <c r="M1840" i="8" s="1"/>
  <c r="O1840" i="8" s="1"/>
  <c r="P1840" i="8" s="1"/>
  <c r="U1832" i="8"/>
  <c r="V1832" i="8" s="1"/>
  <c r="S1832" i="8"/>
  <c r="K1832" i="8"/>
  <c r="M1832" i="8" s="1"/>
  <c r="U1824" i="8"/>
  <c r="V1824" i="8" s="1"/>
  <c r="S1824" i="8"/>
  <c r="K1824" i="8"/>
  <c r="M1824" i="8" s="1"/>
  <c r="O1824" i="8" s="1"/>
  <c r="P1824" i="8" s="1"/>
  <c r="U1816" i="8"/>
  <c r="V1816" i="8" s="1"/>
  <c r="S1816" i="8"/>
  <c r="K1816" i="8"/>
  <c r="M1816" i="8" s="1"/>
  <c r="U1808" i="8"/>
  <c r="V1808" i="8" s="1"/>
  <c r="S1808" i="8"/>
  <c r="K1808" i="8"/>
  <c r="M1808" i="8" s="1"/>
  <c r="U1800" i="8"/>
  <c r="V1800" i="8" s="1"/>
  <c r="S1800" i="8"/>
  <c r="K1800" i="8"/>
  <c r="M1800" i="8" s="1"/>
  <c r="U1792" i="8"/>
  <c r="V1792" i="8" s="1"/>
  <c r="S1792" i="8"/>
  <c r="K1792" i="8"/>
  <c r="M1792" i="8" s="1"/>
  <c r="O1792" i="8" s="1"/>
  <c r="P1792" i="8" s="1"/>
  <c r="U1784" i="8"/>
  <c r="V1784" i="8" s="1"/>
  <c r="S1784" i="8"/>
  <c r="K1784" i="8"/>
  <c r="M1784" i="8" s="1"/>
  <c r="O1784" i="8" s="1"/>
  <c r="P1784" i="8" s="1"/>
  <c r="U1776" i="8"/>
  <c r="V1776" i="8" s="1"/>
  <c r="S1776" i="8"/>
  <c r="K1776" i="8"/>
  <c r="M1776" i="8" s="1"/>
  <c r="U1768" i="8"/>
  <c r="V1768" i="8" s="1"/>
  <c r="S1768" i="8"/>
  <c r="K1768" i="8"/>
  <c r="M1768" i="8" s="1"/>
  <c r="U1760" i="8"/>
  <c r="V1760" i="8" s="1"/>
  <c r="S1760" i="8"/>
  <c r="K1760" i="8"/>
  <c r="M1760" i="8" s="1"/>
  <c r="O1760" i="8" s="1"/>
  <c r="P1760" i="8" s="1"/>
  <c r="U1752" i="8"/>
  <c r="V1752" i="8" s="1"/>
  <c r="S1752" i="8"/>
  <c r="K1752" i="8"/>
  <c r="M1752" i="8" s="1"/>
  <c r="O1752" i="8" s="1"/>
  <c r="P1752" i="8" s="1"/>
  <c r="U1744" i="8"/>
  <c r="V1744" i="8" s="1"/>
  <c r="S1744" i="8"/>
  <c r="K1744" i="8"/>
  <c r="M1744" i="8" s="1"/>
  <c r="U1736" i="8"/>
  <c r="V1736" i="8" s="1"/>
  <c r="S1736" i="8"/>
  <c r="K1736" i="8"/>
  <c r="M1736" i="8" s="1"/>
  <c r="U1728" i="8"/>
  <c r="V1728" i="8" s="1"/>
  <c r="S1728" i="8"/>
  <c r="K1728" i="8"/>
  <c r="M1728" i="8" s="1"/>
  <c r="O1728" i="8" s="1"/>
  <c r="P1728" i="8" s="1"/>
  <c r="U1720" i="8"/>
  <c r="V1720" i="8" s="1"/>
  <c r="S1720" i="8"/>
  <c r="K1720" i="8"/>
  <c r="M1720" i="8" s="1"/>
  <c r="O1720" i="8" s="1"/>
  <c r="P1720" i="8" s="1"/>
  <c r="U1712" i="8"/>
  <c r="V1712" i="8" s="1"/>
  <c r="S1712" i="8"/>
  <c r="K1712" i="8"/>
  <c r="M1712" i="8" s="1"/>
  <c r="O1712" i="8" s="1"/>
  <c r="P1712" i="8" s="1"/>
  <c r="U1704" i="8"/>
  <c r="V1704" i="8" s="1"/>
  <c r="S1704" i="8"/>
  <c r="K1704" i="8"/>
  <c r="M1704" i="8" s="1"/>
  <c r="O1704" i="8" s="1"/>
  <c r="P1704" i="8" s="1"/>
  <c r="U1696" i="8"/>
  <c r="V1696" i="8" s="1"/>
  <c r="S1696" i="8"/>
  <c r="K1696" i="8"/>
  <c r="M1696" i="8" s="1"/>
  <c r="O1696" i="8" s="1"/>
  <c r="P1696" i="8" s="1"/>
  <c r="U1688" i="8"/>
  <c r="V1688" i="8" s="1"/>
  <c r="S1688" i="8"/>
  <c r="K1688" i="8"/>
  <c r="M1688" i="8" s="1"/>
  <c r="O1688" i="8" s="1"/>
  <c r="P1688" i="8" s="1"/>
  <c r="U1680" i="8"/>
  <c r="V1680" i="8" s="1"/>
  <c r="S1680" i="8"/>
  <c r="K1680" i="8"/>
  <c r="M1680" i="8" s="1"/>
  <c r="U1672" i="8"/>
  <c r="V1672" i="8" s="1"/>
  <c r="S1672" i="8"/>
  <c r="K1672" i="8"/>
  <c r="M1672" i="8" s="1"/>
  <c r="O1672" i="8" s="1"/>
  <c r="P1672" i="8" s="1"/>
  <c r="U1664" i="8"/>
  <c r="V1664" i="8" s="1"/>
  <c r="S1664" i="8"/>
  <c r="K1664" i="8"/>
  <c r="M1664" i="8" s="1"/>
  <c r="U1656" i="8"/>
  <c r="V1656" i="8" s="1"/>
  <c r="S1656" i="8"/>
  <c r="K1656" i="8"/>
  <c r="M1656" i="8" s="1"/>
  <c r="O1656" i="8" s="1"/>
  <c r="P1656" i="8" s="1"/>
  <c r="U1648" i="8"/>
  <c r="V1648" i="8" s="1"/>
  <c r="S1648" i="8"/>
  <c r="K1648" i="8"/>
  <c r="M1648" i="8" s="1"/>
  <c r="O1648" i="8" s="1"/>
  <c r="P1648" i="8" s="1"/>
  <c r="U1640" i="8"/>
  <c r="V1640" i="8" s="1"/>
  <c r="S1640" i="8"/>
  <c r="K1640" i="8"/>
  <c r="M1640" i="8" s="1"/>
  <c r="U1632" i="8"/>
  <c r="V1632" i="8" s="1"/>
  <c r="S1632" i="8"/>
  <c r="K1632" i="8"/>
  <c r="M1632" i="8" s="1"/>
  <c r="O1632" i="8" s="1"/>
  <c r="P1632" i="8" s="1"/>
  <c r="U1624" i="8"/>
  <c r="V1624" i="8" s="1"/>
  <c r="S1624" i="8"/>
  <c r="K1624" i="8"/>
  <c r="M1624" i="8" s="1"/>
  <c r="O1624" i="8" s="1"/>
  <c r="P1624" i="8" s="1"/>
  <c r="U1616" i="8"/>
  <c r="V1616" i="8" s="1"/>
  <c r="S1616" i="8"/>
  <c r="K1616" i="8"/>
  <c r="M1616" i="8" s="1"/>
  <c r="U1608" i="8"/>
  <c r="V1608" i="8" s="1"/>
  <c r="S1608" i="8"/>
  <c r="K1608" i="8"/>
  <c r="M1608" i="8" s="1"/>
  <c r="U1600" i="8"/>
  <c r="V1600" i="8" s="1"/>
  <c r="S1600" i="8"/>
  <c r="K1600" i="8"/>
  <c r="M1600" i="8" s="1"/>
  <c r="O1600" i="8" s="1"/>
  <c r="P1600" i="8" s="1"/>
  <c r="U1592" i="8"/>
  <c r="V1592" i="8" s="1"/>
  <c r="S1592" i="8"/>
  <c r="K1592" i="8"/>
  <c r="M1592" i="8" s="1"/>
  <c r="O1592" i="8" s="1"/>
  <c r="P1592" i="8" s="1"/>
  <c r="U1584" i="8"/>
  <c r="V1584" i="8" s="1"/>
  <c r="S1584" i="8"/>
  <c r="K1584" i="8"/>
  <c r="M1584" i="8" s="1"/>
  <c r="O1584" i="8" s="1"/>
  <c r="P1584" i="8" s="1"/>
  <c r="U1576" i="8"/>
  <c r="V1576" i="8" s="1"/>
  <c r="S1576" i="8"/>
  <c r="K1576" i="8"/>
  <c r="M1576" i="8" s="1"/>
  <c r="O1576" i="8" s="1"/>
  <c r="P1576" i="8" s="1"/>
  <c r="U1568" i="8"/>
  <c r="V1568" i="8" s="1"/>
  <c r="S1568" i="8"/>
  <c r="K1568" i="8"/>
  <c r="M1568" i="8" s="1"/>
  <c r="O1568" i="8" s="1"/>
  <c r="P1568" i="8" s="1"/>
  <c r="U1560" i="8"/>
  <c r="V1560" i="8" s="1"/>
  <c r="S1560" i="8"/>
  <c r="K1560" i="8"/>
  <c r="M1560" i="8" s="1"/>
  <c r="O1560" i="8" s="1"/>
  <c r="P1560" i="8" s="1"/>
  <c r="U1552" i="8"/>
  <c r="V1552" i="8" s="1"/>
  <c r="S1552" i="8"/>
  <c r="K1552" i="8"/>
  <c r="M1552" i="8" s="1"/>
  <c r="O1552" i="8" s="1"/>
  <c r="P1552" i="8" s="1"/>
  <c r="U1544" i="8"/>
  <c r="V1544" i="8" s="1"/>
  <c r="S1544" i="8"/>
  <c r="K1544" i="8"/>
  <c r="M1544" i="8" s="1"/>
  <c r="O1544" i="8" s="1"/>
  <c r="P1544" i="8" s="1"/>
  <c r="U1536" i="8"/>
  <c r="V1536" i="8" s="1"/>
  <c r="S1536" i="8"/>
  <c r="K1536" i="8"/>
  <c r="M1536" i="8" s="1"/>
  <c r="U1528" i="8"/>
  <c r="V1528" i="8" s="1"/>
  <c r="S1528" i="8"/>
  <c r="K1528" i="8"/>
  <c r="M1528" i="8" s="1"/>
  <c r="O1528" i="8" s="1"/>
  <c r="P1528" i="8" s="1"/>
  <c r="U1520" i="8"/>
  <c r="V1520" i="8" s="1"/>
  <c r="S1520" i="8"/>
  <c r="K1520" i="8"/>
  <c r="M1520" i="8" s="1"/>
  <c r="O1520" i="8" s="1"/>
  <c r="P1520" i="8" s="1"/>
  <c r="U1512" i="8"/>
  <c r="V1512" i="8" s="1"/>
  <c r="S1512" i="8"/>
  <c r="K1512" i="8"/>
  <c r="M1512" i="8" s="1"/>
  <c r="U1504" i="8"/>
  <c r="V1504" i="8" s="1"/>
  <c r="S1504" i="8"/>
  <c r="K1504" i="8"/>
  <c r="M1504" i="8" s="1"/>
  <c r="O1504" i="8" s="1"/>
  <c r="P1504" i="8" s="1"/>
  <c r="U1496" i="8"/>
  <c r="V1496" i="8" s="1"/>
  <c r="S1496" i="8"/>
  <c r="K1496" i="8"/>
  <c r="M1496" i="8" s="1"/>
  <c r="O1496" i="8" s="1"/>
  <c r="P1496" i="8" s="1"/>
  <c r="U1488" i="8"/>
  <c r="V1488" i="8" s="1"/>
  <c r="S1488" i="8"/>
  <c r="K1488" i="8"/>
  <c r="M1488" i="8" s="1"/>
  <c r="U1480" i="8"/>
  <c r="V1480" i="8" s="1"/>
  <c r="S1480" i="8"/>
  <c r="K1480" i="8"/>
  <c r="M1480" i="8" s="1"/>
  <c r="U1472" i="8"/>
  <c r="V1472" i="8" s="1"/>
  <c r="S1472" i="8"/>
  <c r="K1472" i="8"/>
  <c r="M1472" i="8" s="1"/>
  <c r="U1464" i="8"/>
  <c r="V1464" i="8" s="1"/>
  <c r="S1464" i="8"/>
  <c r="K1464" i="8"/>
  <c r="M1464" i="8" s="1"/>
  <c r="O1464" i="8" s="1"/>
  <c r="P1464" i="8" s="1"/>
  <c r="U1456" i="8"/>
  <c r="V1456" i="8" s="1"/>
  <c r="S1456" i="8"/>
  <c r="K1456" i="8"/>
  <c r="M1456" i="8" s="1"/>
  <c r="O1456" i="8" s="1"/>
  <c r="P1456" i="8" s="1"/>
  <c r="U1448" i="8"/>
  <c r="V1448" i="8" s="1"/>
  <c r="S1448" i="8"/>
  <c r="K1448" i="8"/>
  <c r="M1448" i="8" s="1"/>
  <c r="O1448" i="8" s="1"/>
  <c r="P1448" i="8" s="1"/>
  <c r="S1440" i="8"/>
  <c r="U1440" i="8"/>
  <c r="V1440" i="8" s="1"/>
  <c r="K1440" i="8"/>
  <c r="M1440" i="8" s="1"/>
  <c r="O1440" i="8" s="1"/>
  <c r="P1440" i="8" s="1"/>
  <c r="U1432" i="8"/>
  <c r="V1432" i="8" s="1"/>
  <c r="S1432" i="8"/>
  <c r="K1432" i="8"/>
  <c r="M1432" i="8" s="1"/>
  <c r="O1432" i="8" s="1"/>
  <c r="P1432" i="8" s="1"/>
  <c r="U1424" i="8"/>
  <c r="V1424" i="8" s="1"/>
  <c r="S1424" i="8"/>
  <c r="K1424" i="8"/>
  <c r="M1424" i="8" s="1"/>
  <c r="U1416" i="8"/>
  <c r="V1416" i="8" s="1"/>
  <c r="S1416" i="8"/>
  <c r="K1416" i="8"/>
  <c r="M1416" i="8" s="1"/>
  <c r="U1408" i="8"/>
  <c r="V1408" i="8" s="1"/>
  <c r="S1408" i="8"/>
  <c r="K1408" i="8"/>
  <c r="M1408" i="8" s="1"/>
  <c r="O1408" i="8" s="1"/>
  <c r="P1408" i="8" s="1"/>
  <c r="U1400" i="8"/>
  <c r="V1400" i="8" s="1"/>
  <c r="S1400" i="8"/>
  <c r="K1400" i="8"/>
  <c r="M1400" i="8" s="1"/>
  <c r="O1400" i="8" s="1"/>
  <c r="P1400" i="8" s="1"/>
  <c r="U1392" i="8"/>
  <c r="V1392" i="8" s="1"/>
  <c r="S1392" i="8"/>
  <c r="K1392" i="8"/>
  <c r="M1392" i="8" s="1"/>
  <c r="O1392" i="8" s="1"/>
  <c r="P1392" i="8" s="1"/>
  <c r="U1384" i="8"/>
  <c r="V1384" i="8" s="1"/>
  <c r="S1384" i="8"/>
  <c r="K1384" i="8"/>
  <c r="M1384" i="8" s="1"/>
  <c r="U1376" i="8"/>
  <c r="V1376" i="8" s="1"/>
  <c r="S1376" i="8"/>
  <c r="K1376" i="8"/>
  <c r="M1376" i="8" s="1"/>
  <c r="O1376" i="8" s="1"/>
  <c r="P1376" i="8" s="1"/>
  <c r="U1368" i="8"/>
  <c r="V1368" i="8" s="1"/>
  <c r="S1368" i="8"/>
  <c r="K1368" i="8"/>
  <c r="M1368" i="8" s="1"/>
  <c r="O1368" i="8" s="1"/>
  <c r="P1368" i="8" s="1"/>
  <c r="U1360" i="8"/>
  <c r="V1360" i="8" s="1"/>
  <c r="S1360" i="8"/>
  <c r="K1360" i="8"/>
  <c r="M1360" i="8" s="1"/>
  <c r="U1352" i="8"/>
  <c r="V1352" i="8" s="1"/>
  <c r="S1352" i="8"/>
  <c r="K1352" i="8"/>
  <c r="M1352" i="8" s="1"/>
  <c r="O1352" i="8" s="1"/>
  <c r="P1352" i="8" s="1"/>
  <c r="U1344" i="8"/>
  <c r="V1344" i="8" s="1"/>
  <c r="S1344" i="8"/>
  <c r="K1344" i="8"/>
  <c r="M1344" i="8" s="1"/>
  <c r="U1336" i="8"/>
  <c r="V1336" i="8" s="1"/>
  <c r="S1336" i="8"/>
  <c r="K1336" i="8"/>
  <c r="M1336" i="8" s="1"/>
  <c r="O1336" i="8" s="1"/>
  <c r="P1336" i="8" s="1"/>
  <c r="U1328" i="8"/>
  <c r="V1328" i="8" s="1"/>
  <c r="S1328" i="8"/>
  <c r="K1328" i="8"/>
  <c r="M1328" i="8" s="1"/>
  <c r="O1328" i="8" s="1"/>
  <c r="P1328" i="8" s="1"/>
  <c r="U1320" i="8"/>
  <c r="V1320" i="8" s="1"/>
  <c r="S1320" i="8"/>
  <c r="K1320" i="8"/>
  <c r="M1320" i="8" s="1"/>
  <c r="O1320" i="8" s="1"/>
  <c r="P1320" i="8" s="1"/>
  <c r="U1312" i="8"/>
  <c r="V1312" i="8" s="1"/>
  <c r="S1312" i="8"/>
  <c r="K1312" i="8"/>
  <c r="M1312" i="8" s="1"/>
  <c r="O1312" i="8" s="1"/>
  <c r="P1312" i="8" s="1"/>
  <c r="U1304" i="8"/>
  <c r="V1304" i="8" s="1"/>
  <c r="S1304" i="8"/>
  <c r="K1304" i="8"/>
  <c r="M1304" i="8" s="1"/>
  <c r="O1304" i="8" s="1"/>
  <c r="P1304" i="8" s="1"/>
  <c r="U1296" i="8"/>
  <c r="V1296" i="8" s="1"/>
  <c r="S1296" i="8"/>
  <c r="K1296" i="8"/>
  <c r="M1296" i="8" s="1"/>
  <c r="O1296" i="8" s="1"/>
  <c r="P1296" i="8" s="1"/>
  <c r="U1288" i="8"/>
  <c r="V1288" i="8" s="1"/>
  <c r="S1288" i="8"/>
  <c r="K1288" i="8"/>
  <c r="M1288" i="8" s="1"/>
  <c r="O1288" i="8" s="1"/>
  <c r="P1288" i="8" s="1"/>
  <c r="U1280" i="8"/>
  <c r="V1280" i="8" s="1"/>
  <c r="S1280" i="8"/>
  <c r="K1280" i="8"/>
  <c r="M1280" i="8" s="1"/>
  <c r="O1280" i="8" s="1"/>
  <c r="P1280" i="8" s="1"/>
  <c r="U1272" i="8"/>
  <c r="V1272" i="8" s="1"/>
  <c r="S1272" i="8"/>
  <c r="K1272" i="8"/>
  <c r="M1272" i="8" s="1"/>
  <c r="O1272" i="8" s="1"/>
  <c r="P1272" i="8" s="1"/>
  <c r="U1264" i="8"/>
  <c r="V1264" i="8" s="1"/>
  <c r="S1264" i="8"/>
  <c r="K1264" i="8"/>
  <c r="M1264" i="8" s="1"/>
  <c r="O1264" i="8" s="1"/>
  <c r="P1264" i="8" s="1"/>
  <c r="U1256" i="8"/>
  <c r="V1256" i="8" s="1"/>
  <c r="S1256" i="8"/>
  <c r="K1256" i="8"/>
  <c r="M1256" i="8" s="1"/>
  <c r="O1256" i="8" s="1"/>
  <c r="P1256" i="8" s="1"/>
  <c r="U1248" i="8"/>
  <c r="V1248" i="8" s="1"/>
  <c r="S1248" i="8"/>
  <c r="K1248" i="8"/>
  <c r="M1248" i="8" s="1"/>
  <c r="O1248" i="8" s="1"/>
  <c r="P1248" i="8" s="1"/>
  <c r="U1240" i="8"/>
  <c r="V1240" i="8" s="1"/>
  <c r="S1240" i="8"/>
  <c r="K1240" i="8"/>
  <c r="M1240" i="8" s="1"/>
  <c r="O1240" i="8" s="1"/>
  <c r="P1240" i="8" s="1"/>
  <c r="U1232" i="8"/>
  <c r="V1232" i="8" s="1"/>
  <c r="S1232" i="8"/>
  <c r="K1232" i="8"/>
  <c r="M1232" i="8" s="1"/>
  <c r="O1232" i="8" s="1"/>
  <c r="P1232" i="8" s="1"/>
  <c r="U1224" i="8"/>
  <c r="V1224" i="8" s="1"/>
  <c r="S1224" i="8"/>
  <c r="K1224" i="8"/>
  <c r="M1224" i="8" s="1"/>
  <c r="O1224" i="8" s="1"/>
  <c r="P1224" i="8" s="1"/>
  <c r="U1216" i="8"/>
  <c r="V1216" i="8" s="1"/>
  <c r="S1216" i="8"/>
  <c r="K1216" i="8"/>
  <c r="M1216" i="8" s="1"/>
  <c r="O1216" i="8" s="1"/>
  <c r="P1216" i="8" s="1"/>
  <c r="U1208" i="8"/>
  <c r="V1208" i="8" s="1"/>
  <c r="S1208" i="8"/>
  <c r="K1208" i="8"/>
  <c r="M1208" i="8" s="1"/>
  <c r="O1208" i="8" s="1"/>
  <c r="P1208" i="8" s="1"/>
  <c r="U1200" i="8"/>
  <c r="V1200" i="8" s="1"/>
  <c r="S1200" i="8"/>
  <c r="K1200" i="8"/>
  <c r="M1200" i="8" s="1"/>
  <c r="O1200" i="8" s="1"/>
  <c r="P1200" i="8" s="1"/>
  <c r="U1192" i="8"/>
  <c r="V1192" i="8" s="1"/>
  <c r="S1192" i="8"/>
  <c r="K1192" i="8"/>
  <c r="M1192" i="8" s="1"/>
  <c r="O1192" i="8" s="1"/>
  <c r="P1192" i="8" s="1"/>
  <c r="U1184" i="8"/>
  <c r="V1184" i="8" s="1"/>
  <c r="S1184" i="8"/>
  <c r="K1184" i="8"/>
  <c r="M1184" i="8" s="1"/>
  <c r="O1184" i="8" s="1"/>
  <c r="P1184" i="8" s="1"/>
  <c r="U1176" i="8"/>
  <c r="V1176" i="8" s="1"/>
  <c r="S1176" i="8"/>
  <c r="K1176" i="8"/>
  <c r="M1176" i="8" s="1"/>
  <c r="O1176" i="8" s="1"/>
  <c r="P1176" i="8" s="1"/>
  <c r="U1168" i="8"/>
  <c r="V1168" i="8" s="1"/>
  <c r="S1168" i="8"/>
  <c r="K1168" i="8"/>
  <c r="M1168" i="8" s="1"/>
  <c r="O1168" i="8" s="1"/>
  <c r="P1168" i="8" s="1"/>
  <c r="U1160" i="8"/>
  <c r="V1160" i="8" s="1"/>
  <c r="S1160" i="8"/>
  <c r="K1160" i="8"/>
  <c r="M1160" i="8" s="1"/>
  <c r="O1160" i="8" s="1"/>
  <c r="P1160" i="8" s="1"/>
  <c r="U1152" i="8"/>
  <c r="V1152" i="8" s="1"/>
  <c r="S1152" i="8"/>
  <c r="K1152" i="8"/>
  <c r="M1152" i="8" s="1"/>
  <c r="O1152" i="8" s="1"/>
  <c r="P1152" i="8" s="1"/>
  <c r="U1144" i="8"/>
  <c r="V1144" i="8" s="1"/>
  <c r="S1144" i="8"/>
  <c r="K1144" i="8"/>
  <c r="M1144" i="8" s="1"/>
  <c r="O1144" i="8" s="1"/>
  <c r="P1144" i="8" s="1"/>
  <c r="U1136" i="8"/>
  <c r="V1136" i="8" s="1"/>
  <c r="S1136" i="8"/>
  <c r="K1136" i="8"/>
  <c r="M1136" i="8" s="1"/>
  <c r="O1136" i="8" s="1"/>
  <c r="P1136" i="8" s="1"/>
  <c r="U1128" i="8"/>
  <c r="V1128" i="8" s="1"/>
  <c r="S1128" i="8"/>
  <c r="K1128" i="8"/>
  <c r="M1128" i="8" s="1"/>
  <c r="O1128" i="8" s="1"/>
  <c r="P1128" i="8" s="1"/>
  <c r="U1120" i="8"/>
  <c r="V1120" i="8" s="1"/>
  <c r="S1120" i="8"/>
  <c r="K1120" i="8"/>
  <c r="M1120" i="8" s="1"/>
  <c r="O1120" i="8" s="1"/>
  <c r="P1120" i="8" s="1"/>
  <c r="U1112" i="8"/>
  <c r="V1112" i="8" s="1"/>
  <c r="S1112" i="8"/>
  <c r="K1112" i="8"/>
  <c r="M1112" i="8" s="1"/>
  <c r="O1112" i="8" s="1"/>
  <c r="P1112" i="8" s="1"/>
  <c r="U1104" i="8"/>
  <c r="V1104" i="8" s="1"/>
  <c r="S1104" i="8"/>
  <c r="K1104" i="8"/>
  <c r="M1104" i="8" s="1"/>
  <c r="U1096" i="8"/>
  <c r="V1096" i="8" s="1"/>
  <c r="S1096" i="8"/>
  <c r="K1096" i="8"/>
  <c r="M1096" i="8" s="1"/>
  <c r="O1096" i="8" s="1"/>
  <c r="P1096" i="8" s="1"/>
  <c r="U1088" i="8"/>
  <c r="V1088" i="8" s="1"/>
  <c r="S1088" i="8"/>
  <c r="K1088" i="8"/>
  <c r="M1088" i="8" s="1"/>
  <c r="U1080" i="8"/>
  <c r="V1080" i="8" s="1"/>
  <c r="S1080" i="8"/>
  <c r="K1080" i="8"/>
  <c r="M1080" i="8" s="1"/>
  <c r="O1080" i="8" s="1"/>
  <c r="P1080" i="8" s="1"/>
  <c r="U1072" i="8"/>
  <c r="V1072" i="8" s="1"/>
  <c r="S1072" i="8"/>
  <c r="K1072" i="8"/>
  <c r="M1072" i="8" s="1"/>
  <c r="O1072" i="8" s="1"/>
  <c r="P1072" i="8" s="1"/>
  <c r="U1064" i="8"/>
  <c r="V1064" i="8" s="1"/>
  <c r="S1064" i="8"/>
  <c r="K1064" i="8"/>
  <c r="M1064" i="8" s="1"/>
  <c r="O1064" i="8" s="1"/>
  <c r="P1064" i="8" s="1"/>
  <c r="U1056" i="8"/>
  <c r="V1056" i="8" s="1"/>
  <c r="S1056" i="8"/>
  <c r="K1056" i="8"/>
  <c r="M1056" i="8" s="1"/>
  <c r="O1056" i="8" s="1"/>
  <c r="P1056" i="8" s="1"/>
  <c r="U1048" i="8"/>
  <c r="V1048" i="8" s="1"/>
  <c r="S1048" i="8"/>
  <c r="K1048" i="8"/>
  <c r="M1048" i="8" s="1"/>
  <c r="O1048" i="8" s="1"/>
  <c r="P1048" i="8" s="1"/>
  <c r="U1040" i="8"/>
  <c r="V1040" i="8" s="1"/>
  <c r="S1040" i="8"/>
  <c r="K1040" i="8"/>
  <c r="M1040" i="8" s="1"/>
  <c r="O1040" i="8" s="1"/>
  <c r="P1040" i="8" s="1"/>
  <c r="U1032" i="8"/>
  <c r="V1032" i="8" s="1"/>
  <c r="S1032" i="8"/>
  <c r="K1032" i="8"/>
  <c r="M1032" i="8" s="1"/>
  <c r="O1032" i="8" s="1"/>
  <c r="P1032" i="8" s="1"/>
  <c r="U1024" i="8"/>
  <c r="V1024" i="8" s="1"/>
  <c r="S1024" i="8"/>
  <c r="K1024" i="8"/>
  <c r="M1024" i="8" s="1"/>
  <c r="U1016" i="8"/>
  <c r="V1016" i="8" s="1"/>
  <c r="S1016" i="8"/>
  <c r="K1016" i="8"/>
  <c r="M1016" i="8" s="1"/>
  <c r="O1016" i="8" s="1"/>
  <c r="P1016" i="8" s="1"/>
  <c r="U1008" i="8"/>
  <c r="V1008" i="8" s="1"/>
  <c r="S1008" i="8"/>
  <c r="K1008" i="8"/>
  <c r="M1008" i="8" s="1"/>
  <c r="O1008" i="8" s="1"/>
  <c r="P1008" i="8" s="1"/>
  <c r="U1000" i="8"/>
  <c r="V1000" i="8" s="1"/>
  <c r="S1000" i="8"/>
  <c r="K1000" i="8"/>
  <c r="M1000" i="8" s="1"/>
  <c r="O1000" i="8" s="1"/>
  <c r="P1000" i="8" s="1"/>
  <c r="U992" i="8"/>
  <c r="V992" i="8" s="1"/>
  <c r="S992" i="8"/>
  <c r="K992" i="8"/>
  <c r="M992" i="8" s="1"/>
  <c r="O992" i="8" s="1"/>
  <c r="P992" i="8" s="1"/>
  <c r="U984" i="8"/>
  <c r="V984" i="8" s="1"/>
  <c r="S984" i="8"/>
  <c r="K984" i="8"/>
  <c r="M984" i="8" s="1"/>
  <c r="O984" i="8" s="1"/>
  <c r="P984" i="8" s="1"/>
  <c r="U976" i="8"/>
  <c r="V976" i="8" s="1"/>
  <c r="S976" i="8"/>
  <c r="K976" i="8"/>
  <c r="M976" i="8" s="1"/>
  <c r="O976" i="8" s="1"/>
  <c r="P976" i="8" s="1"/>
  <c r="U968" i="8"/>
  <c r="V968" i="8" s="1"/>
  <c r="S968" i="8"/>
  <c r="K968" i="8"/>
  <c r="M968" i="8" s="1"/>
  <c r="O968" i="8" s="1"/>
  <c r="P968" i="8" s="1"/>
  <c r="U960" i="8"/>
  <c r="V960" i="8" s="1"/>
  <c r="S960" i="8"/>
  <c r="K960" i="8"/>
  <c r="M960" i="8" s="1"/>
  <c r="O960" i="8" s="1"/>
  <c r="P960" i="8" s="1"/>
  <c r="U952" i="8"/>
  <c r="V952" i="8" s="1"/>
  <c r="S952" i="8"/>
  <c r="K952" i="8"/>
  <c r="M952" i="8" s="1"/>
  <c r="O952" i="8" s="1"/>
  <c r="P952" i="8" s="1"/>
  <c r="U944" i="8"/>
  <c r="V944" i="8" s="1"/>
  <c r="S944" i="8"/>
  <c r="K944" i="8"/>
  <c r="M944" i="8" s="1"/>
  <c r="O944" i="8" s="1"/>
  <c r="P944" i="8" s="1"/>
  <c r="U936" i="8"/>
  <c r="V936" i="8" s="1"/>
  <c r="S936" i="8"/>
  <c r="K936" i="8"/>
  <c r="M936" i="8" s="1"/>
  <c r="O936" i="8" s="1"/>
  <c r="P936" i="8" s="1"/>
  <c r="U928" i="8"/>
  <c r="V928" i="8" s="1"/>
  <c r="S928" i="8"/>
  <c r="K928" i="8"/>
  <c r="M928" i="8" s="1"/>
  <c r="O928" i="8" s="1"/>
  <c r="P928" i="8" s="1"/>
  <c r="U920" i="8"/>
  <c r="V920" i="8" s="1"/>
  <c r="S920" i="8"/>
  <c r="K920" i="8"/>
  <c r="M920" i="8" s="1"/>
  <c r="O920" i="8" s="1"/>
  <c r="P920" i="8" s="1"/>
  <c r="U912" i="8"/>
  <c r="V912" i="8" s="1"/>
  <c r="S912" i="8"/>
  <c r="K912" i="8"/>
  <c r="M912" i="8" s="1"/>
  <c r="O912" i="8" s="1"/>
  <c r="P912" i="8" s="1"/>
  <c r="U904" i="8"/>
  <c r="V904" i="8" s="1"/>
  <c r="S904" i="8"/>
  <c r="K904" i="8"/>
  <c r="M904" i="8" s="1"/>
  <c r="O904" i="8" s="1"/>
  <c r="P904" i="8" s="1"/>
  <c r="U896" i="8"/>
  <c r="V896" i="8" s="1"/>
  <c r="S896" i="8"/>
  <c r="K896" i="8"/>
  <c r="M896" i="8" s="1"/>
  <c r="O896" i="8" s="1"/>
  <c r="P896" i="8" s="1"/>
  <c r="U888" i="8"/>
  <c r="V888" i="8" s="1"/>
  <c r="S888" i="8"/>
  <c r="K888" i="8"/>
  <c r="M888" i="8" s="1"/>
  <c r="O888" i="8" s="1"/>
  <c r="P888" i="8" s="1"/>
  <c r="U880" i="8"/>
  <c r="V880" i="8" s="1"/>
  <c r="S880" i="8"/>
  <c r="P880" i="8"/>
  <c r="K880" i="8"/>
  <c r="M880" i="8" s="1"/>
  <c r="O880" i="8" s="1"/>
  <c r="U872" i="8"/>
  <c r="V872" i="8" s="1"/>
  <c r="S872" i="8"/>
  <c r="K872" i="8"/>
  <c r="M872" i="8" s="1"/>
  <c r="O872" i="8" s="1"/>
  <c r="P872" i="8" s="1"/>
  <c r="U864" i="8"/>
  <c r="V864" i="8" s="1"/>
  <c r="S864" i="8"/>
  <c r="K864" i="8"/>
  <c r="M864" i="8" s="1"/>
  <c r="O864" i="8" s="1"/>
  <c r="P864" i="8" s="1"/>
  <c r="U856" i="8"/>
  <c r="V856" i="8" s="1"/>
  <c r="S856" i="8"/>
  <c r="K856" i="8"/>
  <c r="M856" i="8" s="1"/>
  <c r="O856" i="8" s="1"/>
  <c r="P856" i="8" s="1"/>
  <c r="U848" i="8"/>
  <c r="V848" i="8" s="1"/>
  <c r="S848" i="8"/>
  <c r="K848" i="8"/>
  <c r="M848" i="8" s="1"/>
  <c r="O848" i="8" s="1"/>
  <c r="P848" i="8" s="1"/>
  <c r="U840" i="8"/>
  <c r="V840" i="8" s="1"/>
  <c r="S840" i="8"/>
  <c r="K840" i="8"/>
  <c r="M840" i="8" s="1"/>
  <c r="O840" i="8" s="1"/>
  <c r="P840" i="8" s="1"/>
  <c r="U832" i="8"/>
  <c r="V832" i="8" s="1"/>
  <c r="S832" i="8"/>
  <c r="K832" i="8"/>
  <c r="M832" i="8" s="1"/>
  <c r="U824" i="8"/>
  <c r="V824" i="8" s="1"/>
  <c r="S824" i="8"/>
  <c r="K824" i="8"/>
  <c r="M824" i="8" s="1"/>
  <c r="O824" i="8" s="1"/>
  <c r="P824" i="8" s="1"/>
  <c r="U816" i="8"/>
  <c r="V816" i="8" s="1"/>
  <c r="S816" i="8"/>
  <c r="K816" i="8"/>
  <c r="M816" i="8" s="1"/>
  <c r="O816" i="8" s="1"/>
  <c r="P816" i="8" s="1"/>
  <c r="U808" i="8"/>
  <c r="V808" i="8" s="1"/>
  <c r="S808" i="8"/>
  <c r="K808" i="8"/>
  <c r="M808" i="8" s="1"/>
  <c r="O808" i="8" s="1"/>
  <c r="P808" i="8" s="1"/>
  <c r="U800" i="8"/>
  <c r="V800" i="8" s="1"/>
  <c r="S800" i="8"/>
  <c r="K800" i="8"/>
  <c r="M800" i="8" s="1"/>
  <c r="O800" i="8" s="1"/>
  <c r="P800" i="8" s="1"/>
  <c r="U792" i="8"/>
  <c r="V792" i="8" s="1"/>
  <c r="S792" i="8"/>
  <c r="K792" i="8"/>
  <c r="M792" i="8" s="1"/>
  <c r="O792" i="8" s="1"/>
  <c r="P792" i="8" s="1"/>
  <c r="U784" i="8"/>
  <c r="V784" i="8" s="1"/>
  <c r="S784" i="8"/>
  <c r="K784" i="8"/>
  <c r="M784" i="8" s="1"/>
  <c r="O784" i="8" s="1"/>
  <c r="P784" i="8" s="1"/>
  <c r="U776" i="8"/>
  <c r="V776" i="8" s="1"/>
  <c r="S776" i="8"/>
  <c r="K776" i="8"/>
  <c r="M776" i="8" s="1"/>
  <c r="O776" i="8" s="1"/>
  <c r="P776" i="8" s="1"/>
  <c r="U768" i="8"/>
  <c r="V768" i="8" s="1"/>
  <c r="S768" i="8"/>
  <c r="K768" i="8"/>
  <c r="M768" i="8" s="1"/>
  <c r="U760" i="8"/>
  <c r="V760" i="8" s="1"/>
  <c r="S760" i="8"/>
  <c r="K760" i="8"/>
  <c r="M760" i="8" s="1"/>
  <c r="O760" i="8" s="1"/>
  <c r="P760" i="8" s="1"/>
  <c r="U752" i="8"/>
  <c r="V752" i="8" s="1"/>
  <c r="S752" i="8"/>
  <c r="K752" i="8"/>
  <c r="M752" i="8" s="1"/>
  <c r="U744" i="8"/>
  <c r="V744" i="8" s="1"/>
  <c r="S744" i="8"/>
  <c r="K744" i="8"/>
  <c r="M744" i="8" s="1"/>
  <c r="O744" i="8" s="1"/>
  <c r="P744" i="8" s="1"/>
  <c r="U736" i="8"/>
  <c r="V736" i="8" s="1"/>
  <c r="S736" i="8"/>
  <c r="K736" i="8"/>
  <c r="M736" i="8" s="1"/>
  <c r="O736" i="8" s="1"/>
  <c r="P736" i="8" s="1"/>
  <c r="U728" i="8"/>
  <c r="V728" i="8" s="1"/>
  <c r="S728" i="8"/>
  <c r="K728" i="8"/>
  <c r="M728" i="8" s="1"/>
  <c r="O728" i="8" s="1"/>
  <c r="P728" i="8" s="1"/>
  <c r="U720" i="8"/>
  <c r="V720" i="8" s="1"/>
  <c r="S720" i="8"/>
  <c r="K720" i="8"/>
  <c r="M720" i="8" s="1"/>
  <c r="O720" i="8" s="1"/>
  <c r="P720" i="8" s="1"/>
  <c r="U712" i="8"/>
  <c r="V712" i="8" s="1"/>
  <c r="S712" i="8"/>
  <c r="K712" i="8"/>
  <c r="M712" i="8" s="1"/>
  <c r="O712" i="8" s="1"/>
  <c r="P712" i="8" s="1"/>
  <c r="U704" i="8"/>
  <c r="V704" i="8" s="1"/>
  <c r="S704" i="8"/>
  <c r="K704" i="8"/>
  <c r="M704" i="8" s="1"/>
  <c r="O704" i="8" s="1"/>
  <c r="P704" i="8" s="1"/>
  <c r="U696" i="8"/>
  <c r="V696" i="8" s="1"/>
  <c r="S696" i="8"/>
  <c r="K696" i="8"/>
  <c r="M696" i="8" s="1"/>
  <c r="O696" i="8" s="1"/>
  <c r="P696" i="8" s="1"/>
  <c r="U688" i="8"/>
  <c r="V688" i="8" s="1"/>
  <c r="S688" i="8"/>
  <c r="K688" i="8"/>
  <c r="M688" i="8" s="1"/>
  <c r="O688" i="8" s="1"/>
  <c r="P688" i="8" s="1"/>
  <c r="U680" i="8"/>
  <c r="V680" i="8" s="1"/>
  <c r="S680" i="8"/>
  <c r="K680" i="8"/>
  <c r="M680" i="8" s="1"/>
  <c r="O680" i="8" s="1"/>
  <c r="P680" i="8" s="1"/>
  <c r="U672" i="8"/>
  <c r="V672" i="8" s="1"/>
  <c r="S672" i="8"/>
  <c r="K672" i="8"/>
  <c r="M672" i="8" s="1"/>
  <c r="O672" i="8" s="1"/>
  <c r="P672" i="8" s="1"/>
  <c r="U664" i="8"/>
  <c r="V664" i="8" s="1"/>
  <c r="S664" i="8"/>
  <c r="K664" i="8"/>
  <c r="M664" i="8" s="1"/>
  <c r="O664" i="8" s="1"/>
  <c r="P664" i="8" s="1"/>
  <c r="U656" i="8"/>
  <c r="V656" i="8" s="1"/>
  <c r="S656" i="8"/>
  <c r="K656" i="8"/>
  <c r="M656" i="8" s="1"/>
  <c r="U648" i="8"/>
  <c r="V648" i="8" s="1"/>
  <c r="S648" i="8"/>
  <c r="K648" i="8"/>
  <c r="M648" i="8" s="1"/>
  <c r="O648" i="8" s="1"/>
  <c r="P648" i="8" s="1"/>
  <c r="U640" i="8"/>
  <c r="V640" i="8" s="1"/>
  <c r="S640" i="8"/>
  <c r="K640" i="8"/>
  <c r="M640" i="8" s="1"/>
  <c r="O640" i="8" s="1"/>
  <c r="P640" i="8" s="1"/>
  <c r="U632" i="8"/>
  <c r="V632" i="8" s="1"/>
  <c r="S632" i="8"/>
  <c r="K632" i="8"/>
  <c r="M632" i="8" s="1"/>
  <c r="O632" i="8" s="1"/>
  <c r="P632" i="8" s="1"/>
  <c r="U624" i="8"/>
  <c r="V624" i="8" s="1"/>
  <c r="S624" i="8"/>
  <c r="K624" i="8"/>
  <c r="M624" i="8" s="1"/>
  <c r="O624" i="8" s="1"/>
  <c r="P624" i="8" s="1"/>
  <c r="U616" i="8"/>
  <c r="V616" i="8" s="1"/>
  <c r="S616" i="8"/>
  <c r="K616" i="8"/>
  <c r="M616" i="8" s="1"/>
  <c r="O616" i="8" s="1"/>
  <c r="P616" i="8" s="1"/>
  <c r="U608" i="8"/>
  <c r="V608" i="8" s="1"/>
  <c r="S608" i="8"/>
  <c r="K608" i="8"/>
  <c r="M608" i="8" s="1"/>
  <c r="U600" i="8"/>
  <c r="V600" i="8" s="1"/>
  <c r="S600" i="8"/>
  <c r="K600" i="8"/>
  <c r="M600" i="8" s="1"/>
  <c r="O600" i="8" s="1"/>
  <c r="P600" i="8" s="1"/>
  <c r="U592" i="8"/>
  <c r="V592" i="8" s="1"/>
  <c r="S592" i="8"/>
  <c r="K592" i="8"/>
  <c r="M592" i="8" s="1"/>
  <c r="U584" i="8"/>
  <c r="V584" i="8" s="1"/>
  <c r="S584" i="8"/>
  <c r="K584" i="8"/>
  <c r="M584" i="8" s="1"/>
  <c r="O584" i="8" s="1"/>
  <c r="P584" i="8" s="1"/>
  <c r="U576" i="8"/>
  <c r="V576" i="8" s="1"/>
  <c r="S576" i="8"/>
  <c r="K576" i="8"/>
  <c r="M576" i="8" s="1"/>
  <c r="O576" i="8" s="1"/>
  <c r="P576" i="8" s="1"/>
  <c r="U568" i="8"/>
  <c r="V568" i="8" s="1"/>
  <c r="S568" i="8"/>
  <c r="K568" i="8"/>
  <c r="M568" i="8" s="1"/>
  <c r="O568" i="8" s="1"/>
  <c r="P568" i="8" s="1"/>
  <c r="U560" i="8"/>
  <c r="V560" i="8" s="1"/>
  <c r="S560" i="8"/>
  <c r="K560" i="8"/>
  <c r="M560" i="8" s="1"/>
  <c r="U552" i="8"/>
  <c r="V552" i="8" s="1"/>
  <c r="S552" i="8"/>
  <c r="K552" i="8"/>
  <c r="M552" i="8" s="1"/>
  <c r="O552" i="8" s="1"/>
  <c r="P552" i="8" s="1"/>
  <c r="U544" i="8"/>
  <c r="V544" i="8" s="1"/>
  <c r="S544" i="8"/>
  <c r="K544" i="8"/>
  <c r="M544" i="8" s="1"/>
  <c r="U536" i="8"/>
  <c r="V536" i="8" s="1"/>
  <c r="S536" i="8"/>
  <c r="K536" i="8"/>
  <c r="M536" i="8" s="1"/>
  <c r="O536" i="8" s="1"/>
  <c r="P536" i="8" s="1"/>
  <c r="U528" i="8"/>
  <c r="V528" i="8" s="1"/>
  <c r="S528" i="8"/>
  <c r="K528" i="8"/>
  <c r="M528" i="8" s="1"/>
  <c r="O528" i="8" s="1"/>
  <c r="P528" i="8" s="1"/>
  <c r="U520" i="8"/>
  <c r="V520" i="8" s="1"/>
  <c r="S520" i="8"/>
  <c r="K520" i="8"/>
  <c r="M520" i="8" s="1"/>
  <c r="O520" i="8" s="1"/>
  <c r="P520" i="8" s="1"/>
  <c r="U512" i="8"/>
  <c r="V512" i="8" s="1"/>
  <c r="S512" i="8"/>
  <c r="K512" i="8"/>
  <c r="M512" i="8" s="1"/>
  <c r="O512" i="8" s="1"/>
  <c r="P512" i="8" s="1"/>
  <c r="U504" i="8"/>
  <c r="V504" i="8" s="1"/>
  <c r="S504" i="8"/>
  <c r="K504" i="8"/>
  <c r="M504" i="8" s="1"/>
  <c r="O504" i="8" s="1"/>
  <c r="P504" i="8" s="1"/>
  <c r="U496" i="8"/>
  <c r="V496" i="8" s="1"/>
  <c r="S496" i="8"/>
  <c r="K496" i="8"/>
  <c r="M496" i="8" s="1"/>
  <c r="O496" i="8" s="1"/>
  <c r="P496" i="8" s="1"/>
  <c r="U488" i="8"/>
  <c r="V488" i="8" s="1"/>
  <c r="S488" i="8"/>
  <c r="K488" i="8"/>
  <c r="M488" i="8" s="1"/>
  <c r="O488" i="8" s="1"/>
  <c r="P488" i="8" s="1"/>
  <c r="U480" i="8"/>
  <c r="V480" i="8" s="1"/>
  <c r="S480" i="8"/>
  <c r="K480" i="8"/>
  <c r="M480" i="8" s="1"/>
  <c r="O480" i="8" s="1"/>
  <c r="P480" i="8" s="1"/>
  <c r="U472" i="8"/>
  <c r="V472" i="8" s="1"/>
  <c r="S472" i="8"/>
  <c r="K472" i="8"/>
  <c r="M472" i="8" s="1"/>
  <c r="U464" i="8"/>
  <c r="V464" i="8" s="1"/>
  <c r="S464" i="8"/>
  <c r="K464" i="8"/>
  <c r="M464" i="8" s="1"/>
  <c r="O464" i="8" s="1"/>
  <c r="P464" i="8" s="1"/>
  <c r="U456" i="8"/>
  <c r="V456" i="8" s="1"/>
  <c r="S456" i="8"/>
  <c r="K456" i="8"/>
  <c r="M456" i="8" s="1"/>
  <c r="U448" i="8"/>
  <c r="V448" i="8" s="1"/>
  <c r="S448" i="8"/>
  <c r="K448" i="8"/>
  <c r="M448" i="8" s="1"/>
  <c r="O448" i="8" s="1"/>
  <c r="P448" i="8" s="1"/>
  <c r="U440" i="8"/>
  <c r="V440" i="8" s="1"/>
  <c r="S440" i="8"/>
  <c r="K440" i="8"/>
  <c r="M440" i="8" s="1"/>
  <c r="O440" i="8" s="1"/>
  <c r="P440" i="8" s="1"/>
  <c r="U432" i="8"/>
  <c r="V432" i="8" s="1"/>
  <c r="S432" i="8"/>
  <c r="K432" i="8"/>
  <c r="M432" i="8" s="1"/>
  <c r="O432" i="8" s="1"/>
  <c r="P432" i="8" s="1"/>
  <c r="U424" i="8"/>
  <c r="V424" i="8" s="1"/>
  <c r="S424" i="8"/>
  <c r="K424" i="8"/>
  <c r="M424" i="8" s="1"/>
  <c r="O424" i="8" s="1"/>
  <c r="P424" i="8" s="1"/>
  <c r="U416" i="8"/>
  <c r="V416" i="8" s="1"/>
  <c r="S416" i="8"/>
  <c r="K416" i="8"/>
  <c r="M416" i="8" s="1"/>
  <c r="O416" i="8" s="1"/>
  <c r="P416" i="8" s="1"/>
  <c r="U408" i="8"/>
  <c r="V408" i="8" s="1"/>
  <c r="S408" i="8"/>
  <c r="K408" i="8"/>
  <c r="M408" i="8" s="1"/>
  <c r="O408" i="8" s="1"/>
  <c r="P408" i="8" s="1"/>
  <c r="U400" i="8"/>
  <c r="V400" i="8" s="1"/>
  <c r="S400" i="8"/>
  <c r="K400" i="8"/>
  <c r="M400" i="8" s="1"/>
  <c r="O400" i="8" s="1"/>
  <c r="P400" i="8" s="1"/>
  <c r="U392" i="8"/>
  <c r="V392" i="8" s="1"/>
  <c r="S392" i="8"/>
  <c r="K392" i="8"/>
  <c r="M392" i="8" s="1"/>
  <c r="O392" i="8" s="1"/>
  <c r="P392" i="8" s="1"/>
  <c r="U384" i="8"/>
  <c r="V384" i="8" s="1"/>
  <c r="S384" i="8"/>
  <c r="K384" i="8"/>
  <c r="M384" i="8" s="1"/>
  <c r="O384" i="8" s="1"/>
  <c r="P384" i="8" s="1"/>
  <c r="U376" i="8"/>
  <c r="V376" i="8" s="1"/>
  <c r="S376" i="8"/>
  <c r="K376" i="8"/>
  <c r="M376" i="8" s="1"/>
  <c r="O376" i="8" s="1"/>
  <c r="P376" i="8" s="1"/>
  <c r="U368" i="8"/>
  <c r="V368" i="8" s="1"/>
  <c r="S368" i="8"/>
  <c r="K368" i="8"/>
  <c r="M368" i="8" s="1"/>
  <c r="O368" i="8" s="1"/>
  <c r="P368" i="8" s="1"/>
  <c r="U360" i="8"/>
  <c r="V360" i="8" s="1"/>
  <c r="S360" i="8"/>
  <c r="K360" i="8"/>
  <c r="M360" i="8" s="1"/>
  <c r="O360" i="8" s="1"/>
  <c r="P360" i="8" s="1"/>
  <c r="U352" i="8"/>
  <c r="V352" i="8" s="1"/>
  <c r="S352" i="8"/>
  <c r="K352" i="8"/>
  <c r="M352" i="8" s="1"/>
  <c r="O352" i="8" s="1"/>
  <c r="P352" i="8" s="1"/>
  <c r="U344" i="8"/>
  <c r="V344" i="8" s="1"/>
  <c r="S344" i="8"/>
  <c r="K344" i="8"/>
  <c r="M344" i="8" s="1"/>
  <c r="U336" i="8"/>
  <c r="V336" i="8" s="1"/>
  <c r="S336" i="8"/>
  <c r="K336" i="8"/>
  <c r="M336" i="8" s="1"/>
  <c r="U328" i="8"/>
  <c r="V328" i="8" s="1"/>
  <c r="S328" i="8"/>
  <c r="K328" i="8"/>
  <c r="M328" i="8" s="1"/>
  <c r="U320" i="8"/>
  <c r="V320" i="8" s="1"/>
  <c r="S320" i="8"/>
  <c r="K320" i="8"/>
  <c r="M320" i="8" s="1"/>
  <c r="O320" i="8" s="1"/>
  <c r="P320" i="8" s="1"/>
  <c r="U312" i="8"/>
  <c r="V312" i="8" s="1"/>
  <c r="S312" i="8"/>
  <c r="K312" i="8"/>
  <c r="M312" i="8" s="1"/>
  <c r="O312" i="8" s="1"/>
  <c r="P312" i="8" s="1"/>
  <c r="U304" i="8"/>
  <c r="V304" i="8" s="1"/>
  <c r="S304" i="8"/>
  <c r="K304" i="8"/>
  <c r="M304" i="8" s="1"/>
  <c r="O304" i="8" s="1"/>
  <c r="P304" i="8" s="1"/>
  <c r="U296" i="8"/>
  <c r="V296" i="8" s="1"/>
  <c r="S296" i="8"/>
  <c r="K296" i="8"/>
  <c r="M296" i="8" s="1"/>
  <c r="O296" i="8" s="1"/>
  <c r="P296" i="8" s="1"/>
  <c r="U288" i="8"/>
  <c r="V288" i="8" s="1"/>
  <c r="S288" i="8"/>
  <c r="K288" i="8"/>
  <c r="M288" i="8" s="1"/>
  <c r="U280" i="8"/>
  <c r="V280" i="8" s="1"/>
  <c r="S280" i="8"/>
  <c r="K280" i="8"/>
  <c r="M280" i="8" s="1"/>
  <c r="O280" i="8" s="1"/>
  <c r="P280" i="8" s="1"/>
  <c r="U272" i="8"/>
  <c r="V272" i="8" s="1"/>
  <c r="S272" i="8"/>
  <c r="K272" i="8"/>
  <c r="M272" i="8" s="1"/>
  <c r="O272" i="8" s="1"/>
  <c r="P272" i="8" s="1"/>
  <c r="U264" i="8"/>
  <c r="V264" i="8" s="1"/>
  <c r="S264" i="8"/>
  <c r="K264" i="8"/>
  <c r="M264" i="8" s="1"/>
  <c r="O264" i="8" s="1"/>
  <c r="P264" i="8" s="1"/>
  <c r="U256" i="8"/>
  <c r="V256" i="8" s="1"/>
  <c r="S256" i="8"/>
  <c r="K256" i="8"/>
  <c r="M256" i="8" s="1"/>
  <c r="O256" i="8" s="1"/>
  <c r="P256" i="8" s="1"/>
  <c r="U248" i="8"/>
  <c r="V248" i="8" s="1"/>
  <c r="S248" i="8"/>
  <c r="K248" i="8"/>
  <c r="M248" i="8" s="1"/>
  <c r="O248" i="8" s="1"/>
  <c r="P248" i="8" s="1"/>
  <c r="U240" i="8"/>
  <c r="V240" i="8" s="1"/>
  <c r="S240" i="8"/>
  <c r="K240" i="8"/>
  <c r="M240" i="8" s="1"/>
  <c r="O240" i="8" s="1"/>
  <c r="P240" i="8" s="1"/>
  <c r="U232" i="8"/>
  <c r="V232" i="8" s="1"/>
  <c r="S232" i="8"/>
  <c r="K232" i="8"/>
  <c r="M232" i="8" s="1"/>
  <c r="O232" i="8" s="1"/>
  <c r="P232" i="8" s="1"/>
  <c r="U224" i="8"/>
  <c r="V224" i="8" s="1"/>
  <c r="S224" i="8"/>
  <c r="K224" i="8"/>
  <c r="M224" i="8" s="1"/>
  <c r="O224" i="8" s="1"/>
  <c r="P224" i="8" s="1"/>
  <c r="U216" i="8"/>
  <c r="V216" i="8" s="1"/>
  <c r="S216" i="8"/>
  <c r="K216" i="8"/>
  <c r="M216" i="8" s="1"/>
  <c r="U208" i="8"/>
  <c r="V208" i="8" s="1"/>
  <c r="S208" i="8"/>
  <c r="K208" i="8"/>
  <c r="M208" i="8" s="1"/>
  <c r="O208" i="8" s="1"/>
  <c r="P208" i="8" s="1"/>
  <c r="U200" i="8"/>
  <c r="V200" i="8" s="1"/>
  <c r="S200" i="8"/>
  <c r="K200" i="8"/>
  <c r="M200" i="8" s="1"/>
  <c r="U192" i="8"/>
  <c r="V192" i="8" s="1"/>
  <c r="S192" i="8"/>
  <c r="K192" i="8"/>
  <c r="M192" i="8" s="1"/>
  <c r="O192" i="8" s="1"/>
  <c r="P192" i="8" s="1"/>
  <c r="U184" i="8"/>
  <c r="V184" i="8" s="1"/>
  <c r="S184" i="8"/>
  <c r="K184" i="8"/>
  <c r="M184" i="8" s="1"/>
  <c r="U176" i="8"/>
  <c r="V176" i="8" s="1"/>
  <c r="S176" i="8"/>
  <c r="K176" i="8"/>
  <c r="M176" i="8" s="1"/>
  <c r="O176" i="8" s="1"/>
  <c r="P176" i="8" s="1"/>
  <c r="U168" i="8"/>
  <c r="V168" i="8" s="1"/>
  <c r="S168" i="8"/>
  <c r="K168" i="8"/>
  <c r="M168" i="8" s="1"/>
  <c r="O168" i="8" s="1"/>
  <c r="P168" i="8" s="1"/>
  <c r="U160" i="8"/>
  <c r="V160" i="8" s="1"/>
  <c r="S160" i="8"/>
  <c r="K160" i="8"/>
  <c r="M160" i="8" s="1"/>
  <c r="U152" i="8"/>
  <c r="V152" i="8" s="1"/>
  <c r="S152" i="8"/>
  <c r="K152" i="8"/>
  <c r="M152" i="8" s="1"/>
  <c r="O152" i="8" s="1"/>
  <c r="P152" i="8" s="1"/>
  <c r="U144" i="8"/>
  <c r="V144" i="8" s="1"/>
  <c r="S144" i="8"/>
  <c r="K144" i="8"/>
  <c r="M144" i="8" s="1"/>
  <c r="U136" i="8"/>
  <c r="V136" i="8" s="1"/>
  <c r="S136" i="8"/>
  <c r="K136" i="8"/>
  <c r="M136" i="8" s="1"/>
  <c r="O136" i="8" s="1"/>
  <c r="P136" i="8" s="1"/>
  <c r="U128" i="8"/>
  <c r="V128" i="8" s="1"/>
  <c r="S128" i="8"/>
  <c r="K128" i="8"/>
  <c r="M128" i="8" s="1"/>
  <c r="O128" i="8" s="1"/>
  <c r="P128" i="8" s="1"/>
  <c r="U120" i="8"/>
  <c r="V120" i="8" s="1"/>
  <c r="S120" i="8"/>
  <c r="K120" i="8"/>
  <c r="M120" i="8" s="1"/>
  <c r="U112" i="8"/>
  <c r="V112" i="8" s="1"/>
  <c r="S112" i="8"/>
  <c r="K112" i="8"/>
  <c r="M112" i="8" s="1"/>
  <c r="O112" i="8" s="1"/>
  <c r="P112" i="8" s="1"/>
  <c r="U104" i="8"/>
  <c r="V104" i="8" s="1"/>
  <c r="S104" i="8"/>
  <c r="K104" i="8"/>
  <c r="M104" i="8" s="1"/>
  <c r="O104" i="8" s="1"/>
  <c r="P104" i="8" s="1"/>
  <c r="U96" i="8"/>
  <c r="V96" i="8" s="1"/>
  <c r="S96" i="8"/>
  <c r="K96" i="8"/>
  <c r="M96" i="8" s="1"/>
  <c r="U88" i="8"/>
  <c r="V88" i="8" s="1"/>
  <c r="S88" i="8"/>
  <c r="K88" i="8"/>
  <c r="M88" i="8" s="1"/>
  <c r="U80" i="8"/>
  <c r="V80" i="8" s="1"/>
  <c r="S80" i="8"/>
  <c r="K80" i="8"/>
  <c r="M80" i="8" s="1"/>
  <c r="O80" i="8" s="1"/>
  <c r="P80" i="8" s="1"/>
  <c r="U72" i="8"/>
  <c r="V72" i="8" s="1"/>
  <c r="S72" i="8"/>
  <c r="K72" i="8"/>
  <c r="M72" i="8" s="1"/>
  <c r="O72" i="8" s="1"/>
  <c r="P72" i="8" s="1"/>
  <c r="U64" i="8"/>
  <c r="V64" i="8" s="1"/>
  <c r="S64" i="8"/>
  <c r="K64" i="8"/>
  <c r="M64" i="8" s="1"/>
  <c r="O64" i="8" s="1"/>
  <c r="P64" i="8" s="1"/>
  <c r="U56" i="8"/>
  <c r="V56" i="8" s="1"/>
  <c r="S56" i="8"/>
  <c r="K56" i="8"/>
  <c r="M56" i="8" s="1"/>
  <c r="O56" i="8" s="1"/>
  <c r="P56" i="8" s="1"/>
  <c r="U48" i="8"/>
  <c r="V48" i="8" s="1"/>
  <c r="S48" i="8"/>
  <c r="K48" i="8"/>
  <c r="M48" i="8" s="1"/>
  <c r="O48" i="8" s="1"/>
  <c r="P48" i="8" s="1"/>
  <c r="U40" i="8"/>
  <c r="V40" i="8" s="1"/>
  <c r="S40" i="8"/>
  <c r="K40" i="8"/>
  <c r="M40" i="8" s="1"/>
  <c r="O40" i="8" s="1"/>
  <c r="P40" i="8" s="1"/>
  <c r="U32" i="8"/>
  <c r="V32" i="8" s="1"/>
  <c r="S32" i="8"/>
  <c r="K32" i="8"/>
  <c r="M32" i="8" s="1"/>
  <c r="U24" i="8"/>
  <c r="V24" i="8" s="1"/>
  <c r="S24" i="8"/>
  <c r="K24" i="8"/>
  <c r="M24" i="8" s="1"/>
  <c r="O24" i="8" s="1"/>
  <c r="P24" i="8" s="1"/>
  <c r="U16" i="8"/>
  <c r="V16" i="8" s="1"/>
  <c r="S16" i="8"/>
  <c r="K16" i="8"/>
  <c r="M16" i="8" s="1"/>
  <c r="O16" i="8" s="1"/>
  <c r="P16" i="8" s="1"/>
  <c r="U8" i="8"/>
  <c r="V8" i="8" s="1"/>
  <c r="S8" i="8"/>
  <c r="K8" i="8"/>
  <c r="M8" i="8" s="1"/>
  <c r="M1973" i="8"/>
  <c r="M1909" i="8"/>
  <c r="O1909" i="8" s="1"/>
  <c r="P1909" i="8" s="1"/>
  <c r="M1845" i="8"/>
  <c r="O1845" i="8" s="1"/>
  <c r="P1845" i="8" s="1"/>
  <c r="M1781" i="8"/>
  <c r="M1717" i="8"/>
  <c r="O1717" i="8" s="1"/>
  <c r="P1717" i="8" s="1"/>
  <c r="M1653" i="8"/>
  <c r="O1653" i="8" s="1"/>
  <c r="P1653" i="8" s="1"/>
  <c r="M1589" i="8"/>
  <c r="M1525" i="8"/>
  <c r="O1525" i="8" s="1"/>
  <c r="P1525" i="8" s="1"/>
  <c r="M1461" i="8"/>
  <c r="O1461" i="8" s="1"/>
  <c r="P1461" i="8" s="1"/>
  <c r="M1397" i="8"/>
  <c r="M1365" i="8"/>
  <c r="O1365" i="8" s="1"/>
  <c r="P1365" i="8" s="1"/>
  <c r="M1333" i="8"/>
  <c r="O1333" i="8" s="1"/>
  <c r="P1333" i="8" s="1"/>
  <c r="M1301" i="8"/>
  <c r="M1269" i="8"/>
  <c r="M1237" i="8"/>
  <c r="M1205" i="8"/>
  <c r="O1205" i="8" s="1"/>
  <c r="P1205" i="8" s="1"/>
  <c r="M1173" i="8"/>
  <c r="M1141" i="8"/>
  <c r="M1109" i="8"/>
  <c r="O1109" i="8" s="1"/>
  <c r="P1109" i="8" s="1"/>
  <c r="M1077" i="8"/>
  <c r="O1077" i="8" s="1"/>
  <c r="P1077" i="8" s="1"/>
  <c r="M1045" i="8"/>
  <c r="O1045" i="8" s="1"/>
  <c r="P1045" i="8" s="1"/>
  <c r="M1013" i="8"/>
  <c r="M981" i="8"/>
  <c r="M949" i="8"/>
  <c r="O949" i="8" s="1"/>
  <c r="P949" i="8" s="1"/>
  <c r="M917" i="8"/>
  <c r="M885" i="8"/>
  <c r="O885" i="8" s="1"/>
  <c r="P885" i="8" s="1"/>
  <c r="M853" i="8"/>
  <c r="O853" i="8" s="1"/>
  <c r="P853" i="8" s="1"/>
  <c r="M821" i="8"/>
  <c r="M789" i="8"/>
  <c r="O789" i="8" s="1"/>
  <c r="P789" i="8" s="1"/>
  <c r="M757" i="8"/>
  <c r="M725" i="8"/>
  <c r="M693" i="8"/>
  <c r="M661" i="8"/>
  <c r="O661" i="8" s="1"/>
  <c r="P661" i="8" s="1"/>
  <c r="M629" i="8"/>
  <c r="M597" i="8"/>
  <c r="O597" i="8" s="1"/>
  <c r="P597" i="8" s="1"/>
  <c r="M565" i="8"/>
  <c r="O565" i="8" s="1"/>
  <c r="P565" i="8" s="1"/>
  <c r="M533" i="8"/>
  <c r="M501" i="8"/>
  <c r="M469" i="8"/>
  <c r="M421" i="8"/>
  <c r="O421" i="8" s="1"/>
  <c r="M357" i="8"/>
  <c r="M293" i="8"/>
  <c r="O293" i="8" s="1"/>
  <c r="P293" i="8" s="1"/>
  <c r="M229" i="8"/>
  <c r="O229" i="8" s="1"/>
  <c r="P229" i="8" s="1"/>
  <c r="M165" i="8"/>
  <c r="O165" i="8" s="1"/>
  <c r="P165" i="8" s="1"/>
  <c r="M101" i="8"/>
  <c r="O101" i="8" s="1"/>
  <c r="P101" i="8" s="1"/>
  <c r="M37" i="8"/>
  <c r="O37" i="8" s="1"/>
  <c r="P37" i="8" s="1"/>
  <c r="O1104" i="8"/>
  <c r="P1104" i="8" s="1"/>
  <c r="O1088" i="8"/>
  <c r="P1088" i="8" s="1"/>
  <c r="O1024" i="8"/>
  <c r="P1024" i="8" s="1"/>
  <c r="O832" i="8"/>
  <c r="P832" i="8" s="1"/>
  <c r="O768" i="8"/>
  <c r="P768" i="8" s="1"/>
  <c r="O752" i="8"/>
  <c r="P752" i="8" s="1"/>
  <c r="O560" i="8"/>
  <c r="P560" i="8" s="1"/>
  <c r="Q428" i="8"/>
  <c r="U1846" i="8"/>
  <c r="V1846" i="8" s="1"/>
  <c r="S1846" i="8"/>
  <c r="U1750" i="8"/>
  <c r="V1750" i="8" s="1"/>
  <c r="S1750" i="8"/>
  <c r="U1734" i="8"/>
  <c r="V1734" i="8" s="1"/>
  <c r="S1734" i="8"/>
  <c r="U1726" i="8"/>
  <c r="V1726" i="8" s="1"/>
  <c r="S1726" i="8"/>
  <c r="U1718" i="8"/>
  <c r="V1718" i="8" s="1"/>
  <c r="S1718" i="8"/>
  <c r="U1710" i="8"/>
  <c r="V1710" i="8" s="1"/>
  <c r="S1710" i="8"/>
  <c r="U1702" i="8"/>
  <c r="V1702" i="8" s="1"/>
  <c r="S1702" i="8"/>
  <c r="U1694" i="8"/>
  <c r="V1694" i="8" s="1"/>
  <c r="S1694" i="8"/>
  <c r="U1686" i="8"/>
  <c r="V1686" i="8" s="1"/>
  <c r="S1686" i="8"/>
  <c r="U1678" i="8"/>
  <c r="V1678" i="8" s="1"/>
  <c r="S1678" i="8"/>
  <c r="U1646" i="8"/>
  <c r="V1646" i="8" s="1"/>
  <c r="S1646" i="8"/>
  <c r="U1638" i="8"/>
  <c r="V1638" i="8" s="1"/>
  <c r="S1638" i="8"/>
  <c r="U1630" i="8"/>
  <c r="V1630" i="8" s="1"/>
  <c r="S1630" i="8"/>
  <c r="U1622" i="8"/>
  <c r="V1622" i="8" s="1"/>
  <c r="S1622" i="8"/>
  <c r="U1614" i="8"/>
  <c r="V1614" i="8" s="1"/>
  <c r="S1614" i="8"/>
  <c r="U1606" i="8"/>
  <c r="V1606" i="8" s="1"/>
  <c r="S1606" i="8"/>
  <c r="U1598" i="8"/>
  <c r="V1598" i="8" s="1"/>
  <c r="S1598" i="8"/>
  <c r="U1590" i="8"/>
  <c r="V1590" i="8" s="1"/>
  <c r="S1590" i="8"/>
  <c r="U1582" i="8"/>
  <c r="V1582" i="8" s="1"/>
  <c r="S1582" i="8"/>
  <c r="U1574" i="8"/>
  <c r="V1574" i="8" s="1"/>
  <c r="S1574" i="8"/>
  <c r="U1566" i="8"/>
  <c r="V1566" i="8" s="1"/>
  <c r="S1566" i="8"/>
  <c r="U1558" i="8"/>
  <c r="V1558" i="8" s="1"/>
  <c r="S1558" i="8"/>
  <c r="U1550" i="8"/>
  <c r="V1550" i="8" s="1"/>
  <c r="S1550" i="8"/>
  <c r="U1542" i="8"/>
  <c r="V1542" i="8" s="1"/>
  <c r="S1542" i="8"/>
  <c r="U1534" i="8"/>
  <c r="V1534" i="8" s="1"/>
  <c r="S1534" i="8"/>
  <c r="U1526" i="8"/>
  <c r="V1526" i="8" s="1"/>
  <c r="S1526" i="8"/>
  <c r="U1518" i="8"/>
  <c r="V1518" i="8" s="1"/>
  <c r="S1518" i="8"/>
  <c r="U1510" i="8"/>
  <c r="V1510" i="8" s="1"/>
  <c r="S1510" i="8"/>
  <c r="U1502" i="8"/>
  <c r="V1502" i="8" s="1"/>
  <c r="S1502" i="8"/>
  <c r="U1494" i="8"/>
  <c r="V1494" i="8" s="1"/>
  <c r="S1494" i="8"/>
  <c r="U1486" i="8"/>
  <c r="V1486" i="8" s="1"/>
  <c r="S1486" i="8"/>
  <c r="U1478" i="8"/>
  <c r="V1478" i="8" s="1"/>
  <c r="S1478" i="8"/>
  <c r="U1470" i="8"/>
  <c r="V1470" i="8" s="1"/>
  <c r="S1470" i="8"/>
  <c r="U1462" i="8"/>
  <c r="V1462" i="8" s="1"/>
  <c r="S1462" i="8"/>
  <c r="U1454" i="8"/>
  <c r="V1454" i="8" s="1"/>
  <c r="S1454" i="8"/>
  <c r="U1446" i="8"/>
  <c r="V1446" i="8" s="1"/>
  <c r="S1446" i="8"/>
  <c r="U1438" i="8"/>
  <c r="V1438" i="8" s="1"/>
  <c r="S1438" i="8"/>
  <c r="U1430" i="8"/>
  <c r="V1430" i="8" s="1"/>
  <c r="S1430" i="8"/>
  <c r="U1422" i="8"/>
  <c r="V1422" i="8" s="1"/>
  <c r="S1422" i="8"/>
  <c r="U1414" i="8"/>
  <c r="V1414" i="8" s="1"/>
  <c r="S1414" i="8"/>
  <c r="U1406" i="8"/>
  <c r="V1406" i="8" s="1"/>
  <c r="S1406" i="8"/>
  <c r="U1398" i="8"/>
  <c r="V1398" i="8" s="1"/>
  <c r="S1398" i="8"/>
  <c r="U1390" i="8"/>
  <c r="V1390" i="8" s="1"/>
  <c r="S1390" i="8"/>
  <c r="U1382" i="8"/>
  <c r="V1382" i="8" s="1"/>
  <c r="S1382" i="8"/>
  <c r="U1374" i="8"/>
  <c r="V1374" i="8" s="1"/>
  <c r="S1374" i="8"/>
  <c r="U1366" i="8"/>
  <c r="V1366" i="8" s="1"/>
  <c r="S1366" i="8"/>
  <c r="U1358" i="8"/>
  <c r="V1358" i="8" s="1"/>
  <c r="S1358" i="8"/>
  <c r="U1350" i="8"/>
  <c r="V1350" i="8" s="1"/>
  <c r="S1350" i="8"/>
  <c r="U1342" i="8"/>
  <c r="V1342" i="8" s="1"/>
  <c r="S1342" i="8"/>
  <c r="U1334" i="8"/>
  <c r="V1334" i="8" s="1"/>
  <c r="S1334" i="8"/>
  <c r="U1326" i="8"/>
  <c r="V1326" i="8" s="1"/>
  <c r="S1326" i="8"/>
  <c r="U1318" i="8"/>
  <c r="V1318" i="8" s="1"/>
  <c r="S1318" i="8"/>
  <c r="U1310" i="8"/>
  <c r="V1310" i="8" s="1"/>
  <c r="S1310" i="8"/>
  <c r="U1302" i="8"/>
  <c r="V1302" i="8" s="1"/>
  <c r="S1302" i="8"/>
  <c r="U1294" i="8"/>
  <c r="V1294" i="8" s="1"/>
  <c r="S1294" i="8"/>
  <c r="U1286" i="8"/>
  <c r="V1286" i="8" s="1"/>
  <c r="S1286" i="8"/>
  <c r="U1278" i="8"/>
  <c r="V1278" i="8" s="1"/>
  <c r="S1278" i="8"/>
  <c r="U1270" i="8"/>
  <c r="V1270" i="8" s="1"/>
  <c r="S1270" i="8"/>
  <c r="U1262" i="8"/>
  <c r="V1262" i="8" s="1"/>
  <c r="S1262" i="8"/>
  <c r="U1254" i="8"/>
  <c r="V1254" i="8" s="1"/>
  <c r="S1254" i="8"/>
  <c r="U1246" i="8"/>
  <c r="V1246" i="8" s="1"/>
  <c r="S1246" i="8"/>
  <c r="U1238" i="8"/>
  <c r="V1238" i="8" s="1"/>
  <c r="S1238" i="8"/>
  <c r="U1230" i="8"/>
  <c r="V1230" i="8" s="1"/>
  <c r="S1230" i="8"/>
  <c r="U1222" i="8"/>
  <c r="V1222" i="8" s="1"/>
  <c r="S1222" i="8"/>
  <c r="U1214" i="8"/>
  <c r="V1214" i="8" s="1"/>
  <c r="S1214" i="8"/>
  <c r="U1206" i="8"/>
  <c r="V1206" i="8" s="1"/>
  <c r="S1206" i="8"/>
  <c r="U1198" i="8"/>
  <c r="V1198" i="8" s="1"/>
  <c r="S1198" i="8"/>
  <c r="U1190" i="8"/>
  <c r="V1190" i="8" s="1"/>
  <c r="S1190" i="8"/>
  <c r="U1182" i="8"/>
  <c r="V1182" i="8" s="1"/>
  <c r="S1182" i="8"/>
  <c r="U1174" i="8"/>
  <c r="V1174" i="8" s="1"/>
  <c r="S1174" i="8"/>
  <c r="U1166" i="8"/>
  <c r="V1166" i="8" s="1"/>
  <c r="S1166" i="8"/>
  <c r="U1158" i="8"/>
  <c r="V1158" i="8" s="1"/>
  <c r="S1158" i="8"/>
  <c r="U1150" i="8"/>
  <c r="V1150" i="8" s="1"/>
  <c r="S1150" i="8"/>
  <c r="U1142" i="8"/>
  <c r="V1142" i="8" s="1"/>
  <c r="S1142" i="8"/>
  <c r="U1134" i="8"/>
  <c r="V1134" i="8" s="1"/>
  <c r="S1134" i="8"/>
  <c r="U1126" i="8"/>
  <c r="V1126" i="8" s="1"/>
  <c r="S1126" i="8"/>
  <c r="U1118" i="8"/>
  <c r="V1118" i="8" s="1"/>
  <c r="S1118" i="8"/>
  <c r="U1110" i="8"/>
  <c r="V1110" i="8" s="1"/>
  <c r="S1110" i="8"/>
  <c r="U1102" i="8"/>
  <c r="V1102" i="8" s="1"/>
  <c r="S1102" i="8"/>
  <c r="U1094" i="8"/>
  <c r="V1094" i="8" s="1"/>
  <c r="S1094" i="8"/>
  <c r="U1086" i="8"/>
  <c r="V1086" i="8" s="1"/>
  <c r="S1086" i="8"/>
  <c r="U1078" i="8"/>
  <c r="V1078" i="8" s="1"/>
  <c r="S1078" i="8"/>
  <c r="U1070" i="8"/>
  <c r="V1070" i="8" s="1"/>
  <c r="S1070" i="8"/>
  <c r="U1062" i="8"/>
  <c r="V1062" i="8" s="1"/>
  <c r="S1062" i="8"/>
  <c r="U1054" i="8"/>
  <c r="V1054" i="8" s="1"/>
  <c r="S1054" i="8"/>
  <c r="U1046" i="8"/>
  <c r="V1046" i="8" s="1"/>
  <c r="S1046" i="8"/>
  <c r="U1038" i="8"/>
  <c r="V1038" i="8" s="1"/>
  <c r="S1038" i="8"/>
  <c r="U1030" i="8"/>
  <c r="V1030" i="8" s="1"/>
  <c r="S1030" i="8"/>
  <c r="U1022" i="8"/>
  <c r="V1022" i="8" s="1"/>
  <c r="S1022" i="8"/>
  <c r="U1014" i="8"/>
  <c r="V1014" i="8" s="1"/>
  <c r="S1014" i="8"/>
  <c r="U1006" i="8"/>
  <c r="V1006" i="8" s="1"/>
  <c r="S1006" i="8"/>
  <c r="U998" i="8"/>
  <c r="V998" i="8" s="1"/>
  <c r="S998" i="8"/>
  <c r="U990" i="8"/>
  <c r="V990" i="8" s="1"/>
  <c r="S990" i="8"/>
  <c r="U982" i="8"/>
  <c r="V982" i="8" s="1"/>
  <c r="S982" i="8"/>
  <c r="U974" i="8"/>
  <c r="V974" i="8" s="1"/>
  <c r="S974" i="8"/>
  <c r="U966" i="8"/>
  <c r="V966" i="8" s="1"/>
  <c r="S966" i="8"/>
  <c r="U958" i="8"/>
  <c r="V958" i="8" s="1"/>
  <c r="S958" i="8"/>
  <c r="U950" i="8"/>
  <c r="V950" i="8" s="1"/>
  <c r="S950" i="8"/>
  <c r="U942" i="8"/>
  <c r="V942" i="8" s="1"/>
  <c r="S942" i="8"/>
  <c r="U934" i="8"/>
  <c r="V934" i="8" s="1"/>
  <c r="S934" i="8"/>
  <c r="U926" i="8"/>
  <c r="V926" i="8" s="1"/>
  <c r="S926" i="8"/>
  <c r="U918" i="8"/>
  <c r="V918" i="8" s="1"/>
  <c r="S918" i="8"/>
  <c r="U910" i="8"/>
  <c r="V910" i="8" s="1"/>
  <c r="S910" i="8"/>
  <c r="U902" i="8"/>
  <c r="V902" i="8" s="1"/>
  <c r="S902" i="8"/>
  <c r="U894" i="8"/>
  <c r="V894" i="8" s="1"/>
  <c r="S894" i="8"/>
  <c r="U886" i="8"/>
  <c r="V886" i="8" s="1"/>
  <c r="S886" i="8"/>
  <c r="U878" i="8"/>
  <c r="V878" i="8" s="1"/>
  <c r="S878" i="8"/>
  <c r="U870" i="8"/>
  <c r="V870" i="8" s="1"/>
  <c r="S870" i="8"/>
  <c r="U862" i="8"/>
  <c r="V862" i="8" s="1"/>
  <c r="S862" i="8"/>
  <c r="U854" i="8"/>
  <c r="V854" i="8" s="1"/>
  <c r="S854" i="8"/>
  <c r="U846" i="8"/>
  <c r="V846" i="8" s="1"/>
  <c r="S846" i="8"/>
  <c r="U838" i="8"/>
  <c r="V838" i="8" s="1"/>
  <c r="S838" i="8"/>
  <c r="U830" i="8"/>
  <c r="V830" i="8" s="1"/>
  <c r="S830" i="8"/>
  <c r="U822" i="8"/>
  <c r="V822" i="8" s="1"/>
  <c r="S822" i="8"/>
  <c r="U814" i="8"/>
  <c r="V814" i="8" s="1"/>
  <c r="S814" i="8"/>
  <c r="U806" i="8"/>
  <c r="V806" i="8" s="1"/>
  <c r="S806" i="8"/>
  <c r="U798" i="8"/>
  <c r="V798" i="8" s="1"/>
  <c r="S798" i="8"/>
  <c r="U790" i="8"/>
  <c r="V790" i="8" s="1"/>
  <c r="S790" i="8"/>
  <c r="U782" i="8"/>
  <c r="V782" i="8" s="1"/>
  <c r="S782" i="8"/>
  <c r="U774" i="8"/>
  <c r="V774" i="8" s="1"/>
  <c r="S774" i="8"/>
  <c r="U766" i="8"/>
  <c r="V766" i="8" s="1"/>
  <c r="S766" i="8"/>
  <c r="U758" i="8"/>
  <c r="V758" i="8" s="1"/>
  <c r="S758" i="8"/>
  <c r="U750" i="8"/>
  <c r="V750" i="8" s="1"/>
  <c r="S750" i="8"/>
  <c r="U742" i="8"/>
  <c r="V742" i="8" s="1"/>
  <c r="S742" i="8"/>
  <c r="U734" i="8"/>
  <c r="V734" i="8" s="1"/>
  <c r="S734" i="8"/>
  <c r="U726" i="8"/>
  <c r="V726" i="8" s="1"/>
  <c r="S726" i="8"/>
  <c r="U718" i="8"/>
  <c r="V718" i="8" s="1"/>
  <c r="S718" i="8"/>
  <c r="U710" i="8"/>
  <c r="V710" i="8" s="1"/>
  <c r="S710" i="8"/>
  <c r="U702" i="8"/>
  <c r="V702" i="8" s="1"/>
  <c r="S702" i="8"/>
  <c r="U694" i="8"/>
  <c r="V694" i="8" s="1"/>
  <c r="S694" i="8"/>
  <c r="U686" i="8"/>
  <c r="V686" i="8" s="1"/>
  <c r="S686" i="8"/>
  <c r="U678" i="8"/>
  <c r="V678" i="8" s="1"/>
  <c r="S678" i="8"/>
  <c r="U670" i="8"/>
  <c r="V670" i="8" s="1"/>
  <c r="S670" i="8"/>
  <c r="U662" i="8"/>
  <c r="V662" i="8" s="1"/>
  <c r="S662" i="8"/>
  <c r="U654" i="8"/>
  <c r="V654" i="8" s="1"/>
  <c r="S654" i="8"/>
  <c r="U646" i="8"/>
  <c r="V646" i="8" s="1"/>
  <c r="S646" i="8"/>
  <c r="U638" i="8"/>
  <c r="V638" i="8" s="1"/>
  <c r="S638" i="8"/>
  <c r="K1678" i="8"/>
  <c r="M1678" i="8" s="1"/>
  <c r="K1614" i="8"/>
  <c r="M1614" i="8" s="1"/>
  <c r="K1550" i="8"/>
  <c r="M1550" i="8" s="1"/>
  <c r="O1550" i="8" s="1"/>
  <c r="P1550" i="8" s="1"/>
  <c r="K1486" i="8"/>
  <c r="M1486" i="8" s="1"/>
  <c r="K1422" i="8"/>
  <c r="M1422" i="8" s="1"/>
  <c r="O1422" i="8" s="1"/>
  <c r="P1422" i="8" s="1"/>
  <c r="Q1837" i="8"/>
  <c r="Q1821" i="8"/>
  <c r="Q1797" i="8"/>
  <c r="Q1781" i="8"/>
  <c r="Q1765" i="8"/>
  <c r="Q1741" i="8"/>
  <c r="Q1717" i="8"/>
  <c r="Q1693" i="8"/>
  <c r="Q1669" i="8"/>
  <c r="Q1645" i="8"/>
  <c r="Q1621" i="8"/>
  <c r="Q1597" i="8"/>
  <c r="Q1573" i="8"/>
  <c r="Q1549" i="8"/>
  <c r="Q1525" i="8"/>
  <c r="Q1501" i="8"/>
  <c r="Q1485" i="8"/>
  <c r="Q1461" i="8"/>
  <c r="Q1437" i="8"/>
  <c r="Q1405" i="8"/>
  <c r="Q1373" i="8"/>
  <c r="Q1349" i="8"/>
  <c r="Q1325" i="8"/>
  <c r="Q1293" i="8"/>
  <c r="Q1269" i="8"/>
  <c r="Q1237" i="8"/>
  <c r="Q1213" i="8"/>
  <c r="Q1181" i="8"/>
  <c r="Q1149" i="8"/>
  <c r="Q1125" i="8"/>
  <c r="Q1093" i="8"/>
  <c r="Q1061" i="8"/>
  <c r="Q1029" i="8"/>
  <c r="Q997" i="8"/>
  <c r="Q965" i="8"/>
  <c r="Q933" i="8"/>
  <c r="Q909" i="8"/>
  <c r="Q877" i="8"/>
  <c r="Q853" i="8"/>
  <c r="Q821" i="8"/>
  <c r="Q797" i="8"/>
  <c r="Q765" i="8"/>
  <c r="Q741" i="8"/>
  <c r="Q717" i="8"/>
  <c r="Q693" i="8"/>
  <c r="Q661" i="8"/>
  <c r="Q637" i="8"/>
  <c r="Q613" i="8"/>
  <c r="Q581" i="8"/>
  <c r="V557" i="8"/>
  <c r="Q557" i="8"/>
  <c r="Q533" i="8"/>
  <c r="Q509" i="8"/>
  <c r="Q477" i="8"/>
  <c r="Q453" i="8"/>
  <c r="Q429" i="8"/>
  <c r="Q405" i="8"/>
  <c r="Q381" i="8"/>
  <c r="Q357" i="8"/>
  <c r="Q333" i="8"/>
  <c r="Q309" i="8"/>
  <c r="Q285" i="8"/>
  <c r="Q261" i="8"/>
  <c r="Q237" i="8"/>
  <c r="Q213" i="8"/>
  <c r="Q181" i="8"/>
  <c r="Q149" i="8"/>
  <c r="Q125" i="8"/>
  <c r="Q101" i="8"/>
  <c r="Q77" i="8"/>
  <c r="Q53" i="8"/>
  <c r="Q29" i="8"/>
  <c r="Q5" i="8"/>
  <c r="U1991" i="8"/>
  <c r="V1991" i="8" s="1"/>
  <c r="S1991" i="8"/>
  <c r="U1967" i="8"/>
  <c r="V1967" i="8" s="1"/>
  <c r="S1967" i="8"/>
  <c r="U1943" i="8"/>
  <c r="V1943" i="8" s="1"/>
  <c r="S1943" i="8"/>
  <c r="U1919" i="8"/>
  <c r="V1919" i="8" s="1"/>
  <c r="S1919" i="8"/>
  <c r="U1895" i="8"/>
  <c r="V1895" i="8" s="1"/>
  <c r="S1895" i="8"/>
  <c r="U1871" i="8"/>
  <c r="V1871" i="8" s="1"/>
  <c r="S1871" i="8"/>
  <c r="U1847" i="8"/>
  <c r="V1847" i="8" s="1"/>
  <c r="S1847" i="8"/>
  <c r="U1823" i="8"/>
  <c r="V1823" i="8" s="1"/>
  <c r="S1823" i="8"/>
  <c r="U1799" i="8"/>
  <c r="V1799" i="8" s="1"/>
  <c r="S1799" i="8"/>
  <c r="U1775" i="8"/>
  <c r="V1775" i="8" s="1"/>
  <c r="S1775" i="8"/>
  <c r="U1751" i="8"/>
  <c r="V1751" i="8" s="1"/>
  <c r="S1751" i="8"/>
  <c r="U1727" i="8"/>
  <c r="V1727" i="8" s="1"/>
  <c r="S1727" i="8"/>
  <c r="U1703" i="8"/>
  <c r="V1703" i="8" s="1"/>
  <c r="S1703" i="8"/>
  <c r="U1671" i="8"/>
  <c r="V1671" i="8" s="1"/>
  <c r="S1671" i="8"/>
  <c r="U1639" i="8"/>
  <c r="V1639" i="8" s="1"/>
  <c r="S1639" i="8"/>
  <c r="U1615" i="8"/>
  <c r="V1615" i="8" s="1"/>
  <c r="S1615" i="8"/>
  <c r="U1591" i="8"/>
  <c r="V1591" i="8" s="1"/>
  <c r="S1591" i="8"/>
  <c r="U1567" i="8"/>
  <c r="V1567" i="8" s="1"/>
  <c r="S1567" i="8"/>
  <c r="U1543" i="8"/>
  <c r="V1543" i="8" s="1"/>
  <c r="S1543" i="8"/>
  <c r="U1511" i="8"/>
  <c r="V1511" i="8" s="1"/>
  <c r="S1511" i="8"/>
  <c r="U1487" i="8"/>
  <c r="V1487" i="8" s="1"/>
  <c r="S1487" i="8"/>
  <c r="U1463" i="8"/>
  <c r="V1463" i="8" s="1"/>
  <c r="S1463" i="8"/>
  <c r="U1431" i="8"/>
  <c r="V1431" i="8" s="1"/>
  <c r="S1431" i="8"/>
  <c r="U1407" i="8"/>
  <c r="V1407" i="8" s="1"/>
  <c r="S1407" i="8"/>
  <c r="U1383" i="8"/>
  <c r="V1383" i="8" s="1"/>
  <c r="S1383" i="8"/>
  <c r="U1359" i="8"/>
  <c r="V1359" i="8" s="1"/>
  <c r="S1359" i="8"/>
  <c r="U1335" i="8"/>
  <c r="V1335" i="8" s="1"/>
  <c r="S1335" i="8"/>
  <c r="U1311" i="8"/>
  <c r="V1311" i="8" s="1"/>
  <c r="S1311" i="8"/>
  <c r="U1287" i="8"/>
  <c r="V1287" i="8" s="1"/>
  <c r="S1287" i="8"/>
  <c r="U1263" i="8"/>
  <c r="V1263" i="8" s="1"/>
  <c r="S1263" i="8"/>
  <c r="U1239" i="8"/>
  <c r="V1239" i="8" s="1"/>
  <c r="S1239" i="8"/>
  <c r="U1215" i="8"/>
  <c r="V1215" i="8" s="1"/>
  <c r="S1215" i="8"/>
  <c r="U1183" i="8"/>
  <c r="V1183" i="8" s="1"/>
  <c r="S1183" i="8"/>
  <c r="U1151" i="8"/>
  <c r="V1151" i="8" s="1"/>
  <c r="S1151" i="8"/>
  <c r="U1119" i="8"/>
  <c r="V1119" i="8" s="1"/>
  <c r="S1119" i="8"/>
  <c r="U1087" i="8"/>
  <c r="V1087" i="8" s="1"/>
  <c r="S1087" i="8"/>
  <c r="U1063" i="8"/>
  <c r="V1063" i="8" s="1"/>
  <c r="S1063" i="8"/>
  <c r="U1031" i="8"/>
  <c r="V1031" i="8" s="1"/>
  <c r="S1031" i="8"/>
  <c r="U1007" i="8"/>
  <c r="V1007" i="8" s="1"/>
  <c r="S1007" i="8"/>
  <c r="U975" i="8"/>
  <c r="V975" i="8" s="1"/>
  <c r="S975" i="8"/>
  <c r="U943" i="8"/>
  <c r="V943" i="8" s="1"/>
  <c r="S943" i="8"/>
  <c r="U911" i="8"/>
  <c r="V911" i="8" s="1"/>
  <c r="S911" i="8"/>
  <c r="U879" i="8"/>
  <c r="V879" i="8" s="1"/>
  <c r="S879" i="8"/>
  <c r="U847" i="8"/>
  <c r="V847" i="8" s="1"/>
  <c r="S847" i="8"/>
  <c r="U815" i="8"/>
  <c r="V815" i="8" s="1"/>
  <c r="S815" i="8"/>
  <c r="U791" i="8"/>
  <c r="V791" i="8" s="1"/>
  <c r="S791" i="8"/>
  <c r="U759" i="8"/>
  <c r="V759" i="8" s="1"/>
  <c r="S759" i="8"/>
  <c r="P759" i="8"/>
  <c r="U727" i="8"/>
  <c r="V727" i="8" s="1"/>
  <c r="S727" i="8"/>
  <c r="U695" i="8"/>
  <c r="V695" i="8" s="1"/>
  <c r="S695" i="8"/>
  <c r="U663" i="8"/>
  <c r="V663" i="8" s="1"/>
  <c r="S663" i="8"/>
  <c r="U623" i="8"/>
  <c r="V623" i="8" s="1"/>
  <c r="S623" i="8"/>
  <c r="U583" i="8"/>
  <c r="V583" i="8" s="1"/>
  <c r="S583" i="8"/>
  <c r="U551" i="8"/>
  <c r="V551" i="8" s="1"/>
  <c r="S551" i="8"/>
  <c r="U511" i="8"/>
  <c r="V511" i="8" s="1"/>
  <c r="S511" i="8"/>
  <c r="U479" i="8"/>
  <c r="V479" i="8" s="1"/>
  <c r="S479" i="8"/>
  <c r="P479" i="8"/>
  <c r="U447" i="8"/>
  <c r="V447" i="8" s="1"/>
  <c r="S447" i="8"/>
  <c r="K447" i="8"/>
  <c r="M447" i="8" s="1"/>
  <c r="O447" i="8" s="1"/>
  <c r="P447" i="8" s="1"/>
  <c r="U415" i="8"/>
  <c r="V415" i="8" s="1"/>
  <c r="S415" i="8"/>
  <c r="K415" i="8"/>
  <c r="M415" i="8" s="1"/>
  <c r="O415" i="8" s="1"/>
  <c r="P415" i="8" s="1"/>
  <c r="U383" i="8"/>
  <c r="V383" i="8" s="1"/>
  <c r="S383" i="8"/>
  <c r="K383" i="8"/>
  <c r="M383" i="8" s="1"/>
  <c r="U335" i="8"/>
  <c r="V335" i="8" s="1"/>
  <c r="S335" i="8"/>
  <c r="K335" i="8"/>
  <c r="M335" i="8" s="1"/>
  <c r="U295" i="8"/>
  <c r="V295" i="8" s="1"/>
  <c r="S295" i="8"/>
  <c r="K295" i="8"/>
  <c r="M295" i="8" s="1"/>
  <c r="O295" i="8" s="1"/>
  <c r="P295" i="8" s="1"/>
  <c r="U255" i="8"/>
  <c r="V255" i="8" s="1"/>
  <c r="S255" i="8"/>
  <c r="K255" i="8"/>
  <c r="M255" i="8" s="1"/>
  <c r="U215" i="8"/>
  <c r="V215" i="8" s="1"/>
  <c r="S215" i="8"/>
  <c r="K215" i="8"/>
  <c r="M215" i="8" s="1"/>
  <c r="U183" i="8"/>
  <c r="V183" i="8" s="1"/>
  <c r="S183" i="8"/>
  <c r="K183" i="8"/>
  <c r="M183" i="8" s="1"/>
  <c r="O183" i="8" s="1"/>
  <c r="P183" i="8" s="1"/>
  <c r="U151" i="8"/>
  <c r="V151" i="8" s="1"/>
  <c r="S151" i="8"/>
  <c r="K151" i="8"/>
  <c r="M151" i="8" s="1"/>
  <c r="O151" i="8" s="1"/>
  <c r="P151" i="8" s="1"/>
  <c r="U119" i="8"/>
  <c r="V119" i="8" s="1"/>
  <c r="S119" i="8"/>
  <c r="K119" i="8"/>
  <c r="M119" i="8" s="1"/>
  <c r="U87" i="8"/>
  <c r="V87" i="8" s="1"/>
  <c r="S87" i="8"/>
  <c r="K87" i="8"/>
  <c r="M87" i="8" s="1"/>
  <c r="O87" i="8" s="1"/>
  <c r="P87" i="8" s="1"/>
  <c r="U55" i="8"/>
  <c r="V55" i="8" s="1"/>
  <c r="S55" i="8"/>
  <c r="K55" i="8"/>
  <c r="M55" i="8" s="1"/>
  <c r="O55" i="8" s="1"/>
  <c r="P55" i="8" s="1"/>
  <c r="U23" i="8"/>
  <c r="V23" i="8" s="1"/>
  <c r="S23" i="8"/>
  <c r="K23" i="8"/>
  <c r="M23" i="8" s="1"/>
  <c r="O23" i="8" s="1"/>
  <c r="P23" i="8" s="1"/>
  <c r="O2008" i="8"/>
  <c r="P2008" i="8" s="1"/>
  <c r="O1992" i="8"/>
  <c r="P1992" i="8" s="1"/>
  <c r="O1928" i="8"/>
  <c r="P1928" i="8" s="1"/>
  <c r="O1896" i="8"/>
  <c r="P1896" i="8" s="1"/>
  <c r="O1832" i="8"/>
  <c r="P1832" i="8" s="1"/>
  <c r="O1816" i="8"/>
  <c r="P1816" i="8" s="1"/>
  <c r="Q2012" i="8"/>
  <c r="Q2004" i="8"/>
  <c r="Q1988" i="8"/>
  <c r="Q1980" i="8"/>
  <c r="Q1972" i="8"/>
  <c r="Q1956" i="8"/>
  <c r="Q1948" i="8"/>
  <c r="Q1940" i="8"/>
  <c r="Q1924" i="8"/>
  <c r="Q1916" i="8"/>
  <c r="Q1908" i="8"/>
  <c r="Q1892" i="8"/>
  <c r="Q1884" i="8"/>
  <c r="Q1876" i="8"/>
  <c r="Q1860" i="8"/>
  <c r="Q1852" i="8"/>
  <c r="Q1836" i="8"/>
  <c r="Q1828" i="8"/>
  <c r="Q1820" i="8"/>
  <c r="Q1804" i="8"/>
  <c r="Q1796" i="8"/>
  <c r="Q1780" i="8"/>
  <c r="Q1772" i="8"/>
  <c r="Q1756" i="8"/>
  <c r="Q1748" i="8"/>
  <c r="Q1740" i="8"/>
  <c r="Q1724" i="8"/>
  <c r="Q1716" i="8"/>
  <c r="Q1700" i="8"/>
  <c r="Q1692" i="8"/>
  <c r="Q1676" i="8"/>
  <c r="Q1668" i="8"/>
  <c r="Q1652" i="8"/>
  <c r="Q1644" i="8"/>
  <c r="Q1628" i="8"/>
  <c r="Q1612" i="8"/>
  <c r="Q1604" i="8"/>
  <c r="Q1588" i="8"/>
  <c r="Q1572" i="8"/>
  <c r="Q1564" i="8"/>
  <c r="Q1548" i="8"/>
  <c r="Q1532" i="8"/>
  <c r="Q1516" i="8"/>
  <c r="Q1500" i="8"/>
  <c r="Q1484" i="8"/>
  <c r="Q1476" i="8"/>
  <c r="Q1452" i="8"/>
  <c r="Q1428" i="8"/>
  <c r="Q1396" i="8"/>
  <c r="Q1364" i="8"/>
  <c r="Q1332" i="8"/>
  <c r="Q1292" i="8"/>
  <c r="Q1260" i="8"/>
  <c r="Q1228" i="8"/>
  <c r="Q1204" i="8"/>
  <c r="Q1172" i="8"/>
  <c r="Q1124" i="8"/>
  <c r="Q1076" i="8"/>
  <c r="Q1044" i="8"/>
  <c r="Q1004" i="8"/>
  <c r="Q972" i="8"/>
  <c r="Q940" i="8"/>
  <c r="Q916" i="8"/>
  <c r="Q892" i="8"/>
  <c r="Q868" i="8"/>
  <c r="Q852" i="8"/>
  <c r="Q828" i="8"/>
  <c r="Q804" i="8"/>
  <c r="Q780" i="8"/>
  <c r="V756" i="8"/>
  <c r="Q756" i="8"/>
  <c r="Q732" i="8"/>
  <c r="Q708" i="8"/>
  <c r="Q684" i="8"/>
  <c r="Q660" i="8"/>
  <c r="Q636" i="8"/>
  <c r="Q612" i="8"/>
  <c r="Q588" i="8"/>
  <c r="Q564" i="8"/>
  <c r="Q532" i="8"/>
  <c r="Q500" i="8"/>
  <c r="Q476" i="8"/>
  <c r="Q452" i="8"/>
  <c r="Q420" i="8"/>
  <c r="Q396" i="8"/>
  <c r="Q372" i="8"/>
  <c r="Q348" i="8"/>
  <c r="Q324" i="8"/>
  <c r="Q308" i="8"/>
  <c r="Q284" i="8"/>
  <c r="Q260" i="8"/>
  <c r="Q236" i="8"/>
  <c r="Q212" i="8"/>
  <c r="Q196" i="8"/>
  <c r="Q188" i="8"/>
  <c r="Q164" i="8"/>
  <c r="Q156" i="8"/>
  <c r="Q148" i="8"/>
  <c r="Q140" i="8"/>
  <c r="Q132" i="8"/>
  <c r="Q124" i="8"/>
  <c r="Q116" i="8"/>
  <c r="Q100" i="8"/>
  <c r="Q84" i="8"/>
  <c r="Q76" i="8"/>
  <c r="Q68" i="8"/>
  <c r="Q60" i="8"/>
  <c r="Q52" i="8"/>
  <c r="Q44" i="8"/>
  <c r="Q36" i="8"/>
  <c r="Q28" i="8"/>
  <c r="Q20" i="8"/>
  <c r="Q12" i="8"/>
  <c r="Q4" i="8"/>
  <c r="U2006" i="8"/>
  <c r="V2006" i="8" s="1"/>
  <c r="S2006" i="8"/>
  <c r="U1998" i="8"/>
  <c r="V1998" i="8" s="1"/>
  <c r="S1998" i="8"/>
  <c r="U1990" i="8"/>
  <c r="V1990" i="8" s="1"/>
  <c r="S1990" i="8"/>
  <c r="U1982" i="8"/>
  <c r="V1982" i="8" s="1"/>
  <c r="S1982" i="8"/>
  <c r="U1974" i="8"/>
  <c r="V1974" i="8" s="1"/>
  <c r="S1974" i="8"/>
  <c r="U1966" i="8"/>
  <c r="V1966" i="8" s="1"/>
  <c r="S1966" i="8"/>
  <c r="U1958" i="8"/>
  <c r="V1958" i="8" s="1"/>
  <c r="S1958" i="8"/>
  <c r="U1950" i="8"/>
  <c r="V1950" i="8" s="1"/>
  <c r="S1950" i="8"/>
  <c r="U1942" i="8"/>
  <c r="V1942" i="8" s="1"/>
  <c r="S1942" i="8"/>
  <c r="U1934" i="8"/>
  <c r="V1934" i="8" s="1"/>
  <c r="S1934" i="8"/>
  <c r="U1926" i="8"/>
  <c r="V1926" i="8" s="1"/>
  <c r="S1926" i="8"/>
  <c r="U1918" i="8"/>
  <c r="V1918" i="8" s="1"/>
  <c r="S1918" i="8"/>
  <c r="U1910" i="8"/>
  <c r="V1910" i="8" s="1"/>
  <c r="S1910" i="8"/>
  <c r="U1902" i="8"/>
  <c r="V1902" i="8" s="1"/>
  <c r="S1902" i="8"/>
  <c r="U1894" i="8"/>
  <c r="V1894" i="8" s="1"/>
  <c r="S1894" i="8"/>
  <c r="U1886" i="8"/>
  <c r="V1886" i="8" s="1"/>
  <c r="S1886" i="8"/>
  <c r="U1878" i="8"/>
  <c r="V1878" i="8" s="1"/>
  <c r="S1878" i="8"/>
  <c r="U1870" i="8"/>
  <c r="V1870" i="8" s="1"/>
  <c r="S1870" i="8"/>
  <c r="U1862" i="8"/>
  <c r="V1862" i="8" s="1"/>
  <c r="S1862" i="8"/>
  <c r="U1854" i="8"/>
  <c r="V1854" i="8" s="1"/>
  <c r="S1854" i="8"/>
  <c r="U1838" i="8"/>
  <c r="V1838" i="8" s="1"/>
  <c r="S1838" i="8"/>
  <c r="U1830" i="8"/>
  <c r="V1830" i="8" s="1"/>
  <c r="S1830" i="8"/>
  <c r="U1822" i="8"/>
  <c r="V1822" i="8" s="1"/>
  <c r="S1822" i="8"/>
  <c r="U1814" i="8"/>
  <c r="V1814" i="8" s="1"/>
  <c r="S1814" i="8"/>
  <c r="U1806" i="8"/>
  <c r="V1806" i="8" s="1"/>
  <c r="S1806" i="8"/>
  <c r="U1798" i="8"/>
  <c r="V1798" i="8" s="1"/>
  <c r="S1798" i="8"/>
  <c r="U1790" i="8"/>
  <c r="V1790" i="8" s="1"/>
  <c r="S1790" i="8"/>
  <c r="U1782" i="8"/>
  <c r="V1782" i="8" s="1"/>
  <c r="S1782" i="8"/>
  <c r="U1774" i="8"/>
  <c r="V1774" i="8" s="1"/>
  <c r="S1774" i="8"/>
  <c r="U1766" i="8"/>
  <c r="V1766" i="8" s="1"/>
  <c r="S1766" i="8"/>
  <c r="U1758" i="8"/>
  <c r="V1758" i="8" s="1"/>
  <c r="S1758" i="8"/>
  <c r="U1742" i="8"/>
  <c r="V1742" i="8" s="1"/>
  <c r="S1742" i="8"/>
  <c r="U1670" i="8"/>
  <c r="V1670" i="8" s="1"/>
  <c r="S1670" i="8"/>
  <c r="Q2011" i="8"/>
  <c r="Q1971" i="8"/>
  <c r="Q1939" i="8"/>
  <c r="Q1907" i="8"/>
  <c r="Q1875" i="8"/>
  <c r="Q1851" i="8"/>
  <c r="Q1827" i="8"/>
  <c r="Q1795" i="8"/>
  <c r="Q1763" i="8"/>
  <c r="Q1731" i="8"/>
  <c r="Q1699" i="8"/>
  <c r="Q1659" i="8"/>
  <c r="Q1619" i="8"/>
  <c r="Q1587" i="8"/>
  <c r="Q1563" i="8"/>
  <c r="Q1539" i="8"/>
  <c r="Q1507" i="8"/>
  <c r="Q1475" i="8"/>
  <c r="Q1443" i="8"/>
  <c r="Q1411" i="8"/>
  <c r="Q1379" i="8"/>
  <c r="Q1339" i="8"/>
  <c r="Q1299" i="8"/>
  <c r="Q1259" i="8"/>
  <c r="Q1211" i="8"/>
  <c r="Q1171" i="8"/>
  <c r="Q1123" i="8"/>
  <c r="Q1083" i="8"/>
  <c r="Q1051" i="8"/>
  <c r="Q1019" i="8"/>
  <c r="Q995" i="8"/>
  <c r="Q971" i="8"/>
  <c r="Q947" i="8"/>
  <c r="Q931" i="8"/>
  <c r="Q907" i="8"/>
  <c r="Q891" i="8"/>
  <c r="Q883" i="8"/>
  <c r="Q875" i="8"/>
  <c r="Q851" i="8"/>
  <c r="Q843" i="8"/>
  <c r="Q835" i="8"/>
  <c r="Q827" i="8"/>
  <c r="Q819" i="8"/>
  <c r="Q811" i="8"/>
  <c r="Q803" i="8"/>
  <c r="Q795" i="8"/>
  <c r="Q787" i="8"/>
  <c r="Q779" i="8"/>
  <c r="Q771" i="8"/>
  <c r="Q763" i="8"/>
  <c r="Q755" i="8"/>
  <c r="Q747" i="8"/>
  <c r="Q739" i="8"/>
  <c r="Q731" i="8"/>
  <c r="Q723" i="8"/>
  <c r="Q715" i="8"/>
  <c r="Q707" i="8"/>
  <c r="Q699" i="8"/>
  <c r="Q691" i="8"/>
  <c r="Q683" i="8"/>
  <c r="Q675" i="8"/>
  <c r="Q667" i="8"/>
  <c r="Q659" i="8"/>
  <c r="Q651" i="8"/>
  <c r="Q643" i="8"/>
  <c r="Q627" i="8"/>
  <c r="Q619" i="8"/>
  <c r="Q611" i="8"/>
  <c r="Q603" i="8"/>
  <c r="Q595" i="8"/>
  <c r="Q587" i="8"/>
  <c r="Q579" i="8"/>
  <c r="Q571" i="8"/>
  <c r="Q563" i="8"/>
  <c r="Q555" i="8"/>
  <c r="Q547" i="8"/>
  <c r="Q539" i="8"/>
  <c r="Q531" i="8"/>
  <c r="Q523" i="8"/>
  <c r="Q515" i="8"/>
  <c r="Q507" i="8"/>
  <c r="Q499" i="8"/>
  <c r="Q491" i="8"/>
  <c r="Q483" i="8"/>
  <c r="Q475" i="8"/>
  <c r="Q467" i="8"/>
  <c r="Q459" i="8"/>
  <c r="Q451" i="8"/>
  <c r="Q443" i="8"/>
  <c r="Q435" i="8"/>
  <c r="Q427" i="8"/>
  <c r="Q419" i="8"/>
  <c r="Q411" i="8"/>
  <c r="Q403" i="8"/>
  <c r="Q395" i="8"/>
  <c r="Q387" i="8"/>
  <c r="Q379" i="8"/>
  <c r="Q371" i="8"/>
  <c r="Q363" i="8"/>
  <c r="Q355" i="8"/>
  <c r="Q347" i="8"/>
  <c r="Q339" i="8"/>
  <c r="Q331" i="8"/>
  <c r="Q323" i="8"/>
  <c r="Q315" i="8"/>
  <c r="Q307" i="8"/>
  <c r="Q299" i="8"/>
  <c r="Q291" i="8"/>
  <c r="Q283" i="8"/>
  <c r="Q275" i="8"/>
  <c r="Q267" i="8"/>
  <c r="Q259" i="8"/>
  <c r="Q251" i="8"/>
  <c r="Q243" i="8"/>
  <c r="Q235" i="8"/>
  <c r="Q227" i="8"/>
  <c r="Q219" i="8"/>
  <c r="Q211" i="8"/>
  <c r="Q203" i="8"/>
  <c r="Q195" i="8"/>
  <c r="Q187" i="8"/>
  <c r="Q179" i="8"/>
  <c r="Q171" i="8"/>
  <c r="Q163" i="8"/>
  <c r="Q155" i="8"/>
  <c r="Q147" i="8"/>
  <c r="Q139" i="8"/>
  <c r="Q131" i="8"/>
  <c r="Q123" i="8"/>
  <c r="Q115" i="8"/>
  <c r="Q107" i="8"/>
  <c r="Q99" i="8"/>
  <c r="Q91" i="8"/>
  <c r="Q83" i="8"/>
  <c r="Q75" i="8"/>
  <c r="Q67" i="8"/>
  <c r="Q59" i="8"/>
  <c r="Q51" i="8"/>
  <c r="Q43" i="8"/>
  <c r="Q35" i="8"/>
  <c r="Q27" i="8"/>
  <c r="Q19" i="8"/>
  <c r="Q11" i="8"/>
  <c r="Q3" i="8"/>
  <c r="U2005" i="8"/>
  <c r="V2005" i="8" s="1"/>
  <c r="S2005" i="8"/>
  <c r="U1997" i="8"/>
  <c r="V1997" i="8" s="1"/>
  <c r="S1997" i="8"/>
  <c r="U1989" i="8"/>
  <c r="V1989" i="8" s="1"/>
  <c r="S1989" i="8"/>
  <c r="U1981" i="8"/>
  <c r="V1981" i="8" s="1"/>
  <c r="S1981" i="8"/>
  <c r="U1973" i="8"/>
  <c r="V1973" i="8" s="1"/>
  <c r="S1973" i="8"/>
  <c r="U1965" i="8"/>
  <c r="V1965" i="8" s="1"/>
  <c r="S1965" i="8"/>
  <c r="U1957" i="8"/>
  <c r="V1957" i="8" s="1"/>
  <c r="S1957" i="8"/>
  <c r="U1949" i="8"/>
  <c r="V1949" i="8" s="1"/>
  <c r="S1949" i="8"/>
  <c r="U1941" i="8"/>
  <c r="V1941" i="8" s="1"/>
  <c r="S1941" i="8"/>
  <c r="U1933" i="8"/>
  <c r="V1933" i="8" s="1"/>
  <c r="S1933" i="8"/>
  <c r="U1925" i="8"/>
  <c r="V1925" i="8" s="1"/>
  <c r="S1925" i="8"/>
  <c r="U1917" i="8"/>
  <c r="V1917" i="8" s="1"/>
  <c r="S1917" i="8"/>
  <c r="U1909" i="8"/>
  <c r="V1909" i="8" s="1"/>
  <c r="S1909" i="8"/>
  <c r="U1901" i="8"/>
  <c r="V1901" i="8" s="1"/>
  <c r="S1901" i="8"/>
  <c r="U1893" i="8"/>
  <c r="V1893" i="8" s="1"/>
  <c r="S1893" i="8"/>
  <c r="U1885" i="8"/>
  <c r="V1885" i="8" s="1"/>
  <c r="S1885" i="8"/>
  <c r="U1877" i="8"/>
  <c r="V1877" i="8" s="1"/>
  <c r="S1877" i="8"/>
  <c r="U1869" i="8"/>
  <c r="V1869" i="8" s="1"/>
  <c r="S1869" i="8"/>
  <c r="U1861" i="8"/>
  <c r="V1861" i="8" s="1"/>
  <c r="S1861" i="8"/>
  <c r="U1853" i="8"/>
  <c r="V1853" i="8" s="1"/>
  <c r="S1853" i="8"/>
  <c r="U1845" i="8"/>
  <c r="V1845" i="8" s="1"/>
  <c r="S1845" i="8"/>
  <c r="U1837" i="8"/>
  <c r="V1837" i="8" s="1"/>
  <c r="S1837" i="8"/>
  <c r="U1829" i="8"/>
  <c r="V1829" i="8" s="1"/>
  <c r="S1829" i="8"/>
  <c r="U1821" i="8"/>
  <c r="V1821" i="8" s="1"/>
  <c r="S1821" i="8"/>
  <c r="U1813" i="8"/>
  <c r="V1813" i="8" s="1"/>
  <c r="S1813" i="8"/>
  <c r="U1805" i="8"/>
  <c r="V1805" i="8" s="1"/>
  <c r="S1805" i="8"/>
  <c r="U1797" i="8"/>
  <c r="V1797" i="8" s="1"/>
  <c r="S1797" i="8"/>
  <c r="U1789" i="8"/>
  <c r="S1789" i="8"/>
  <c r="U1781" i="8"/>
  <c r="V1781" i="8" s="1"/>
  <c r="S1781" i="8"/>
  <c r="U1773" i="8"/>
  <c r="S1773" i="8"/>
  <c r="U1765" i="8"/>
  <c r="V1765" i="8" s="1"/>
  <c r="S1765" i="8"/>
  <c r="U1757" i="8"/>
  <c r="V1757" i="8" s="1"/>
  <c r="S1757" i="8"/>
  <c r="U1749" i="8"/>
  <c r="V1749" i="8" s="1"/>
  <c r="S1749" i="8"/>
  <c r="U1741" i="8"/>
  <c r="V1741" i="8" s="1"/>
  <c r="S1741" i="8"/>
  <c r="U1733" i="8"/>
  <c r="V1733" i="8" s="1"/>
  <c r="S1733" i="8"/>
  <c r="U1725" i="8"/>
  <c r="V1725" i="8" s="1"/>
  <c r="S1725" i="8"/>
  <c r="U1717" i="8"/>
  <c r="V1717" i="8" s="1"/>
  <c r="S1717" i="8"/>
  <c r="U1709" i="8"/>
  <c r="V1709" i="8" s="1"/>
  <c r="S1709" i="8"/>
  <c r="U1701" i="8"/>
  <c r="V1701" i="8" s="1"/>
  <c r="S1701" i="8"/>
  <c r="U1693" i="8"/>
  <c r="V1693" i="8" s="1"/>
  <c r="S1693" i="8"/>
  <c r="U1685" i="8"/>
  <c r="V1685" i="8" s="1"/>
  <c r="S1685" i="8"/>
  <c r="U1677" i="8"/>
  <c r="V1677" i="8" s="1"/>
  <c r="S1677" i="8"/>
  <c r="U1669" i="8"/>
  <c r="V1669" i="8" s="1"/>
  <c r="S1669" i="8"/>
  <c r="U1661" i="8"/>
  <c r="S1661" i="8"/>
  <c r="U1653" i="8"/>
  <c r="V1653" i="8" s="1"/>
  <c r="S1653" i="8"/>
  <c r="U1645" i="8"/>
  <c r="V1645" i="8" s="1"/>
  <c r="S1645" i="8"/>
  <c r="U1637" i="8"/>
  <c r="V1637" i="8" s="1"/>
  <c r="S1637" i="8"/>
  <c r="U1629" i="8"/>
  <c r="V1629" i="8" s="1"/>
  <c r="S1629" i="8"/>
  <c r="U1621" i="8"/>
  <c r="V1621" i="8" s="1"/>
  <c r="S1621" i="8"/>
  <c r="U1613" i="8"/>
  <c r="V1613" i="8" s="1"/>
  <c r="S1613" i="8"/>
  <c r="U1605" i="8"/>
  <c r="V1605" i="8" s="1"/>
  <c r="S1605" i="8"/>
  <c r="U1597" i="8"/>
  <c r="V1597" i="8" s="1"/>
  <c r="S1597" i="8"/>
  <c r="U1589" i="8"/>
  <c r="V1589" i="8" s="1"/>
  <c r="S1589" i="8"/>
  <c r="U1581" i="8"/>
  <c r="V1581" i="8" s="1"/>
  <c r="S1581" i="8"/>
  <c r="U1573" i="8"/>
  <c r="V1573" i="8" s="1"/>
  <c r="S1573" i="8"/>
  <c r="U1565" i="8"/>
  <c r="V1565" i="8" s="1"/>
  <c r="S1565" i="8"/>
  <c r="U1557" i="8"/>
  <c r="V1557" i="8" s="1"/>
  <c r="S1557" i="8"/>
  <c r="U1549" i="8"/>
  <c r="V1549" i="8" s="1"/>
  <c r="S1549" i="8"/>
  <c r="U1541" i="8"/>
  <c r="V1541" i="8" s="1"/>
  <c r="S1541" i="8"/>
  <c r="U1533" i="8"/>
  <c r="V1533" i="8" s="1"/>
  <c r="S1533" i="8"/>
  <c r="U1525" i="8"/>
  <c r="V1525" i="8" s="1"/>
  <c r="S1525" i="8"/>
  <c r="U1517" i="8"/>
  <c r="V1517" i="8" s="1"/>
  <c r="S1517" i="8"/>
  <c r="U1509" i="8"/>
  <c r="V1509" i="8" s="1"/>
  <c r="S1509" i="8"/>
  <c r="U1501" i="8"/>
  <c r="V1501" i="8" s="1"/>
  <c r="S1501" i="8"/>
  <c r="U1493" i="8"/>
  <c r="V1493" i="8" s="1"/>
  <c r="S1493" i="8"/>
  <c r="U1485" i="8"/>
  <c r="V1485" i="8" s="1"/>
  <c r="S1485" i="8"/>
  <c r="U1477" i="8"/>
  <c r="S1477" i="8"/>
  <c r="U1469" i="8"/>
  <c r="V1469" i="8" s="1"/>
  <c r="S1469" i="8"/>
  <c r="U1461" i="8"/>
  <c r="V1461" i="8" s="1"/>
  <c r="S1461" i="8"/>
  <c r="U1453" i="8"/>
  <c r="V1453" i="8" s="1"/>
  <c r="S1453" i="8"/>
  <c r="U1445" i="8"/>
  <c r="V1445" i="8" s="1"/>
  <c r="S1445" i="8"/>
  <c r="U1437" i="8"/>
  <c r="V1437" i="8" s="1"/>
  <c r="S1437" i="8"/>
  <c r="U1429" i="8"/>
  <c r="V1429" i="8" s="1"/>
  <c r="S1429" i="8"/>
  <c r="U1421" i="8"/>
  <c r="V1421" i="8" s="1"/>
  <c r="S1421" i="8"/>
  <c r="U1413" i="8"/>
  <c r="V1413" i="8" s="1"/>
  <c r="S1413" i="8"/>
  <c r="U1405" i="8"/>
  <c r="V1405" i="8" s="1"/>
  <c r="S1405" i="8"/>
  <c r="U1397" i="8"/>
  <c r="V1397" i="8" s="1"/>
  <c r="S1397" i="8"/>
  <c r="U1389" i="8"/>
  <c r="V1389" i="8" s="1"/>
  <c r="S1389" i="8"/>
  <c r="U1381" i="8"/>
  <c r="S1381" i="8"/>
  <c r="U1373" i="8"/>
  <c r="V1373" i="8" s="1"/>
  <c r="S1373" i="8"/>
  <c r="U1365" i="8"/>
  <c r="V1365" i="8" s="1"/>
  <c r="S1365" i="8"/>
  <c r="U1357" i="8"/>
  <c r="V1357" i="8" s="1"/>
  <c r="S1357" i="8"/>
  <c r="U1349" i="8"/>
  <c r="V1349" i="8" s="1"/>
  <c r="S1349" i="8"/>
  <c r="U1341" i="8"/>
  <c r="V1341" i="8" s="1"/>
  <c r="S1341" i="8"/>
  <c r="U1333" i="8"/>
  <c r="V1333" i="8" s="1"/>
  <c r="S1333" i="8"/>
  <c r="U1325" i="8"/>
  <c r="V1325" i="8" s="1"/>
  <c r="S1325" i="8"/>
  <c r="U1317" i="8"/>
  <c r="V1317" i="8" s="1"/>
  <c r="S1317" i="8"/>
  <c r="U1309" i="8"/>
  <c r="V1309" i="8" s="1"/>
  <c r="S1309" i="8"/>
  <c r="U1301" i="8"/>
  <c r="V1301" i="8" s="1"/>
  <c r="S1301" i="8"/>
  <c r="U1293" i="8"/>
  <c r="V1293" i="8" s="1"/>
  <c r="S1293" i="8"/>
  <c r="U1285" i="8"/>
  <c r="S1285" i="8"/>
  <c r="U1277" i="8"/>
  <c r="V1277" i="8" s="1"/>
  <c r="S1277" i="8"/>
  <c r="U1269" i="8"/>
  <c r="V1269" i="8" s="1"/>
  <c r="S1269" i="8"/>
  <c r="U1261" i="8"/>
  <c r="V1261" i="8" s="1"/>
  <c r="S1261" i="8"/>
  <c r="U1253" i="8"/>
  <c r="V1253" i="8" s="1"/>
  <c r="S1253" i="8"/>
  <c r="U1245" i="8"/>
  <c r="V1245" i="8" s="1"/>
  <c r="S1245" i="8"/>
  <c r="U1237" i="8"/>
  <c r="V1237" i="8" s="1"/>
  <c r="S1237" i="8"/>
  <c r="U1229" i="8"/>
  <c r="V1229" i="8" s="1"/>
  <c r="S1229" i="8"/>
  <c r="U1221" i="8"/>
  <c r="V1221" i="8" s="1"/>
  <c r="S1221" i="8"/>
  <c r="U1213" i="8"/>
  <c r="V1213" i="8" s="1"/>
  <c r="S1213" i="8"/>
  <c r="U1205" i="8"/>
  <c r="V1205" i="8" s="1"/>
  <c r="S1205" i="8"/>
  <c r="U1197" i="8"/>
  <c r="V1197" i="8" s="1"/>
  <c r="S1197" i="8"/>
  <c r="U1189" i="8"/>
  <c r="V1189" i="8" s="1"/>
  <c r="S1189" i="8"/>
  <c r="U1181" i="8"/>
  <c r="V1181" i="8" s="1"/>
  <c r="S1181" i="8"/>
  <c r="U1173" i="8"/>
  <c r="V1173" i="8" s="1"/>
  <c r="S1173" i="8"/>
  <c r="U1165" i="8"/>
  <c r="V1165" i="8" s="1"/>
  <c r="S1165" i="8"/>
  <c r="U1157" i="8"/>
  <c r="S1157" i="8"/>
  <c r="U1149" i="8"/>
  <c r="V1149" i="8" s="1"/>
  <c r="S1149" i="8"/>
  <c r="U1141" i="8"/>
  <c r="V1141" i="8" s="1"/>
  <c r="S1141" i="8"/>
  <c r="U1133" i="8"/>
  <c r="V1133" i="8" s="1"/>
  <c r="S1133" i="8"/>
  <c r="U1125" i="8"/>
  <c r="V1125" i="8" s="1"/>
  <c r="S1125" i="8"/>
  <c r="U1117" i="8"/>
  <c r="V1117" i="8" s="1"/>
  <c r="S1117" i="8"/>
  <c r="U1109" i="8"/>
  <c r="V1109" i="8" s="1"/>
  <c r="S1109" i="8"/>
  <c r="U1101" i="8"/>
  <c r="V1101" i="8" s="1"/>
  <c r="S1101" i="8"/>
  <c r="U1093" i="8"/>
  <c r="V1093" i="8" s="1"/>
  <c r="S1093" i="8"/>
  <c r="U1085" i="8"/>
  <c r="V1085" i="8" s="1"/>
  <c r="S1085" i="8"/>
  <c r="S1077" i="8"/>
  <c r="U1077" i="8"/>
  <c r="V1077" i="8" s="1"/>
  <c r="U1069" i="8"/>
  <c r="V1069" i="8" s="1"/>
  <c r="S1069" i="8"/>
  <c r="U1061" i="8"/>
  <c r="V1061" i="8" s="1"/>
  <c r="S1061" i="8"/>
  <c r="U1053" i="8"/>
  <c r="V1053" i="8" s="1"/>
  <c r="S1053" i="8"/>
  <c r="U1045" i="8"/>
  <c r="V1045" i="8" s="1"/>
  <c r="S1045" i="8"/>
  <c r="S1037" i="8"/>
  <c r="U1037" i="8"/>
  <c r="V1037" i="8" s="1"/>
  <c r="U1029" i="8"/>
  <c r="V1029" i="8" s="1"/>
  <c r="S1029" i="8"/>
  <c r="U1021" i="8"/>
  <c r="S1021" i="8"/>
  <c r="U1013" i="8"/>
  <c r="V1013" i="8" s="1"/>
  <c r="S1013" i="8"/>
  <c r="U1005" i="8"/>
  <c r="V1005" i="8" s="1"/>
  <c r="S1005" i="8"/>
  <c r="U997" i="8"/>
  <c r="V997" i="8" s="1"/>
  <c r="S997" i="8"/>
  <c r="U989" i="8"/>
  <c r="V989" i="8" s="1"/>
  <c r="S989" i="8"/>
  <c r="U981" i="8"/>
  <c r="V981" i="8" s="1"/>
  <c r="S981" i="8"/>
  <c r="U973" i="8"/>
  <c r="V973" i="8" s="1"/>
  <c r="S973" i="8"/>
  <c r="U965" i="8"/>
  <c r="V965" i="8" s="1"/>
  <c r="S965" i="8"/>
  <c r="U957" i="8"/>
  <c r="V957" i="8" s="1"/>
  <c r="S957" i="8"/>
  <c r="U949" i="8"/>
  <c r="V949" i="8" s="1"/>
  <c r="S949" i="8"/>
  <c r="U941" i="8"/>
  <c r="V941" i="8" s="1"/>
  <c r="S941" i="8"/>
  <c r="U933" i="8"/>
  <c r="V933" i="8" s="1"/>
  <c r="S933" i="8"/>
  <c r="U925" i="8"/>
  <c r="V925" i="8" s="1"/>
  <c r="S925" i="8"/>
  <c r="U917" i="8"/>
  <c r="V917" i="8" s="1"/>
  <c r="S917" i="8"/>
  <c r="U909" i="8"/>
  <c r="V909" i="8" s="1"/>
  <c r="S909" i="8"/>
  <c r="U901" i="8"/>
  <c r="V901" i="8" s="1"/>
  <c r="S901" i="8"/>
  <c r="U893" i="8"/>
  <c r="V893" i="8" s="1"/>
  <c r="S893" i="8"/>
  <c r="U885" i="8"/>
  <c r="V885" i="8" s="1"/>
  <c r="S885" i="8"/>
  <c r="U877" i="8"/>
  <c r="V877" i="8" s="1"/>
  <c r="S877" i="8"/>
  <c r="U869" i="8"/>
  <c r="V869" i="8" s="1"/>
  <c r="S869" i="8"/>
  <c r="U861" i="8"/>
  <c r="V861" i="8" s="1"/>
  <c r="S861" i="8"/>
  <c r="U853" i="8"/>
  <c r="V853" i="8" s="1"/>
  <c r="S853" i="8"/>
  <c r="U845" i="8"/>
  <c r="V845" i="8" s="1"/>
  <c r="S845" i="8"/>
  <c r="U837" i="8"/>
  <c r="S837" i="8"/>
  <c r="U829" i="8"/>
  <c r="S829" i="8"/>
  <c r="U821" i="8"/>
  <c r="V821" i="8" s="1"/>
  <c r="S821" i="8"/>
  <c r="U813" i="8"/>
  <c r="V813" i="8" s="1"/>
  <c r="S813" i="8"/>
  <c r="U805" i="8"/>
  <c r="V805" i="8" s="1"/>
  <c r="S805" i="8"/>
  <c r="U797" i="8"/>
  <c r="V797" i="8" s="1"/>
  <c r="S797" i="8"/>
  <c r="U789" i="8"/>
  <c r="V789" i="8" s="1"/>
  <c r="S789" i="8"/>
  <c r="U781" i="8"/>
  <c r="V781" i="8" s="1"/>
  <c r="S781" i="8"/>
  <c r="U773" i="8"/>
  <c r="V773" i="8" s="1"/>
  <c r="S773" i="8"/>
  <c r="U765" i="8"/>
  <c r="V765" i="8" s="1"/>
  <c r="S765" i="8"/>
  <c r="U757" i="8"/>
  <c r="V757" i="8" s="1"/>
  <c r="S757" i="8"/>
  <c r="U749" i="8"/>
  <c r="V749" i="8" s="1"/>
  <c r="S749" i="8"/>
  <c r="U741" i="8"/>
  <c r="V741" i="8" s="1"/>
  <c r="S741" i="8"/>
  <c r="U733" i="8"/>
  <c r="V733" i="8" s="1"/>
  <c r="S733" i="8"/>
  <c r="U725" i="8"/>
  <c r="V725" i="8" s="1"/>
  <c r="S725" i="8"/>
  <c r="U717" i="8"/>
  <c r="V717" i="8" s="1"/>
  <c r="S717" i="8"/>
  <c r="U709" i="8"/>
  <c r="S709" i="8"/>
  <c r="U701" i="8"/>
  <c r="V701" i="8" s="1"/>
  <c r="S701" i="8"/>
  <c r="P701" i="8"/>
  <c r="U693" i="8"/>
  <c r="V693" i="8" s="1"/>
  <c r="S693" i="8"/>
  <c r="U685" i="8"/>
  <c r="V685" i="8" s="1"/>
  <c r="S685" i="8"/>
  <c r="U677" i="8"/>
  <c r="V677" i="8" s="1"/>
  <c r="S677" i="8"/>
  <c r="U669" i="8"/>
  <c r="V669" i="8" s="1"/>
  <c r="S669" i="8"/>
  <c r="U661" i="8"/>
  <c r="V661" i="8" s="1"/>
  <c r="S661" i="8"/>
  <c r="U653" i="8"/>
  <c r="V653" i="8" s="1"/>
  <c r="S653" i="8"/>
  <c r="U645" i="8"/>
  <c r="V645" i="8" s="1"/>
  <c r="S645" i="8"/>
  <c r="U637" i="8"/>
  <c r="V637" i="8" s="1"/>
  <c r="S637" i="8"/>
  <c r="U629" i="8"/>
  <c r="V629" i="8" s="1"/>
  <c r="S629" i="8"/>
  <c r="U621" i="8"/>
  <c r="V621" i="8" s="1"/>
  <c r="S621" i="8"/>
  <c r="U613" i="8"/>
  <c r="V613" i="8" s="1"/>
  <c r="S613" i="8"/>
  <c r="U605" i="8"/>
  <c r="V605" i="8" s="1"/>
  <c r="S605" i="8"/>
  <c r="U597" i="8"/>
  <c r="V597" i="8" s="1"/>
  <c r="S597" i="8"/>
  <c r="U589" i="8"/>
  <c r="V589" i="8" s="1"/>
  <c r="S589" i="8"/>
  <c r="U581" i="8"/>
  <c r="V581" i="8" s="1"/>
  <c r="S581" i="8"/>
  <c r="U573" i="8"/>
  <c r="V573" i="8" s="1"/>
  <c r="S573" i="8"/>
  <c r="U565" i="8"/>
  <c r="S565" i="8"/>
  <c r="U557" i="8"/>
  <c r="S557" i="8"/>
  <c r="U549" i="8"/>
  <c r="V549" i="8" s="1"/>
  <c r="S549" i="8"/>
  <c r="U541" i="8"/>
  <c r="V541" i="8" s="1"/>
  <c r="S541" i="8"/>
  <c r="U533" i="8"/>
  <c r="V533" i="8" s="1"/>
  <c r="S533" i="8"/>
  <c r="U525" i="8"/>
  <c r="V525" i="8" s="1"/>
  <c r="S525" i="8"/>
  <c r="U517" i="8"/>
  <c r="S517" i="8"/>
  <c r="U509" i="8"/>
  <c r="V509" i="8" s="1"/>
  <c r="S509" i="8"/>
  <c r="U501" i="8"/>
  <c r="V501" i="8" s="1"/>
  <c r="S501" i="8"/>
  <c r="U493" i="8"/>
  <c r="V493" i="8" s="1"/>
  <c r="S493" i="8"/>
  <c r="U485" i="8"/>
  <c r="V485" i="8" s="1"/>
  <c r="S485" i="8"/>
  <c r="U477" i="8"/>
  <c r="V477" i="8" s="1"/>
  <c r="S477" i="8"/>
  <c r="U469" i="8"/>
  <c r="V469" i="8" s="1"/>
  <c r="S469" i="8"/>
  <c r="U461" i="8"/>
  <c r="V461" i="8" s="1"/>
  <c r="S461" i="8"/>
  <c r="U453" i="8"/>
  <c r="V453" i="8" s="1"/>
  <c r="S453" i="8"/>
  <c r="U445" i="8"/>
  <c r="V445" i="8" s="1"/>
  <c r="S445" i="8"/>
  <c r="U437" i="8"/>
  <c r="V437" i="8" s="1"/>
  <c r="S437" i="8"/>
  <c r="U429" i="8"/>
  <c r="V429" i="8" s="1"/>
  <c r="S429" i="8"/>
  <c r="U421" i="8"/>
  <c r="S421" i="8"/>
  <c r="P421" i="8"/>
  <c r="U413" i="8"/>
  <c r="V413" i="8" s="1"/>
  <c r="S413" i="8"/>
  <c r="U405" i="8"/>
  <c r="V405" i="8" s="1"/>
  <c r="S405" i="8"/>
  <c r="U397" i="8"/>
  <c r="V397" i="8" s="1"/>
  <c r="S397" i="8"/>
  <c r="U389" i="8"/>
  <c r="V389" i="8" s="1"/>
  <c r="S389" i="8"/>
  <c r="U381" i="8"/>
  <c r="V381" i="8" s="1"/>
  <c r="S381" i="8"/>
  <c r="U373" i="8"/>
  <c r="V373" i="8" s="1"/>
  <c r="S373" i="8"/>
  <c r="U365" i="8"/>
  <c r="V365" i="8" s="1"/>
  <c r="S365" i="8"/>
  <c r="U357" i="8"/>
  <c r="V357" i="8" s="1"/>
  <c r="S357" i="8"/>
  <c r="U349" i="8"/>
  <c r="V349" i="8" s="1"/>
  <c r="S349" i="8"/>
  <c r="U341" i="8"/>
  <c r="V341" i="8" s="1"/>
  <c r="S341" i="8"/>
  <c r="U333" i="8"/>
  <c r="V333" i="8" s="1"/>
  <c r="S333" i="8"/>
  <c r="U325" i="8"/>
  <c r="V325" i="8" s="1"/>
  <c r="S325" i="8"/>
  <c r="U317" i="8"/>
  <c r="V317" i="8" s="1"/>
  <c r="S317" i="8"/>
  <c r="U309" i="8"/>
  <c r="V309" i="8" s="1"/>
  <c r="S309" i="8"/>
  <c r="U301" i="8"/>
  <c r="S301" i="8"/>
  <c r="U293" i="8"/>
  <c r="V293" i="8" s="1"/>
  <c r="S293" i="8"/>
  <c r="U285" i="8"/>
  <c r="V285" i="8" s="1"/>
  <c r="S285" i="8"/>
  <c r="U277" i="8"/>
  <c r="V277" i="8" s="1"/>
  <c r="S277" i="8"/>
  <c r="U269" i="8"/>
  <c r="V269" i="8" s="1"/>
  <c r="S269" i="8"/>
  <c r="U261" i="8"/>
  <c r="V261" i="8" s="1"/>
  <c r="S261" i="8"/>
  <c r="U253" i="8"/>
  <c r="V253" i="8" s="1"/>
  <c r="S253" i="8"/>
  <c r="U245" i="8"/>
  <c r="V245" i="8" s="1"/>
  <c r="S245" i="8"/>
  <c r="U237" i="8"/>
  <c r="V237" i="8" s="1"/>
  <c r="S237" i="8"/>
  <c r="U229" i="8"/>
  <c r="V229" i="8" s="1"/>
  <c r="S229" i="8"/>
  <c r="U221" i="8"/>
  <c r="V221" i="8" s="1"/>
  <c r="S221" i="8"/>
  <c r="U213" i="8"/>
  <c r="V213" i="8" s="1"/>
  <c r="S213" i="8"/>
  <c r="U205" i="8"/>
  <c r="V205" i="8" s="1"/>
  <c r="S205" i="8"/>
  <c r="U197" i="8"/>
  <c r="V197" i="8" s="1"/>
  <c r="S197" i="8"/>
  <c r="U189" i="8"/>
  <c r="V189" i="8" s="1"/>
  <c r="S189" i="8"/>
  <c r="U181" i="8"/>
  <c r="V181" i="8" s="1"/>
  <c r="S181" i="8"/>
  <c r="U173" i="8"/>
  <c r="V173" i="8" s="1"/>
  <c r="S173" i="8"/>
  <c r="U165" i="8"/>
  <c r="V165" i="8" s="1"/>
  <c r="S165" i="8"/>
  <c r="U157" i="8"/>
  <c r="V157" i="8" s="1"/>
  <c r="S157" i="8"/>
  <c r="U149" i="8"/>
  <c r="V149" i="8" s="1"/>
  <c r="S149" i="8"/>
  <c r="U141" i="8"/>
  <c r="V141" i="8" s="1"/>
  <c r="S141" i="8"/>
  <c r="U133" i="8"/>
  <c r="S133" i="8"/>
  <c r="U125" i="8"/>
  <c r="V125" i="8" s="1"/>
  <c r="S125" i="8"/>
  <c r="U117" i="8"/>
  <c r="V117" i="8" s="1"/>
  <c r="S117" i="8"/>
  <c r="U109" i="8"/>
  <c r="V109" i="8" s="1"/>
  <c r="S109" i="8"/>
  <c r="U101" i="8"/>
  <c r="V101" i="8" s="1"/>
  <c r="S101" i="8"/>
  <c r="U93" i="8"/>
  <c r="V93" i="8" s="1"/>
  <c r="S93" i="8"/>
  <c r="U85" i="8"/>
  <c r="V85" i="8" s="1"/>
  <c r="S85" i="8"/>
  <c r="U77" i="8"/>
  <c r="V77" i="8" s="1"/>
  <c r="S77" i="8"/>
  <c r="U69" i="8"/>
  <c r="V69" i="8" s="1"/>
  <c r="S69" i="8"/>
  <c r="U61" i="8"/>
  <c r="V61" i="8" s="1"/>
  <c r="S61" i="8"/>
  <c r="U53" i="8"/>
  <c r="V53" i="8" s="1"/>
  <c r="S53" i="8"/>
  <c r="U45" i="8"/>
  <c r="V45" i="8" s="1"/>
  <c r="S45" i="8"/>
  <c r="U37" i="8"/>
  <c r="V37" i="8" s="1"/>
  <c r="S37" i="8"/>
  <c r="U29" i="8"/>
  <c r="V29" i="8" s="1"/>
  <c r="S29" i="8"/>
  <c r="U21" i="8"/>
  <c r="V21" i="8" s="1"/>
  <c r="S21" i="8"/>
  <c r="U13" i="8"/>
  <c r="V13" i="8" s="1"/>
  <c r="S13" i="8"/>
  <c r="U5" i="8"/>
  <c r="V5" i="8" s="1"/>
  <c r="S5" i="8"/>
  <c r="K2006" i="8"/>
  <c r="M2006" i="8" s="1"/>
  <c r="O2006" i="8" s="1"/>
  <c r="P2006" i="8" s="1"/>
  <c r="K1997" i="8"/>
  <c r="M1997" i="8" s="1"/>
  <c r="O1997" i="8" s="1"/>
  <c r="P1997" i="8" s="1"/>
  <c r="K1942" i="8"/>
  <c r="M1942" i="8" s="1"/>
  <c r="O1942" i="8" s="1"/>
  <c r="P1942" i="8" s="1"/>
  <c r="K1933" i="8"/>
  <c r="M1933" i="8" s="1"/>
  <c r="O1933" i="8" s="1"/>
  <c r="P1933" i="8" s="1"/>
  <c r="K1878" i="8"/>
  <c r="M1878" i="8" s="1"/>
  <c r="O1878" i="8" s="1"/>
  <c r="P1878" i="8" s="1"/>
  <c r="K1869" i="8"/>
  <c r="M1869" i="8" s="1"/>
  <c r="K1823" i="8"/>
  <c r="M1823" i="8" s="1"/>
  <c r="K1814" i="8"/>
  <c r="M1814" i="8" s="1"/>
  <c r="O1814" i="8" s="1"/>
  <c r="P1814" i="8" s="1"/>
  <c r="K1805" i="8"/>
  <c r="M1805" i="8" s="1"/>
  <c r="O1805" i="8" s="1"/>
  <c r="P1805" i="8" s="1"/>
  <c r="K1750" i="8"/>
  <c r="M1750" i="8" s="1"/>
  <c r="O1750" i="8" s="1"/>
  <c r="P1750" i="8" s="1"/>
  <c r="K1741" i="8"/>
  <c r="M1741" i="8" s="1"/>
  <c r="O1741" i="8" s="1"/>
  <c r="P1741" i="8" s="1"/>
  <c r="K1686" i="8"/>
  <c r="M1686" i="8" s="1"/>
  <c r="O1686" i="8" s="1"/>
  <c r="P1686" i="8" s="1"/>
  <c r="K1677" i="8"/>
  <c r="M1677" i="8" s="1"/>
  <c r="O1677" i="8" s="1"/>
  <c r="P1677" i="8" s="1"/>
  <c r="K1622" i="8"/>
  <c r="M1622" i="8" s="1"/>
  <c r="K1613" i="8"/>
  <c r="M1613" i="8" s="1"/>
  <c r="O1613" i="8" s="1"/>
  <c r="P1613" i="8" s="1"/>
  <c r="K1567" i="8"/>
  <c r="M1567" i="8" s="1"/>
  <c r="O1567" i="8" s="1"/>
  <c r="P1567" i="8" s="1"/>
  <c r="K1558" i="8"/>
  <c r="M1558" i="8" s="1"/>
  <c r="O1558" i="8" s="1"/>
  <c r="P1558" i="8" s="1"/>
  <c r="K1549" i="8"/>
  <c r="M1549" i="8" s="1"/>
  <c r="O1549" i="8" s="1"/>
  <c r="P1549" i="8" s="1"/>
  <c r="K1494" i="8"/>
  <c r="M1494" i="8" s="1"/>
  <c r="O1494" i="8" s="1"/>
  <c r="P1494" i="8" s="1"/>
  <c r="K1485" i="8"/>
  <c r="M1485" i="8" s="1"/>
  <c r="O1485" i="8" s="1"/>
  <c r="P1485" i="8" s="1"/>
  <c r="K1430" i="8"/>
  <c r="M1430" i="8" s="1"/>
  <c r="O1430" i="8" s="1"/>
  <c r="P1430" i="8" s="1"/>
  <c r="K1421" i="8"/>
  <c r="M1421" i="8" s="1"/>
  <c r="O1421" i="8" s="1"/>
  <c r="P1421" i="8" s="1"/>
  <c r="K1382" i="8"/>
  <c r="M1382" i="8" s="1"/>
  <c r="K1350" i="8"/>
  <c r="M1350" i="8" s="1"/>
  <c r="O1350" i="8" s="1"/>
  <c r="P1350" i="8" s="1"/>
  <c r="K1318" i="8"/>
  <c r="M1318" i="8" s="1"/>
  <c r="O1318" i="8" s="1"/>
  <c r="P1318" i="8" s="1"/>
  <c r="K1286" i="8"/>
  <c r="M1286" i="8" s="1"/>
  <c r="K1254" i="8"/>
  <c r="M1254" i="8" s="1"/>
  <c r="O1254" i="8" s="1"/>
  <c r="P1254" i="8" s="1"/>
  <c r="K1222" i="8"/>
  <c r="M1222" i="8" s="1"/>
  <c r="K1190" i="8"/>
  <c r="M1190" i="8" s="1"/>
  <c r="O1190" i="8" s="1"/>
  <c r="P1190" i="8" s="1"/>
  <c r="K1158" i="8"/>
  <c r="M1158" i="8" s="1"/>
  <c r="O1158" i="8" s="1"/>
  <c r="P1158" i="8" s="1"/>
  <c r="K1126" i="8"/>
  <c r="M1126" i="8" s="1"/>
  <c r="O1126" i="8" s="1"/>
  <c r="P1126" i="8" s="1"/>
  <c r="K1094" i="8"/>
  <c r="M1094" i="8" s="1"/>
  <c r="O1094" i="8" s="1"/>
  <c r="P1094" i="8" s="1"/>
  <c r="K1062" i="8"/>
  <c r="M1062" i="8" s="1"/>
  <c r="O1062" i="8" s="1"/>
  <c r="P1062" i="8" s="1"/>
  <c r="K1030" i="8"/>
  <c r="M1030" i="8" s="1"/>
  <c r="K998" i="8"/>
  <c r="M998" i="8" s="1"/>
  <c r="O998" i="8" s="1"/>
  <c r="P998" i="8" s="1"/>
  <c r="K966" i="8"/>
  <c r="M966" i="8" s="1"/>
  <c r="O966" i="8" s="1"/>
  <c r="P966" i="8" s="1"/>
  <c r="K934" i="8"/>
  <c r="M934" i="8" s="1"/>
  <c r="O934" i="8" s="1"/>
  <c r="P934" i="8" s="1"/>
  <c r="K902" i="8"/>
  <c r="M902" i="8" s="1"/>
  <c r="K870" i="8"/>
  <c r="M870" i="8" s="1"/>
  <c r="K838" i="8"/>
  <c r="M838" i="8" s="1"/>
  <c r="O838" i="8" s="1"/>
  <c r="P838" i="8" s="1"/>
  <c r="K806" i="8"/>
  <c r="M806" i="8" s="1"/>
  <c r="O806" i="8" s="1"/>
  <c r="P806" i="8" s="1"/>
  <c r="K774" i="8"/>
  <c r="M774" i="8" s="1"/>
  <c r="K742" i="8"/>
  <c r="M742" i="8" s="1"/>
  <c r="O742" i="8" s="1"/>
  <c r="P742" i="8" s="1"/>
  <c r="K710" i="8"/>
  <c r="M710" i="8" s="1"/>
  <c r="O710" i="8" s="1"/>
  <c r="P710" i="8" s="1"/>
  <c r="K678" i="8"/>
  <c r="M678" i="8" s="1"/>
  <c r="O678" i="8" s="1"/>
  <c r="P678" i="8" s="1"/>
  <c r="K646" i="8"/>
  <c r="M646" i="8" s="1"/>
  <c r="O646" i="8" s="1"/>
  <c r="P646" i="8" s="1"/>
  <c r="K429" i="8"/>
  <c r="M429" i="8" s="1"/>
  <c r="O429" i="8" s="1"/>
  <c r="P429" i="8" s="1"/>
  <c r="K365" i="8"/>
  <c r="M365" i="8" s="1"/>
  <c r="O365" i="8" s="1"/>
  <c r="P365" i="8" s="1"/>
  <c r="K301" i="8"/>
  <c r="M301" i="8" s="1"/>
  <c r="O301" i="8" s="1"/>
  <c r="P301" i="8" s="1"/>
  <c r="K237" i="8"/>
  <c r="M237" i="8" s="1"/>
  <c r="O237" i="8" s="1"/>
  <c r="P237" i="8" s="1"/>
  <c r="K173" i="8"/>
  <c r="M173" i="8" s="1"/>
  <c r="O173" i="8" s="1"/>
  <c r="P173" i="8" s="1"/>
  <c r="K109" i="8"/>
  <c r="M109" i="8" s="1"/>
  <c r="O109" i="8" s="1"/>
  <c r="P109" i="8" s="1"/>
  <c r="K45" i="8"/>
  <c r="M45" i="8" s="1"/>
  <c r="O45" i="8" s="1"/>
  <c r="P45" i="8" s="1"/>
  <c r="Q1845" i="8"/>
  <c r="Q1813" i="8"/>
  <c r="V1789" i="8"/>
  <c r="Q1789" i="8"/>
  <c r="Q1757" i="8"/>
  <c r="Q1733" i="8"/>
  <c r="Q1709" i="8"/>
  <c r="Q1685" i="8"/>
  <c r="V1661" i="8"/>
  <c r="Q1661" i="8"/>
  <c r="Q1637" i="8"/>
  <c r="Q1613" i="8"/>
  <c r="Q1589" i="8"/>
  <c r="Q1565" i="8"/>
  <c r="Q1533" i="8"/>
  <c r="Q1509" i="8"/>
  <c r="V1477" i="8"/>
  <c r="Q1477" i="8"/>
  <c r="Q1453" i="8"/>
  <c r="Q1421" i="8"/>
  <c r="Q1397" i="8"/>
  <c r="Q1365" i="8"/>
  <c r="Q1341" i="8"/>
  <c r="Q1309" i="8"/>
  <c r="V1285" i="8"/>
  <c r="Q1285" i="8"/>
  <c r="Q1253" i="8"/>
  <c r="Q1229" i="8"/>
  <c r="Q1197" i="8"/>
  <c r="Q1165" i="8"/>
  <c r="Q1141" i="8"/>
  <c r="Q1109" i="8"/>
  <c r="Q1077" i="8"/>
  <c r="Q1045" i="8"/>
  <c r="Q1013" i="8"/>
  <c r="Q981" i="8"/>
  <c r="Q949" i="8"/>
  <c r="Q925" i="8"/>
  <c r="Q901" i="8"/>
  <c r="Q885" i="8"/>
  <c r="Q869" i="8"/>
  <c r="Q845" i="8"/>
  <c r="V829" i="8"/>
  <c r="Q829" i="8"/>
  <c r="Q813" i="8"/>
  <c r="Q789" i="8"/>
  <c r="Q773" i="8"/>
  <c r="Q749" i="8"/>
  <c r="Q725" i="8"/>
  <c r="Q701" i="8"/>
  <c r="Q677" i="8"/>
  <c r="Q653" i="8"/>
  <c r="Q621" i="8"/>
  <c r="Q597" i="8"/>
  <c r="Q573" i="8"/>
  <c r="Q549" i="8"/>
  <c r="V517" i="8"/>
  <c r="Q517" i="8"/>
  <c r="Q493" i="8"/>
  <c r="Q469" i="8"/>
  <c r="Q445" i="8"/>
  <c r="Q413" i="8"/>
  <c r="Q389" i="8"/>
  <c r="Q365" i="8"/>
  <c r="Q341" i="8"/>
  <c r="Q317" i="8"/>
  <c r="Q293" i="8"/>
  <c r="Q269" i="8"/>
  <c r="Q245" i="8"/>
  <c r="Q221" i="8"/>
  <c r="Q205" i="8"/>
  <c r="Q189" i="8"/>
  <c r="Q173" i="8"/>
  <c r="Q157" i="8"/>
  <c r="Q141" i="8"/>
  <c r="Q117" i="8"/>
  <c r="Q93" i="8"/>
  <c r="Q69" i="8"/>
  <c r="Q45" i="8"/>
  <c r="Q21" i="8"/>
  <c r="U2007" i="8"/>
  <c r="V2007" i="8" s="1"/>
  <c r="S2007" i="8"/>
  <c r="U1983" i="8"/>
  <c r="V1983" i="8" s="1"/>
  <c r="S1983" i="8"/>
  <c r="U1959" i="8"/>
  <c r="V1959" i="8" s="1"/>
  <c r="S1959" i="8"/>
  <c r="U1935" i="8"/>
  <c r="V1935" i="8" s="1"/>
  <c r="S1935" i="8"/>
  <c r="U1911" i="8"/>
  <c r="V1911" i="8" s="1"/>
  <c r="S1911" i="8"/>
  <c r="U1887" i="8"/>
  <c r="V1887" i="8" s="1"/>
  <c r="S1887" i="8"/>
  <c r="U1863" i="8"/>
  <c r="V1863" i="8" s="1"/>
  <c r="S1863" i="8"/>
  <c r="U1839" i="8"/>
  <c r="V1839" i="8" s="1"/>
  <c r="S1839" i="8"/>
  <c r="U1815" i="8"/>
  <c r="V1815" i="8" s="1"/>
  <c r="S1815" i="8"/>
  <c r="U1791" i="8"/>
  <c r="V1791" i="8" s="1"/>
  <c r="S1791" i="8"/>
  <c r="U1767" i="8"/>
  <c r="V1767" i="8" s="1"/>
  <c r="S1767" i="8"/>
  <c r="U1743" i="8"/>
  <c r="V1743" i="8" s="1"/>
  <c r="S1743" i="8"/>
  <c r="U1719" i="8"/>
  <c r="V1719" i="8" s="1"/>
  <c r="S1719" i="8"/>
  <c r="U1687" i="8"/>
  <c r="V1687" i="8" s="1"/>
  <c r="S1687" i="8"/>
  <c r="U1655" i="8"/>
  <c r="V1655" i="8" s="1"/>
  <c r="S1655" i="8"/>
  <c r="U1631" i="8"/>
  <c r="V1631" i="8" s="1"/>
  <c r="S1631" i="8"/>
  <c r="U1607" i="8"/>
  <c r="V1607" i="8" s="1"/>
  <c r="S1607" i="8"/>
  <c r="U1583" i="8"/>
  <c r="V1583" i="8" s="1"/>
  <c r="S1583" i="8"/>
  <c r="U1559" i="8"/>
  <c r="V1559" i="8" s="1"/>
  <c r="S1559" i="8"/>
  <c r="U1535" i="8"/>
  <c r="V1535" i="8" s="1"/>
  <c r="S1535" i="8"/>
  <c r="U1519" i="8"/>
  <c r="V1519" i="8" s="1"/>
  <c r="S1519" i="8"/>
  <c r="U1495" i="8"/>
  <c r="V1495" i="8" s="1"/>
  <c r="S1495" i="8"/>
  <c r="U1479" i="8"/>
  <c r="V1479" i="8" s="1"/>
  <c r="S1479" i="8"/>
  <c r="U1455" i="8"/>
  <c r="V1455" i="8" s="1"/>
  <c r="S1455" i="8"/>
  <c r="U1439" i="8"/>
  <c r="V1439" i="8" s="1"/>
  <c r="S1439" i="8"/>
  <c r="U1423" i="8"/>
  <c r="V1423" i="8" s="1"/>
  <c r="S1423" i="8"/>
  <c r="U1399" i="8"/>
  <c r="V1399" i="8" s="1"/>
  <c r="S1399" i="8"/>
  <c r="U1375" i="8"/>
  <c r="V1375" i="8" s="1"/>
  <c r="S1375" i="8"/>
  <c r="U1351" i="8"/>
  <c r="V1351" i="8" s="1"/>
  <c r="S1351" i="8"/>
  <c r="U1327" i="8"/>
  <c r="V1327" i="8" s="1"/>
  <c r="S1327" i="8"/>
  <c r="U1303" i="8"/>
  <c r="V1303" i="8" s="1"/>
  <c r="S1303" i="8"/>
  <c r="U1279" i="8"/>
  <c r="V1279" i="8" s="1"/>
  <c r="S1279" i="8"/>
  <c r="U1255" i="8"/>
  <c r="V1255" i="8" s="1"/>
  <c r="S1255" i="8"/>
  <c r="U1231" i="8"/>
  <c r="V1231" i="8" s="1"/>
  <c r="S1231" i="8"/>
  <c r="U1199" i="8"/>
  <c r="V1199" i="8" s="1"/>
  <c r="S1199" i="8"/>
  <c r="U1167" i="8"/>
  <c r="V1167" i="8" s="1"/>
  <c r="S1167" i="8"/>
  <c r="U1135" i="8"/>
  <c r="V1135" i="8" s="1"/>
  <c r="S1135" i="8"/>
  <c r="U1103" i="8"/>
  <c r="V1103" i="8" s="1"/>
  <c r="S1103" i="8"/>
  <c r="U1079" i="8"/>
  <c r="V1079" i="8" s="1"/>
  <c r="S1079" i="8"/>
  <c r="U1055" i="8"/>
  <c r="V1055" i="8" s="1"/>
  <c r="S1055" i="8"/>
  <c r="U1039" i="8"/>
  <c r="V1039" i="8" s="1"/>
  <c r="S1039" i="8"/>
  <c r="U1015" i="8"/>
  <c r="V1015" i="8" s="1"/>
  <c r="S1015" i="8"/>
  <c r="U983" i="8"/>
  <c r="V983" i="8" s="1"/>
  <c r="S983" i="8"/>
  <c r="U959" i="8"/>
  <c r="V959" i="8" s="1"/>
  <c r="S959" i="8"/>
  <c r="U927" i="8"/>
  <c r="V927" i="8" s="1"/>
  <c r="S927" i="8"/>
  <c r="U895" i="8"/>
  <c r="V895" i="8" s="1"/>
  <c r="S895" i="8"/>
  <c r="U863" i="8"/>
  <c r="V863" i="8" s="1"/>
  <c r="S863" i="8"/>
  <c r="U831" i="8"/>
  <c r="V831" i="8" s="1"/>
  <c r="S831" i="8"/>
  <c r="U807" i="8"/>
  <c r="V807" i="8" s="1"/>
  <c r="S807" i="8"/>
  <c r="U775" i="8"/>
  <c r="V775" i="8" s="1"/>
  <c r="S775" i="8"/>
  <c r="U743" i="8"/>
  <c r="V743" i="8" s="1"/>
  <c r="S743" i="8"/>
  <c r="U711" i="8"/>
  <c r="V711" i="8" s="1"/>
  <c r="S711" i="8"/>
  <c r="U671" i="8"/>
  <c r="V671" i="8" s="1"/>
  <c r="S671" i="8"/>
  <c r="U631" i="8"/>
  <c r="V631" i="8" s="1"/>
  <c r="S631" i="8"/>
  <c r="P631" i="8"/>
  <c r="U599" i="8"/>
  <c r="V599" i="8" s="1"/>
  <c r="S599" i="8"/>
  <c r="U559" i="8"/>
  <c r="V559" i="8" s="1"/>
  <c r="S559" i="8"/>
  <c r="U527" i="8"/>
  <c r="V527" i="8" s="1"/>
  <c r="S527" i="8"/>
  <c r="U487" i="8"/>
  <c r="V487" i="8" s="1"/>
  <c r="S487" i="8"/>
  <c r="U455" i="8"/>
  <c r="V455" i="8" s="1"/>
  <c r="S455" i="8"/>
  <c r="U423" i="8"/>
  <c r="V423" i="8" s="1"/>
  <c r="S423" i="8"/>
  <c r="K423" i="8"/>
  <c r="M423" i="8" s="1"/>
  <c r="U391" i="8"/>
  <c r="V391" i="8" s="1"/>
  <c r="S391" i="8"/>
  <c r="K391" i="8"/>
  <c r="M391" i="8" s="1"/>
  <c r="O391" i="8" s="1"/>
  <c r="P391" i="8" s="1"/>
  <c r="U343" i="8"/>
  <c r="V343" i="8" s="1"/>
  <c r="S343" i="8"/>
  <c r="K343" i="8"/>
  <c r="M343" i="8" s="1"/>
  <c r="U303" i="8"/>
  <c r="V303" i="8" s="1"/>
  <c r="S303" i="8"/>
  <c r="K303" i="8"/>
  <c r="M303" i="8" s="1"/>
  <c r="O303" i="8" s="1"/>
  <c r="P303" i="8" s="1"/>
  <c r="U263" i="8"/>
  <c r="V263" i="8" s="1"/>
  <c r="S263" i="8"/>
  <c r="K263" i="8"/>
  <c r="M263" i="8" s="1"/>
  <c r="O263" i="8" s="1"/>
  <c r="P263" i="8" s="1"/>
  <c r="U231" i="8"/>
  <c r="V231" i="8" s="1"/>
  <c r="S231" i="8"/>
  <c r="K231" i="8"/>
  <c r="M231" i="8" s="1"/>
  <c r="O231" i="8" s="1"/>
  <c r="P231" i="8" s="1"/>
  <c r="U199" i="8"/>
  <c r="V199" i="8" s="1"/>
  <c r="S199" i="8"/>
  <c r="K199" i="8"/>
  <c r="M199" i="8" s="1"/>
  <c r="U167" i="8"/>
  <c r="V167" i="8" s="1"/>
  <c r="S167" i="8"/>
  <c r="K167" i="8"/>
  <c r="M167" i="8" s="1"/>
  <c r="O167" i="8" s="1"/>
  <c r="P167" i="8" s="1"/>
  <c r="U135" i="8"/>
  <c r="V135" i="8" s="1"/>
  <c r="S135" i="8"/>
  <c r="K135" i="8"/>
  <c r="M135" i="8" s="1"/>
  <c r="O135" i="8" s="1"/>
  <c r="P135" i="8" s="1"/>
  <c r="U103" i="8"/>
  <c r="V103" i="8" s="1"/>
  <c r="S103" i="8"/>
  <c r="K103" i="8"/>
  <c r="M103" i="8" s="1"/>
  <c r="O103" i="8" s="1"/>
  <c r="P103" i="8" s="1"/>
  <c r="U71" i="8"/>
  <c r="V71" i="8" s="1"/>
  <c r="S71" i="8"/>
  <c r="K71" i="8"/>
  <c r="M71" i="8" s="1"/>
  <c r="O71" i="8" s="1"/>
  <c r="P71" i="8" s="1"/>
  <c r="U39" i="8"/>
  <c r="V39" i="8" s="1"/>
  <c r="S39" i="8"/>
  <c r="K39" i="8"/>
  <c r="M39" i="8" s="1"/>
  <c r="O39" i="8" s="1"/>
  <c r="P39" i="8" s="1"/>
  <c r="U15" i="8"/>
  <c r="V15" i="8" s="1"/>
  <c r="S15" i="8"/>
  <c r="K15" i="8"/>
  <c r="M15" i="8" s="1"/>
  <c r="K1935" i="8"/>
  <c r="M1935" i="8" s="1"/>
  <c r="O1935" i="8" s="1"/>
  <c r="P1935" i="8" s="1"/>
  <c r="K1871" i="8"/>
  <c r="M1871" i="8" s="1"/>
  <c r="O1871" i="8" s="1"/>
  <c r="P1871" i="8" s="1"/>
  <c r="K1615" i="8"/>
  <c r="M1615" i="8" s="1"/>
  <c r="O1615" i="8" s="1"/>
  <c r="P1615" i="8" s="1"/>
  <c r="K1487" i="8"/>
  <c r="M1487" i="8" s="1"/>
  <c r="K1423" i="8"/>
  <c r="M1423" i="8" s="1"/>
  <c r="O1423" i="8" s="1"/>
  <c r="P1423" i="8" s="1"/>
  <c r="Q1964" i="8"/>
  <c r="Q1900" i="8"/>
  <c r="Q1844" i="8"/>
  <c r="Q1788" i="8"/>
  <c r="Q1732" i="8"/>
  <c r="Q1684" i="8"/>
  <c r="Q1636" i="8"/>
  <c r="Q1596" i="8"/>
  <c r="Q1556" i="8"/>
  <c r="Q1524" i="8"/>
  <c r="Q1492" i="8"/>
  <c r="Q1468" i="8"/>
  <c r="Q1444" i="8"/>
  <c r="Q1436" i="8"/>
  <c r="Q1420" i="8"/>
  <c r="Q1404" i="8"/>
  <c r="Q1388" i="8"/>
  <c r="Q1372" i="8"/>
  <c r="Q1356" i="8"/>
  <c r="Q1340" i="8"/>
  <c r="V1324" i="8"/>
  <c r="Q1324" i="8"/>
  <c r="Q1308" i="8"/>
  <c r="Q1300" i="8"/>
  <c r="Q1284" i="8"/>
  <c r="Q1268" i="8"/>
  <c r="Q1252" i="8"/>
  <c r="Q1236" i="8"/>
  <c r="Q1212" i="8"/>
  <c r="Q1196" i="8"/>
  <c r="Q1180" i="8"/>
  <c r="Q1164" i="8"/>
  <c r="Q1148" i="8"/>
  <c r="Q1140" i="8"/>
  <c r="Q1132" i="8"/>
  <c r="Q1116" i="8"/>
  <c r="Q1100" i="8"/>
  <c r="Q1092" i="8"/>
  <c r="Q1084" i="8"/>
  <c r="Q1060" i="8"/>
  <c r="Q1052" i="8"/>
  <c r="Q1036" i="8"/>
  <c r="Q1020" i="8"/>
  <c r="Q1012" i="8"/>
  <c r="Q996" i="8"/>
  <c r="Q980" i="8"/>
  <c r="Q964" i="8"/>
  <c r="Q948" i="8"/>
  <c r="Q932" i="8"/>
  <c r="Q908" i="8"/>
  <c r="Q884" i="8"/>
  <c r="Q860" i="8"/>
  <c r="Q836" i="8"/>
  <c r="Q820" i="8"/>
  <c r="Q796" i="8"/>
  <c r="Q772" i="8"/>
  <c r="Q748" i="8"/>
  <c r="Q716" i="8"/>
  <c r="Q692" i="8"/>
  <c r="Q668" i="8"/>
  <c r="Q644" i="8"/>
  <c r="Q620" i="8"/>
  <c r="Q596" i="8"/>
  <c r="Q572" i="8"/>
  <c r="Q540" i="8"/>
  <c r="Q508" i="8"/>
  <c r="Q484" i="8"/>
  <c r="Q460" i="8"/>
  <c r="Q436" i="8"/>
  <c r="Q404" i="8"/>
  <c r="Q380" i="8"/>
  <c r="Q356" i="8"/>
  <c r="Q332" i="8"/>
  <c r="Q300" i="8"/>
  <c r="Q276" i="8"/>
  <c r="Q252" i="8"/>
  <c r="Q228" i="8"/>
  <c r="Q204" i="8"/>
  <c r="Q180" i="8"/>
  <c r="Q108" i="8"/>
  <c r="U1654" i="8"/>
  <c r="V1654" i="8" s="1"/>
  <c r="S1654" i="8"/>
  <c r="Q2003" i="8"/>
  <c r="Q1995" i="8"/>
  <c r="Q1979" i="8"/>
  <c r="Q1963" i="8"/>
  <c r="Q1947" i="8"/>
  <c r="Q1931" i="8"/>
  <c r="Q1915" i="8"/>
  <c r="Q1891" i="8"/>
  <c r="Q1867" i="8"/>
  <c r="Q1843" i="8"/>
  <c r="Q1819" i="8"/>
  <c r="Q1803" i="8"/>
  <c r="Q1787" i="8"/>
  <c r="Q1771" i="8"/>
  <c r="Q1747" i="8"/>
  <c r="Q1739" i="8"/>
  <c r="Q1715" i="8"/>
  <c r="Q1691" i="8"/>
  <c r="Q1667" i="8"/>
  <c r="Q1643" i="8"/>
  <c r="Q1635" i="8"/>
  <c r="Q1611" i="8"/>
  <c r="Q1595" i="8"/>
  <c r="Q1571" i="8"/>
  <c r="Q1547" i="8"/>
  <c r="Q1523" i="8"/>
  <c r="Q1491" i="8"/>
  <c r="Q1467" i="8"/>
  <c r="Q1451" i="8"/>
  <c r="Q1427" i="8"/>
  <c r="Q1395" i="8"/>
  <c r="Q1371" i="8"/>
  <c r="Q1355" i="8"/>
  <c r="Q1331" i="8"/>
  <c r="Q1315" i="8"/>
  <c r="Q1291" i="8"/>
  <c r="Q1267" i="8"/>
  <c r="Q1243" i="8"/>
  <c r="Q1227" i="8"/>
  <c r="Q1195" i="8"/>
  <c r="Q1163" i="8"/>
  <c r="Q1147" i="8"/>
  <c r="Q1131" i="8"/>
  <c r="Q1099" i="8"/>
  <c r="Q1043" i="8"/>
  <c r="Q859" i="8"/>
  <c r="Q1850" i="8"/>
  <c r="V1618" i="8"/>
  <c r="Q1618" i="8"/>
  <c r="V1402" i="8"/>
  <c r="Q1402" i="8"/>
  <c r="V1210" i="8"/>
  <c r="Q1210" i="8"/>
  <c r="V1050" i="8"/>
  <c r="Q1050" i="8"/>
  <c r="V946" i="8"/>
  <c r="Q946" i="8"/>
  <c r="V882" i="8"/>
  <c r="Q882" i="8"/>
  <c r="V850" i="8"/>
  <c r="Q850" i="8"/>
  <c r="Q834" i="8"/>
  <c r="V826" i="8"/>
  <c r="Q826" i="8"/>
  <c r="V818" i="8"/>
  <c r="Q818" i="8"/>
  <c r="R818" i="8" s="1"/>
  <c r="T818" i="8" s="1"/>
  <c r="V802" i="8"/>
  <c r="Q802" i="8"/>
  <c r="Q794" i="8"/>
  <c r="V786" i="8"/>
  <c r="Q786" i="8"/>
  <c r="V778" i="8"/>
  <c r="Q778" i="8"/>
  <c r="R778" i="8" s="1"/>
  <c r="T778" i="8" s="1"/>
  <c r="V770" i="8"/>
  <c r="Q770" i="8"/>
  <c r="R770" i="8" s="1"/>
  <c r="T770" i="8" s="1"/>
  <c r="Q762" i="8"/>
  <c r="Q754" i="8"/>
  <c r="Q746" i="8"/>
  <c r="Q738" i="8"/>
  <c r="Q730" i="8"/>
  <c r="V722" i="8"/>
  <c r="Q722" i="8"/>
  <c r="V714" i="8"/>
  <c r="Q714" i="8"/>
  <c r="Q706" i="8"/>
  <c r="V698" i="8"/>
  <c r="Q698" i="8"/>
  <c r="V690" i="8"/>
  <c r="Q690" i="8"/>
  <c r="R690" i="8" s="1"/>
  <c r="T690" i="8" s="1"/>
  <c r="V682" i="8"/>
  <c r="Q682" i="8"/>
  <c r="V674" i="8"/>
  <c r="Q674" i="8"/>
  <c r="V666" i="8"/>
  <c r="Q666" i="8"/>
  <c r="Q658" i="8"/>
  <c r="V650" i="8"/>
  <c r="Q650" i="8"/>
  <c r="R650" i="8" s="1"/>
  <c r="T650" i="8" s="1"/>
  <c r="Q642" i="8"/>
  <c r="V634" i="8"/>
  <c r="Q634" i="8"/>
  <c r="R634" i="8" s="1"/>
  <c r="T634" i="8" s="1"/>
  <c r="V626" i="8"/>
  <c r="Q626" i="8"/>
  <c r="R626" i="8" s="1"/>
  <c r="T626" i="8" s="1"/>
  <c r="V618" i="8"/>
  <c r="Q618" i="8"/>
  <c r="Q610" i="8"/>
  <c r="V602" i="8"/>
  <c r="Q602" i="8"/>
  <c r="V594" i="8"/>
  <c r="Q594" i="8"/>
  <c r="Q586" i="8"/>
  <c r="V578" i="8"/>
  <c r="Q578" i="8"/>
  <c r="R578" i="8" s="1"/>
  <c r="T578" i="8" s="1"/>
  <c r="V570" i="8"/>
  <c r="Q570" i="8"/>
  <c r="Q562" i="8"/>
  <c r="Q554" i="8"/>
  <c r="V546" i="8"/>
  <c r="Q546" i="8"/>
  <c r="Q538" i="8"/>
  <c r="V530" i="8"/>
  <c r="Q530" i="8"/>
  <c r="Q522" i="8"/>
  <c r="R522" i="8" s="1"/>
  <c r="T522" i="8" s="1"/>
  <c r="V514" i="8"/>
  <c r="Q514" i="8"/>
  <c r="V506" i="8"/>
  <c r="Q506" i="8"/>
  <c r="R506" i="8" s="1"/>
  <c r="T506" i="8" s="1"/>
  <c r="V498" i="8"/>
  <c r="Q498" i="8"/>
  <c r="R498" i="8" s="1"/>
  <c r="T498" i="8" s="1"/>
  <c r="V490" i="8"/>
  <c r="Q490" i="8"/>
  <c r="Q482" i="8"/>
  <c r="V474" i="8"/>
  <c r="Q474" i="8"/>
  <c r="V466" i="8"/>
  <c r="Q466" i="8"/>
  <c r="V458" i="8"/>
  <c r="Q458" i="8"/>
  <c r="Q442" i="8"/>
  <c r="V434" i="8"/>
  <c r="Q434" i="8"/>
  <c r="R434" i="8" s="1"/>
  <c r="T434" i="8" s="1"/>
  <c r="Q426" i="8"/>
  <c r="V418" i="8"/>
  <c r="Q418" i="8"/>
  <c r="V410" i="8"/>
  <c r="Q410" i="8"/>
  <c r="Q402" i="8"/>
  <c r="V394" i="8"/>
  <c r="Q394" i="8"/>
  <c r="R394" i="8" s="1"/>
  <c r="T394" i="8" s="1"/>
  <c r="V386" i="8"/>
  <c r="Q386" i="8"/>
  <c r="V378" i="8"/>
  <c r="Q378" i="8"/>
  <c r="R378" i="8" s="1"/>
  <c r="T378" i="8" s="1"/>
  <c r="V370" i="8"/>
  <c r="Q370" i="8"/>
  <c r="Q362" i="8"/>
  <c r="V354" i="8"/>
  <c r="Q354" i="8"/>
  <c r="V346" i="8"/>
  <c r="Q346" i="8"/>
  <c r="Q338" i="8"/>
  <c r="Q330" i="8"/>
  <c r="Q322" i="8"/>
  <c r="V314" i="8"/>
  <c r="Q314" i="8"/>
  <c r="Q306" i="8"/>
  <c r="R306" i="8" s="1"/>
  <c r="T306" i="8" s="1"/>
  <c r="V298" i="8"/>
  <c r="Q298" i="8"/>
  <c r="V290" i="8"/>
  <c r="Q290" i="8"/>
  <c r="Q282" i="8"/>
  <c r="Q274" i="8"/>
  <c r="Q266" i="8"/>
  <c r="V258" i="8"/>
  <c r="Q258" i="8"/>
  <c r="R258" i="8" s="1"/>
  <c r="T258" i="8" s="1"/>
  <c r="V250" i="8"/>
  <c r="Q250" i="8"/>
  <c r="Q242" i="8"/>
  <c r="Q234" i="8"/>
  <c r="V226" i="8"/>
  <c r="Q226" i="8"/>
  <c r="V218" i="8"/>
  <c r="Q218" i="8"/>
  <c r="V210" i="8"/>
  <c r="Q210" i="8"/>
  <c r="V202" i="8"/>
  <c r="Q202" i="8"/>
  <c r="V194" i="8"/>
  <c r="Q194" i="8"/>
  <c r="V186" i="8"/>
  <c r="Q186" i="8"/>
  <c r="V178" i="8"/>
  <c r="Q178" i="8"/>
  <c r="V170" i="8"/>
  <c r="Q170" i="8"/>
  <c r="V162" i="8"/>
  <c r="Q162" i="8"/>
  <c r="V154" i="8"/>
  <c r="Q154" i="8"/>
  <c r="V146" i="8"/>
  <c r="Q146" i="8"/>
  <c r="Q138" i="8"/>
  <c r="R138" i="8" s="1"/>
  <c r="T138" i="8" s="1"/>
  <c r="V130" i="8"/>
  <c r="Q130" i="8"/>
  <c r="V122" i="8"/>
  <c r="Q122" i="8"/>
  <c r="R122" i="8" s="1"/>
  <c r="T122" i="8" s="1"/>
  <c r="V114" i="8"/>
  <c r="Q114" i="8"/>
  <c r="R114" i="8" s="1"/>
  <c r="T114" i="8" s="1"/>
  <c r="Q106" i="8"/>
  <c r="V98" i="8"/>
  <c r="Q98" i="8"/>
  <c r="V90" i="8"/>
  <c r="Q90" i="8"/>
  <c r="Q82" i="8"/>
  <c r="V74" i="8"/>
  <c r="Q74" i="8"/>
  <c r="V66" i="8"/>
  <c r="Q66" i="8"/>
  <c r="V58" i="8"/>
  <c r="Q58" i="8"/>
  <c r="R58" i="8" s="1"/>
  <c r="T58" i="8" s="1"/>
  <c r="Q50" i="8"/>
  <c r="R50" i="8" s="1"/>
  <c r="V42" i="8"/>
  <c r="Q42" i="8"/>
  <c r="Q34" i="8"/>
  <c r="V26" i="8"/>
  <c r="Q26" i="8"/>
  <c r="V18" i="8"/>
  <c r="Q18" i="8"/>
  <c r="V10" i="8"/>
  <c r="Q10" i="8"/>
  <c r="R10" i="8" s="1"/>
  <c r="T10" i="8" s="1"/>
  <c r="U2012" i="8"/>
  <c r="V2012" i="8" s="1"/>
  <c r="S2012" i="8"/>
  <c r="U2004" i="8"/>
  <c r="V2004" i="8" s="1"/>
  <c r="S2004" i="8"/>
  <c r="U1996" i="8"/>
  <c r="V1996" i="8" s="1"/>
  <c r="S1996" i="8"/>
  <c r="U1988" i="8"/>
  <c r="V1988" i="8" s="1"/>
  <c r="S1988" i="8"/>
  <c r="U1980" i="8"/>
  <c r="V1980" i="8" s="1"/>
  <c r="S1980" i="8"/>
  <c r="U1972" i="8"/>
  <c r="V1972" i="8" s="1"/>
  <c r="S1972" i="8"/>
  <c r="U1964" i="8"/>
  <c r="V1964" i="8" s="1"/>
  <c r="S1964" i="8"/>
  <c r="U1956" i="8"/>
  <c r="V1956" i="8" s="1"/>
  <c r="S1956" i="8"/>
  <c r="U1948" i="8"/>
  <c r="V1948" i="8" s="1"/>
  <c r="S1948" i="8"/>
  <c r="U1940" i="8"/>
  <c r="V1940" i="8" s="1"/>
  <c r="S1940" i="8"/>
  <c r="U1932" i="8"/>
  <c r="V1932" i="8" s="1"/>
  <c r="S1932" i="8"/>
  <c r="U1924" i="8"/>
  <c r="V1924" i="8" s="1"/>
  <c r="S1924" i="8"/>
  <c r="U1916" i="8"/>
  <c r="V1916" i="8" s="1"/>
  <c r="S1916" i="8"/>
  <c r="U1908" i="8"/>
  <c r="V1908" i="8" s="1"/>
  <c r="S1908" i="8"/>
  <c r="U1900" i="8"/>
  <c r="V1900" i="8" s="1"/>
  <c r="S1900" i="8"/>
  <c r="U1892" i="8"/>
  <c r="V1892" i="8" s="1"/>
  <c r="S1892" i="8"/>
  <c r="U1884" i="8"/>
  <c r="V1884" i="8" s="1"/>
  <c r="S1884" i="8"/>
  <c r="U1876" i="8"/>
  <c r="V1876" i="8" s="1"/>
  <c r="S1876" i="8"/>
  <c r="U1868" i="8"/>
  <c r="S1868" i="8"/>
  <c r="U1860" i="8"/>
  <c r="V1860" i="8" s="1"/>
  <c r="S1860" i="8"/>
  <c r="U1852" i="8"/>
  <c r="V1852" i="8" s="1"/>
  <c r="S1852" i="8"/>
  <c r="U1844" i="8"/>
  <c r="V1844" i="8" s="1"/>
  <c r="S1844" i="8"/>
  <c r="U1836" i="8"/>
  <c r="V1836" i="8" s="1"/>
  <c r="S1836" i="8"/>
  <c r="U1828" i="8"/>
  <c r="V1828" i="8" s="1"/>
  <c r="S1828" i="8"/>
  <c r="U1820" i="8"/>
  <c r="V1820" i="8" s="1"/>
  <c r="S1820" i="8"/>
  <c r="U1812" i="8"/>
  <c r="S1812" i="8"/>
  <c r="U1804" i="8"/>
  <c r="V1804" i="8" s="1"/>
  <c r="S1804" i="8"/>
  <c r="U1796" i="8"/>
  <c r="V1796" i="8" s="1"/>
  <c r="S1796" i="8"/>
  <c r="U1788" i="8"/>
  <c r="V1788" i="8" s="1"/>
  <c r="S1788" i="8"/>
  <c r="U1780" i="8"/>
  <c r="V1780" i="8" s="1"/>
  <c r="S1780" i="8"/>
  <c r="U1772" i="8"/>
  <c r="V1772" i="8" s="1"/>
  <c r="S1772" i="8"/>
  <c r="U1764" i="8"/>
  <c r="V1764" i="8" s="1"/>
  <c r="S1764" i="8"/>
  <c r="U1756" i="8"/>
  <c r="V1756" i="8" s="1"/>
  <c r="S1756" i="8"/>
  <c r="S1748" i="8"/>
  <c r="U1748" i="8"/>
  <c r="V1748" i="8" s="1"/>
  <c r="U1740" i="8"/>
  <c r="V1740" i="8" s="1"/>
  <c r="S1740" i="8"/>
  <c r="U1732" i="8"/>
  <c r="V1732" i="8" s="1"/>
  <c r="S1732" i="8"/>
  <c r="U1724" i="8"/>
  <c r="V1724" i="8" s="1"/>
  <c r="S1724" i="8"/>
  <c r="U1716" i="8"/>
  <c r="V1716" i="8" s="1"/>
  <c r="S1716" i="8"/>
  <c r="U1708" i="8"/>
  <c r="V1708" i="8" s="1"/>
  <c r="S1708" i="8"/>
  <c r="U1700" i="8"/>
  <c r="V1700" i="8" s="1"/>
  <c r="S1700" i="8"/>
  <c r="U1692" i="8"/>
  <c r="V1692" i="8" s="1"/>
  <c r="S1692" i="8"/>
  <c r="U1684" i="8"/>
  <c r="V1684" i="8" s="1"/>
  <c r="S1684" i="8"/>
  <c r="U1676" i="8"/>
  <c r="V1676" i="8" s="1"/>
  <c r="S1676" i="8"/>
  <c r="U1668" i="8"/>
  <c r="V1668" i="8" s="1"/>
  <c r="S1668" i="8"/>
  <c r="U1660" i="8"/>
  <c r="V1660" i="8" s="1"/>
  <c r="S1660" i="8"/>
  <c r="U1652" i="8"/>
  <c r="V1652" i="8" s="1"/>
  <c r="S1652" i="8"/>
  <c r="U1644" i="8"/>
  <c r="V1644" i="8" s="1"/>
  <c r="S1644" i="8"/>
  <c r="U1636" i="8"/>
  <c r="V1636" i="8" s="1"/>
  <c r="S1636" i="8"/>
  <c r="U1628" i="8"/>
  <c r="V1628" i="8" s="1"/>
  <c r="S1628" i="8"/>
  <c r="U1620" i="8"/>
  <c r="S1620" i="8"/>
  <c r="U1612" i="8"/>
  <c r="V1612" i="8" s="1"/>
  <c r="S1612" i="8"/>
  <c r="U1604" i="8"/>
  <c r="V1604" i="8" s="1"/>
  <c r="S1604" i="8"/>
  <c r="U1596" i="8"/>
  <c r="V1596" i="8" s="1"/>
  <c r="S1596" i="8"/>
  <c r="U1588" i="8"/>
  <c r="V1588" i="8" s="1"/>
  <c r="S1588" i="8"/>
  <c r="U1580" i="8"/>
  <c r="V1580" i="8" s="1"/>
  <c r="S1580" i="8"/>
  <c r="U1572" i="8"/>
  <c r="V1572" i="8" s="1"/>
  <c r="S1572" i="8"/>
  <c r="U1564" i="8"/>
  <c r="V1564" i="8" s="1"/>
  <c r="S1564" i="8"/>
  <c r="U1556" i="8"/>
  <c r="V1556" i="8" s="1"/>
  <c r="S1556" i="8"/>
  <c r="U1548" i="8"/>
  <c r="V1548" i="8" s="1"/>
  <c r="S1548" i="8"/>
  <c r="U1540" i="8"/>
  <c r="V1540" i="8" s="1"/>
  <c r="S1540" i="8"/>
  <c r="U1532" i="8"/>
  <c r="V1532" i="8" s="1"/>
  <c r="S1532" i="8"/>
  <c r="U1524" i="8"/>
  <c r="V1524" i="8" s="1"/>
  <c r="S1524" i="8"/>
  <c r="U1516" i="8"/>
  <c r="V1516" i="8" s="1"/>
  <c r="S1516" i="8"/>
  <c r="U1508" i="8"/>
  <c r="V1508" i="8" s="1"/>
  <c r="S1508" i="8"/>
  <c r="U1500" i="8"/>
  <c r="V1500" i="8" s="1"/>
  <c r="S1500" i="8"/>
  <c r="U1492" i="8"/>
  <c r="V1492" i="8" s="1"/>
  <c r="S1492" i="8"/>
  <c r="U1484" i="8"/>
  <c r="V1484" i="8" s="1"/>
  <c r="S1484" i="8"/>
  <c r="U1476" i="8"/>
  <c r="V1476" i="8" s="1"/>
  <c r="S1476" i="8"/>
  <c r="U1468" i="8"/>
  <c r="V1468" i="8" s="1"/>
  <c r="S1468" i="8"/>
  <c r="U1460" i="8"/>
  <c r="S1460" i="8"/>
  <c r="U1452" i="8"/>
  <c r="V1452" i="8" s="1"/>
  <c r="S1452" i="8"/>
  <c r="U1444" i="8"/>
  <c r="V1444" i="8" s="1"/>
  <c r="S1444" i="8"/>
  <c r="U1436" i="8"/>
  <c r="V1436" i="8" s="1"/>
  <c r="S1436" i="8"/>
  <c r="U1428" i="8"/>
  <c r="V1428" i="8" s="1"/>
  <c r="S1428" i="8"/>
  <c r="U1420" i="8"/>
  <c r="V1420" i="8" s="1"/>
  <c r="S1420" i="8"/>
  <c r="U1412" i="8"/>
  <c r="V1412" i="8" s="1"/>
  <c r="S1412" i="8"/>
  <c r="U1404" i="8"/>
  <c r="V1404" i="8" s="1"/>
  <c r="S1404" i="8"/>
  <c r="U1396" i="8"/>
  <c r="V1396" i="8" s="1"/>
  <c r="S1396" i="8"/>
  <c r="U1388" i="8"/>
  <c r="V1388" i="8" s="1"/>
  <c r="S1388" i="8"/>
  <c r="U1380" i="8"/>
  <c r="V1380" i="8" s="1"/>
  <c r="S1380" i="8"/>
  <c r="U1372" i="8"/>
  <c r="V1372" i="8" s="1"/>
  <c r="S1372" i="8"/>
  <c r="U1364" i="8"/>
  <c r="V1364" i="8" s="1"/>
  <c r="S1364" i="8"/>
  <c r="U1356" i="8"/>
  <c r="V1356" i="8" s="1"/>
  <c r="S1356" i="8"/>
  <c r="U1348" i="8"/>
  <c r="V1348" i="8" s="1"/>
  <c r="S1348" i="8"/>
  <c r="U1340" i="8"/>
  <c r="V1340" i="8" s="1"/>
  <c r="S1340" i="8"/>
  <c r="U1332" i="8"/>
  <c r="V1332" i="8" s="1"/>
  <c r="S1332" i="8"/>
  <c r="U1324" i="8"/>
  <c r="S1324" i="8"/>
  <c r="U1316" i="8"/>
  <c r="V1316" i="8" s="1"/>
  <c r="S1316" i="8"/>
  <c r="U1308" i="8"/>
  <c r="V1308" i="8" s="1"/>
  <c r="S1308" i="8"/>
  <c r="U1300" i="8"/>
  <c r="V1300" i="8" s="1"/>
  <c r="S1300" i="8"/>
  <c r="U1292" i="8"/>
  <c r="V1292" i="8" s="1"/>
  <c r="S1292" i="8"/>
  <c r="U1284" i="8"/>
  <c r="V1284" i="8" s="1"/>
  <c r="S1284" i="8"/>
  <c r="U1276" i="8"/>
  <c r="V1276" i="8" s="1"/>
  <c r="S1276" i="8"/>
  <c r="U1268" i="8"/>
  <c r="V1268" i="8" s="1"/>
  <c r="S1268" i="8"/>
  <c r="U1260" i="8"/>
  <c r="V1260" i="8" s="1"/>
  <c r="S1260" i="8"/>
  <c r="U1252" i="8"/>
  <c r="V1252" i="8" s="1"/>
  <c r="S1252" i="8"/>
  <c r="U1244" i="8"/>
  <c r="V1244" i="8" s="1"/>
  <c r="S1244" i="8"/>
  <c r="U1236" i="8"/>
  <c r="V1236" i="8" s="1"/>
  <c r="S1236" i="8"/>
  <c r="U1228" i="8"/>
  <c r="V1228" i="8" s="1"/>
  <c r="S1228" i="8"/>
  <c r="U1220" i="8"/>
  <c r="V1220" i="8" s="1"/>
  <c r="S1220" i="8"/>
  <c r="U1212" i="8"/>
  <c r="V1212" i="8" s="1"/>
  <c r="S1212" i="8"/>
  <c r="U1204" i="8"/>
  <c r="V1204" i="8" s="1"/>
  <c r="S1204" i="8"/>
  <c r="U1196" i="8"/>
  <c r="V1196" i="8" s="1"/>
  <c r="S1196" i="8"/>
  <c r="U1188" i="8"/>
  <c r="V1188" i="8" s="1"/>
  <c r="S1188" i="8"/>
  <c r="U1180" i="8"/>
  <c r="V1180" i="8" s="1"/>
  <c r="S1180" i="8"/>
  <c r="U1172" i="8"/>
  <c r="V1172" i="8" s="1"/>
  <c r="S1172" i="8"/>
  <c r="U1164" i="8"/>
  <c r="V1164" i="8" s="1"/>
  <c r="S1164" i="8"/>
  <c r="U1156" i="8"/>
  <c r="V1156" i="8" s="1"/>
  <c r="S1156" i="8"/>
  <c r="U1148" i="8"/>
  <c r="V1148" i="8" s="1"/>
  <c r="S1148" i="8"/>
  <c r="U1140" i="8"/>
  <c r="V1140" i="8" s="1"/>
  <c r="S1140" i="8"/>
  <c r="U1132" i="8"/>
  <c r="V1132" i="8" s="1"/>
  <c r="S1132" i="8"/>
  <c r="U1124" i="8"/>
  <c r="V1124" i="8" s="1"/>
  <c r="S1124" i="8"/>
  <c r="U1116" i="8"/>
  <c r="V1116" i="8" s="1"/>
  <c r="S1116" i="8"/>
  <c r="U1108" i="8"/>
  <c r="V1108" i="8" s="1"/>
  <c r="S1108" i="8"/>
  <c r="U1100" i="8"/>
  <c r="V1100" i="8" s="1"/>
  <c r="S1100" i="8"/>
  <c r="U1092" i="8"/>
  <c r="V1092" i="8" s="1"/>
  <c r="S1092" i="8"/>
  <c r="U1084" i="8"/>
  <c r="V1084" i="8" s="1"/>
  <c r="S1084" i="8"/>
  <c r="U1076" i="8"/>
  <c r="V1076" i="8" s="1"/>
  <c r="S1076" i="8"/>
  <c r="U1068" i="8"/>
  <c r="V1068" i="8" s="1"/>
  <c r="S1068" i="8"/>
  <c r="U1060" i="8"/>
  <c r="V1060" i="8" s="1"/>
  <c r="S1060" i="8"/>
  <c r="U1052" i="8"/>
  <c r="V1052" i="8" s="1"/>
  <c r="S1052" i="8"/>
  <c r="U1044" i="8"/>
  <c r="V1044" i="8" s="1"/>
  <c r="S1044" i="8"/>
  <c r="U1036" i="8"/>
  <c r="V1036" i="8" s="1"/>
  <c r="S1036" i="8"/>
  <c r="U1028" i="8"/>
  <c r="V1028" i="8" s="1"/>
  <c r="S1028" i="8"/>
  <c r="U1020" i="8"/>
  <c r="V1020" i="8" s="1"/>
  <c r="S1020" i="8"/>
  <c r="U1012" i="8"/>
  <c r="V1012" i="8" s="1"/>
  <c r="S1012" i="8"/>
  <c r="U1004" i="8"/>
  <c r="V1004" i="8" s="1"/>
  <c r="S1004" i="8"/>
  <c r="U996" i="8"/>
  <c r="V996" i="8" s="1"/>
  <c r="S996" i="8"/>
  <c r="U988" i="8"/>
  <c r="V988" i="8" s="1"/>
  <c r="S988" i="8"/>
  <c r="U980" i="8"/>
  <c r="V980" i="8" s="1"/>
  <c r="S980" i="8"/>
  <c r="U972" i="8"/>
  <c r="V972" i="8" s="1"/>
  <c r="S972" i="8"/>
  <c r="U964" i="8"/>
  <c r="V964" i="8" s="1"/>
  <c r="S964" i="8"/>
  <c r="U956" i="8"/>
  <c r="V956" i="8" s="1"/>
  <c r="S956" i="8"/>
  <c r="U948" i="8"/>
  <c r="V948" i="8" s="1"/>
  <c r="S948" i="8"/>
  <c r="U940" i="8"/>
  <c r="V940" i="8" s="1"/>
  <c r="S940" i="8"/>
  <c r="U932" i="8"/>
  <c r="V932" i="8" s="1"/>
  <c r="S932" i="8"/>
  <c r="U924" i="8"/>
  <c r="V924" i="8" s="1"/>
  <c r="S924" i="8"/>
  <c r="U916" i="8"/>
  <c r="V916" i="8" s="1"/>
  <c r="S916" i="8"/>
  <c r="U908" i="8"/>
  <c r="V908" i="8" s="1"/>
  <c r="S908" i="8"/>
  <c r="U900" i="8"/>
  <c r="V900" i="8" s="1"/>
  <c r="S900" i="8"/>
  <c r="U892" i="8"/>
  <c r="V892" i="8" s="1"/>
  <c r="S892" i="8"/>
  <c r="U884" i="8"/>
  <c r="V884" i="8" s="1"/>
  <c r="S884" i="8"/>
  <c r="U876" i="8"/>
  <c r="S876" i="8"/>
  <c r="U868" i="8"/>
  <c r="V868" i="8" s="1"/>
  <c r="S868" i="8"/>
  <c r="U860" i="8"/>
  <c r="V860" i="8" s="1"/>
  <c r="S860" i="8"/>
  <c r="U852" i="8"/>
  <c r="V852" i="8" s="1"/>
  <c r="S852" i="8"/>
  <c r="U844" i="8"/>
  <c r="V844" i="8" s="1"/>
  <c r="S844" i="8"/>
  <c r="U836" i="8"/>
  <c r="V836" i="8" s="1"/>
  <c r="S836" i="8"/>
  <c r="U828" i="8"/>
  <c r="V828" i="8" s="1"/>
  <c r="S828" i="8"/>
  <c r="U820" i="8"/>
  <c r="V820" i="8" s="1"/>
  <c r="S820" i="8"/>
  <c r="U812" i="8"/>
  <c r="V812" i="8" s="1"/>
  <c r="S812" i="8"/>
  <c r="U804" i="8"/>
  <c r="V804" i="8" s="1"/>
  <c r="S804" i="8"/>
  <c r="U796" i="8"/>
  <c r="V796" i="8" s="1"/>
  <c r="S796" i="8"/>
  <c r="U788" i="8"/>
  <c r="V788" i="8" s="1"/>
  <c r="S788" i="8"/>
  <c r="U780" i="8"/>
  <c r="V780" i="8" s="1"/>
  <c r="S780" i="8"/>
  <c r="U772" i="8"/>
  <c r="V772" i="8" s="1"/>
  <c r="S772" i="8"/>
  <c r="U764" i="8"/>
  <c r="V764" i="8" s="1"/>
  <c r="S764" i="8"/>
  <c r="U756" i="8"/>
  <c r="S756" i="8"/>
  <c r="U748" i="8"/>
  <c r="V748" i="8" s="1"/>
  <c r="S748" i="8"/>
  <c r="U740" i="8"/>
  <c r="V740" i="8" s="1"/>
  <c r="S740" i="8"/>
  <c r="U732" i="8"/>
  <c r="V732" i="8" s="1"/>
  <c r="S732" i="8"/>
  <c r="U724" i="8"/>
  <c r="S724" i="8"/>
  <c r="U716" i="8"/>
  <c r="V716" i="8" s="1"/>
  <c r="S716" i="8"/>
  <c r="U708" i="8"/>
  <c r="V708" i="8" s="1"/>
  <c r="S708" i="8"/>
  <c r="U700" i="8"/>
  <c r="V700" i="8" s="1"/>
  <c r="S700" i="8"/>
  <c r="U692" i="8"/>
  <c r="V692" i="8" s="1"/>
  <c r="S692" i="8"/>
  <c r="U684" i="8"/>
  <c r="V684" i="8" s="1"/>
  <c r="S684" i="8"/>
  <c r="U676" i="8"/>
  <c r="V676" i="8" s="1"/>
  <c r="S676" i="8"/>
  <c r="U668" i="8"/>
  <c r="V668" i="8" s="1"/>
  <c r="S668" i="8"/>
  <c r="U660" i="8"/>
  <c r="V660" i="8" s="1"/>
  <c r="S660" i="8"/>
  <c r="U652" i="8"/>
  <c r="V652" i="8" s="1"/>
  <c r="S652" i="8"/>
  <c r="U644" i="8"/>
  <c r="V644" i="8" s="1"/>
  <c r="S644" i="8"/>
  <c r="S636" i="8"/>
  <c r="U636" i="8"/>
  <c r="V636" i="8" s="1"/>
  <c r="U628" i="8"/>
  <c r="V628" i="8" s="1"/>
  <c r="S628" i="8"/>
  <c r="U620" i="8"/>
  <c r="V620" i="8" s="1"/>
  <c r="S620" i="8"/>
  <c r="U612" i="8"/>
  <c r="V612" i="8" s="1"/>
  <c r="S612" i="8"/>
  <c r="U604" i="8"/>
  <c r="V604" i="8" s="1"/>
  <c r="S604" i="8"/>
  <c r="U596" i="8"/>
  <c r="V596" i="8" s="1"/>
  <c r="S596" i="8"/>
  <c r="U588" i="8"/>
  <c r="V588" i="8" s="1"/>
  <c r="S588" i="8"/>
  <c r="U580" i="8"/>
  <c r="V580" i="8" s="1"/>
  <c r="S580" i="8"/>
  <c r="U572" i="8"/>
  <c r="V572" i="8" s="1"/>
  <c r="S572" i="8"/>
  <c r="U564" i="8"/>
  <c r="V564" i="8" s="1"/>
  <c r="S564" i="8"/>
  <c r="U556" i="8"/>
  <c r="V556" i="8" s="1"/>
  <c r="S556" i="8"/>
  <c r="U548" i="8"/>
  <c r="V548" i="8" s="1"/>
  <c r="S548" i="8"/>
  <c r="U540" i="8"/>
  <c r="V540" i="8" s="1"/>
  <c r="S540" i="8"/>
  <c r="U532" i="8"/>
  <c r="V532" i="8" s="1"/>
  <c r="S532" i="8"/>
  <c r="U524" i="8"/>
  <c r="V524" i="8" s="1"/>
  <c r="S524" i="8"/>
  <c r="U516" i="8"/>
  <c r="V516" i="8" s="1"/>
  <c r="S516" i="8"/>
  <c r="U508" i="8"/>
  <c r="V508" i="8" s="1"/>
  <c r="S508" i="8"/>
  <c r="U500" i="8"/>
  <c r="V500" i="8" s="1"/>
  <c r="S500" i="8"/>
  <c r="U492" i="8"/>
  <c r="V492" i="8" s="1"/>
  <c r="S492" i="8"/>
  <c r="U484" i="8"/>
  <c r="V484" i="8" s="1"/>
  <c r="S484" i="8"/>
  <c r="U476" i="8"/>
  <c r="V476" i="8" s="1"/>
  <c r="S476" i="8"/>
  <c r="U468" i="8"/>
  <c r="V468" i="8" s="1"/>
  <c r="S468" i="8"/>
  <c r="U460" i="8"/>
  <c r="V460" i="8" s="1"/>
  <c r="S460" i="8"/>
  <c r="U452" i="8"/>
  <c r="V452" i="8" s="1"/>
  <c r="S452" i="8"/>
  <c r="U444" i="8"/>
  <c r="V444" i="8" s="1"/>
  <c r="S444" i="8"/>
  <c r="U436" i="8"/>
  <c r="V436" i="8" s="1"/>
  <c r="S436" i="8"/>
  <c r="U428" i="8"/>
  <c r="V428" i="8" s="1"/>
  <c r="S428" i="8"/>
  <c r="U420" i="8"/>
  <c r="V420" i="8" s="1"/>
  <c r="S420" i="8"/>
  <c r="U412" i="8"/>
  <c r="V412" i="8" s="1"/>
  <c r="S412" i="8"/>
  <c r="U404" i="8"/>
  <c r="V404" i="8" s="1"/>
  <c r="S404" i="8"/>
  <c r="U396" i="8"/>
  <c r="V396" i="8" s="1"/>
  <c r="S396" i="8"/>
  <c r="U388" i="8"/>
  <c r="V388" i="8" s="1"/>
  <c r="S388" i="8"/>
  <c r="U380" i="8"/>
  <c r="V380" i="8" s="1"/>
  <c r="S380" i="8"/>
  <c r="U372" i="8"/>
  <c r="V372" i="8" s="1"/>
  <c r="S372" i="8"/>
  <c r="U364" i="8"/>
  <c r="V364" i="8" s="1"/>
  <c r="S364" i="8"/>
  <c r="U356" i="8"/>
  <c r="V356" i="8" s="1"/>
  <c r="S356" i="8"/>
  <c r="U348" i="8"/>
  <c r="V348" i="8" s="1"/>
  <c r="S348" i="8"/>
  <c r="U340" i="8"/>
  <c r="V340" i="8" s="1"/>
  <c r="S340" i="8"/>
  <c r="U332" i="8"/>
  <c r="V332" i="8" s="1"/>
  <c r="S332" i="8"/>
  <c r="U324" i="8"/>
  <c r="V324" i="8" s="1"/>
  <c r="S324" i="8"/>
  <c r="U316" i="8"/>
  <c r="V316" i="8" s="1"/>
  <c r="S316" i="8"/>
  <c r="U308" i="8"/>
  <c r="V308" i="8" s="1"/>
  <c r="S308" i="8"/>
  <c r="U300" i="8"/>
  <c r="V300" i="8" s="1"/>
  <c r="S300" i="8"/>
  <c r="U292" i="8"/>
  <c r="V292" i="8" s="1"/>
  <c r="S292" i="8"/>
  <c r="U284" i="8"/>
  <c r="V284" i="8" s="1"/>
  <c r="S284" i="8"/>
  <c r="U276" i="8"/>
  <c r="V276" i="8" s="1"/>
  <c r="S276" i="8"/>
  <c r="U268" i="8"/>
  <c r="V268" i="8" s="1"/>
  <c r="S268" i="8"/>
  <c r="U260" i="8"/>
  <c r="V260" i="8" s="1"/>
  <c r="S260" i="8"/>
  <c r="U252" i="8"/>
  <c r="V252" i="8" s="1"/>
  <c r="S252" i="8"/>
  <c r="U244" i="8"/>
  <c r="S244" i="8"/>
  <c r="U236" i="8"/>
  <c r="V236" i="8" s="1"/>
  <c r="S236" i="8"/>
  <c r="U228" i="8"/>
  <c r="V228" i="8" s="1"/>
  <c r="S228" i="8"/>
  <c r="U220" i="8"/>
  <c r="V220" i="8" s="1"/>
  <c r="S220" i="8"/>
  <c r="U212" i="8"/>
  <c r="V212" i="8" s="1"/>
  <c r="S212" i="8"/>
  <c r="U204" i="8"/>
  <c r="V204" i="8" s="1"/>
  <c r="S204" i="8"/>
  <c r="U196" i="8"/>
  <c r="V196" i="8" s="1"/>
  <c r="S196" i="8"/>
  <c r="U188" i="8"/>
  <c r="V188" i="8" s="1"/>
  <c r="S188" i="8"/>
  <c r="U180" i="8"/>
  <c r="V180" i="8" s="1"/>
  <c r="S180" i="8"/>
  <c r="U172" i="8"/>
  <c r="V172" i="8" s="1"/>
  <c r="S172" i="8"/>
  <c r="U164" i="8"/>
  <c r="V164" i="8" s="1"/>
  <c r="S164" i="8"/>
  <c r="U156" i="8"/>
  <c r="V156" i="8" s="1"/>
  <c r="S156" i="8"/>
  <c r="U148" i="8"/>
  <c r="V148" i="8" s="1"/>
  <c r="S148" i="8"/>
  <c r="U140" i="8"/>
  <c r="V140" i="8" s="1"/>
  <c r="S140" i="8"/>
  <c r="U132" i="8"/>
  <c r="V132" i="8" s="1"/>
  <c r="S132" i="8"/>
  <c r="U124" i="8"/>
  <c r="V124" i="8" s="1"/>
  <c r="S124" i="8"/>
  <c r="U116" i="8"/>
  <c r="V116" i="8" s="1"/>
  <c r="S116" i="8"/>
  <c r="U108" i="8"/>
  <c r="V108" i="8" s="1"/>
  <c r="S108" i="8"/>
  <c r="U100" i="8"/>
  <c r="V100" i="8" s="1"/>
  <c r="S100" i="8"/>
  <c r="U92" i="8"/>
  <c r="V92" i="8" s="1"/>
  <c r="S92" i="8"/>
  <c r="U84" i="8"/>
  <c r="V84" i="8" s="1"/>
  <c r="S84" i="8"/>
  <c r="U76" i="8"/>
  <c r="V76" i="8" s="1"/>
  <c r="S76" i="8"/>
  <c r="U68" i="8"/>
  <c r="V68" i="8" s="1"/>
  <c r="S68" i="8"/>
  <c r="U60" i="8"/>
  <c r="V60" i="8" s="1"/>
  <c r="S60" i="8"/>
  <c r="U52" i="8"/>
  <c r="V52" i="8" s="1"/>
  <c r="S52" i="8"/>
  <c r="U44" i="8"/>
  <c r="V44" i="8" s="1"/>
  <c r="S44" i="8"/>
  <c r="U36" i="8"/>
  <c r="V36" i="8" s="1"/>
  <c r="S36" i="8"/>
  <c r="U28" i="8"/>
  <c r="V28" i="8" s="1"/>
  <c r="S28" i="8"/>
  <c r="U20" i="8"/>
  <c r="V20" i="8" s="1"/>
  <c r="S20" i="8"/>
  <c r="U12" i="8"/>
  <c r="V12" i="8" s="1"/>
  <c r="S12" i="8"/>
  <c r="U4" i="8"/>
  <c r="V4" i="8" s="1"/>
  <c r="S4" i="8"/>
  <c r="K2005" i="8"/>
  <c r="M2005" i="8" s="1"/>
  <c r="O2005" i="8" s="1"/>
  <c r="P2005" i="8" s="1"/>
  <c r="K1996" i="8"/>
  <c r="M1996" i="8" s="1"/>
  <c r="O1996" i="8" s="1"/>
  <c r="P1996" i="8" s="1"/>
  <c r="K1959" i="8"/>
  <c r="M1959" i="8" s="1"/>
  <c r="O1959" i="8" s="1"/>
  <c r="P1959" i="8" s="1"/>
  <c r="K1950" i="8"/>
  <c r="M1950" i="8" s="1"/>
  <c r="O1950" i="8" s="1"/>
  <c r="P1950" i="8" s="1"/>
  <c r="K1941" i="8"/>
  <c r="M1941" i="8" s="1"/>
  <c r="O1941" i="8" s="1"/>
  <c r="P1941" i="8" s="1"/>
  <c r="K1932" i="8"/>
  <c r="M1932" i="8" s="1"/>
  <c r="O1932" i="8" s="1"/>
  <c r="P1932" i="8" s="1"/>
  <c r="K1895" i="8"/>
  <c r="M1895" i="8" s="1"/>
  <c r="K1886" i="8"/>
  <c r="M1886" i="8" s="1"/>
  <c r="O1886" i="8" s="1"/>
  <c r="P1886" i="8" s="1"/>
  <c r="K1877" i="8"/>
  <c r="M1877" i="8" s="1"/>
  <c r="O1877" i="8" s="1"/>
  <c r="P1877" i="8" s="1"/>
  <c r="K1868" i="8"/>
  <c r="M1868" i="8" s="1"/>
  <c r="O1868" i="8" s="1"/>
  <c r="P1868" i="8" s="1"/>
  <c r="K1822" i="8"/>
  <c r="M1822" i="8" s="1"/>
  <c r="O1822" i="8" s="1"/>
  <c r="P1822" i="8" s="1"/>
  <c r="K1813" i="8"/>
  <c r="M1813" i="8" s="1"/>
  <c r="O1813" i="8" s="1"/>
  <c r="P1813" i="8" s="1"/>
  <c r="K1804" i="8"/>
  <c r="M1804" i="8" s="1"/>
  <c r="O1804" i="8" s="1"/>
  <c r="P1804" i="8" s="1"/>
  <c r="K1767" i="8"/>
  <c r="M1767" i="8" s="1"/>
  <c r="O1767" i="8" s="1"/>
  <c r="P1767" i="8" s="1"/>
  <c r="K1758" i="8"/>
  <c r="M1758" i="8" s="1"/>
  <c r="O1758" i="8" s="1"/>
  <c r="P1758" i="8" s="1"/>
  <c r="K1749" i="8"/>
  <c r="M1749" i="8" s="1"/>
  <c r="K1740" i="8"/>
  <c r="M1740" i="8" s="1"/>
  <c r="O1740" i="8" s="1"/>
  <c r="P1740" i="8" s="1"/>
  <c r="K1703" i="8"/>
  <c r="M1703" i="8" s="1"/>
  <c r="O1703" i="8" s="1"/>
  <c r="P1703" i="8" s="1"/>
  <c r="K1694" i="8"/>
  <c r="M1694" i="8" s="1"/>
  <c r="O1694" i="8" s="1"/>
  <c r="P1694" i="8" s="1"/>
  <c r="K1685" i="8"/>
  <c r="M1685" i="8" s="1"/>
  <c r="O1685" i="8" s="1"/>
  <c r="P1685" i="8" s="1"/>
  <c r="K1676" i="8"/>
  <c r="M1676" i="8" s="1"/>
  <c r="K1639" i="8"/>
  <c r="M1639" i="8" s="1"/>
  <c r="O1639" i="8" s="1"/>
  <c r="P1639" i="8" s="1"/>
  <c r="K1630" i="8"/>
  <c r="M1630" i="8" s="1"/>
  <c r="O1630" i="8" s="1"/>
  <c r="P1630" i="8" s="1"/>
  <c r="K1621" i="8"/>
  <c r="M1621" i="8" s="1"/>
  <c r="O1621" i="8" s="1"/>
  <c r="P1621" i="8" s="1"/>
  <c r="K1612" i="8"/>
  <c r="M1612" i="8" s="1"/>
  <c r="O1612" i="8" s="1"/>
  <c r="P1612" i="8" s="1"/>
  <c r="K1566" i="8"/>
  <c r="M1566" i="8" s="1"/>
  <c r="O1566" i="8" s="1"/>
  <c r="P1566" i="8" s="1"/>
  <c r="K1557" i="8"/>
  <c r="M1557" i="8" s="1"/>
  <c r="O1557" i="8" s="1"/>
  <c r="P1557" i="8" s="1"/>
  <c r="K1548" i="8"/>
  <c r="M1548" i="8" s="1"/>
  <c r="O1548" i="8" s="1"/>
  <c r="P1548" i="8" s="1"/>
  <c r="K1511" i="8"/>
  <c r="M1511" i="8" s="1"/>
  <c r="O1511" i="8" s="1"/>
  <c r="P1511" i="8" s="1"/>
  <c r="K1502" i="8"/>
  <c r="M1502" i="8" s="1"/>
  <c r="O1502" i="8" s="1"/>
  <c r="P1502" i="8" s="1"/>
  <c r="K1493" i="8"/>
  <c r="M1493" i="8" s="1"/>
  <c r="K1484" i="8"/>
  <c r="M1484" i="8" s="1"/>
  <c r="K1438" i="8"/>
  <c r="M1438" i="8" s="1"/>
  <c r="O1438" i="8" s="1"/>
  <c r="P1438" i="8" s="1"/>
  <c r="K1429" i="8"/>
  <c r="M1429" i="8" s="1"/>
  <c r="O1429" i="8" s="1"/>
  <c r="P1429" i="8" s="1"/>
  <c r="K1420" i="8"/>
  <c r="M1420" i="8" s="1"/>
  <c r="O1420" i="8" s="1"/>
  <c r="P1420" i="8" s="1"/>
  <c r="K1381" i="8"/>
  <c r="M1381" i="8" s="1"/>
  <c r="O1381" i="8" s="1"/>
  <c r="P1381" i="8" s="1"/>
  <c r="K1359" i="8"/>
  <c r="M1359" i="8" s="1"/>
  <c r="O1359" i="8" s="1"/>
  <c r="P1359" i="8" s="1"/>
  <c r="K1349" i="8"/>
  <c r="M1349" i="8" s="1"/>
  <c r="O1349" i="8" s="1"/>
  <c r="P1349" i="8" s="1"/>
  <c r="K1327" i="8"/>
  <c r="M1327" i="8" s="1"/>
  <c r="O1327" i="8" s="1"/>
  <c r="P1327" i="8" s="1"/>
  <c r="K1317" i="8"/>
  <c r="M1317" i="8" s="1"/>
  <c r="O1317" i="8" s="1"/>
  <c r="P1317" i="8" s="1"/>
  <c r="K1285" i="8"/>
  <c r="M1285" i="8" s="1"/>
  <c r="O1285" i="8" s="1"/>
  <c r="P1285" i="8" s="1"/>
  <c r="K1263" i="8"/>
  <c r="M1263" i="8" s="1"/>
  <c r="O1263" i="8" s="1"/>
  <c r="P1263" i="8" s="1"/>
  <c r="K1253" i="8"/>
  <c r="M1253" i="8" s="1"/>
  <c r="O1253" i="8" s="1"/>
  <c r="P1253" i="8" s="1"/>
  <c r="K1231" i="8"/>
  <c r="M1231" i="8" s="1"/>
  <c r="O1231" i="8" s="1"/>
  <c r="P1231" i="8" s="1"/>
  <c r="K1221" i="8"/>
  <c r="M1221" i="8" s="1"/>
  <c r="K1199" i="8"/>
  <c r="M1199" i="8" s="1"/>
  <c r="O1199" i="8" s="1"/>
  <c r="P1199" i="8" s="1"/>
  <c r="K1189" i="8"/>
  <c r="M1189" i="8" s="1"/>
  <c r="K1167" i="8"/>
  <c r="M1167" i="8" s="1"/>
  <c r="O1167" i="8" s="1"/>
  <c r="P1167" i="8" s="1"/>
  <c r="K1157" i="8"/>
  <c r="M1157" i="8" s="1"/>
  <c r="O1157" i="8" s="1"/>
  <c r="P1157" i="8" s="1"/>
  <c r="K1135" i="8"/>
  <c r="M1135" i="8" s="1"/>
  <c r="O1135" i="8" s="1"/>
  <c r="P1135" i="8" s="1"/>
  <c r="K1125" i="8"/>
  <c r="M1125" i="8" s="1"/>
  <c r="O1125" i="8" s="1"/>
  <c r="P1125" i="8" s="1"/>
  <c r="K1103" i="8"/>
  <c r="M1103" i="8" s="1"/>
  <c r="O1103" i="8" s="1"/>
  <c r="P1103" i="8" s="1"/>
  <c r="K1093" i="8"/>
  <c r="M1093" i="8" s="1"/>
  <c r="O1093" i="8" s="1"/>
  <c r="P1093" i="8" s="1"/>
  <c r="K1061" i="8"/>
  <c r="M1061" i="8" s="1"/>
  <c r="O1061" i="8" s="1"/>
  <c r="P1061" i="8" s="1"/>
  <c r="K1039" i="8"/>
  <c r="M1039" i="8" s="1"/>
  <c r="K1029" i="8"/>
  <c r="M1029" i="8" s="1"/>
  <c r="O1029" i="8" s="1"/>
  <c r="P1029" i="8" s="1"/>
  <c r="K1007" i="8"/>
  <c r="M1007" i="8" s="1"/>
  <c r="O1007" i="8" s="1"/>
  <c r="P1007" i="8" s="1"/>
  <c r="K997" i="8"/>
  <c r="M997" i="8" s="1"/>
  <c r="O997" i="8" s="1"/>
  <c r="P997" i="8" s="1"/>
  <c r="K975" i="8"/>
  <c r="M975" i="8" s="1"/>
  <c r="O975" i="8" s="1"/>
  <c r="P975" i="8" s="1"/>
  <c r="K965" i="8"/>
  <c r="M965" i="8" s="1"/>
  <c r="O965" i="8" s="1"/>
  <c r="P965" i="8" s="1"/>
  <c r="K943" i="8"/>
  <c r="M943" i="8" s="1"/>
  <c r="O943" i="8" s="1"/>
  <c r="P943" i="8" s="1"/>
  <c r="K933" i="8"/>
  <c r="M933" i="8" s="1"/>
  <c r="O933" i="8" s="1"/>
  <c r="P933" i="8" s="1"/>
  <c r="K911" i="8"/>
  <c r="M911" i="8" s="1"/>
  <c r="K901" i="8"/>
  <c r="M901" i="8" s="1"/>
  <c r="O901" i="8" s="1"/>
  <c r="P901" i="8" s="1"/>
  <c r="K879" i="8"/>
  <c r="M879" i="8" s="1"/>
  <c r="O879" i="8" s="1"/>
  <c r="P879" i="8" s="1"/>
  <c r="K869" i="8"/>
  <c r="M869" i="8" s="1"/>
  <c r="O869" i="8" s="1"/>
  <c r="P869" i="8" s="1"/>
  <c r="K847" i="8"/>
  <c r="M847" i="8" s="1"/>
  <c r="O847" i="8" s="1"/>
  <c r="P847" i="8" s="1"/>
  <c r="K837" i="8"/>
  <c r="M837" i="8" s="1"/>
  <c r="O837" i="8" s="1"/>
  <c r="P837" i="8" s="1"/>
  <c r="K815" i="8"/>
  <c r="M815" i="8" s="1"/>
  <c r="O815" i="8" s="1"/>
  <c r="P815" i="8" s="1"/>
  <c r="K805" i="8"/>
  <c r="M805" i="8" s="1"/>
  <c r="O805" i="8" s="1"/>
  <c r="P805" i="8" s="1"/>
  <c r="K773" i="8"/>
  <c r="M773" i="8" s="1"/>
  <c r="O773" i="8" s="1"/>
  <c r="P773" i="8" s="1"/>
  <c r="K741" i="8"/>
  <c r="M741" i="8" s="1"/>
  <c r="K709" i="8"/>
  <c r="M709" i="8" s="1"/>
  <c r="O709" i="8" s="1"/>
  <c r="P709" i="8" s="1"/>
  <c r="K677" i="8"/>
  <c r="M677" i="8" s="1"/>
  <c r="O677" i="8" s="1"/>
  <c r="P677" i="8" s="1"/>
  <c r="K645" i="8"/>
  <c r="M645" i="8" s="1"/>
  <c r="O645" i="8" s="1"/>
  <c r="P645" i="8" s="1"/>
  <c r="K623" i="8"/>
  <c r="M623" i="8" s="1"/>
  <c r="O623" i="8" s="1"/>
  <c r="P623" i="8" s="1"/>
  <c r="K613" i="8"/>
  <c r="M613" i="8" s="1"/>
  <c r="O613" i="8" s="1"/>
  <c r="P613" i="8" s="1"/>
  <c r="K581" i="8"/>
  <c r="M581" i="8" s="1"/>
  <c r="O581" i="8" s="1"/>
  <c r="P581" i="8" s="1"/>
  <c r="K559" i="8"/>
  <c r="M559" i="8" s="1"/>
  <c r="O559" i="8" s="1"/>
  <c r="P559" i="8" s="1"/>
  <c r="K549" i="8"/>
  <c r="M549" i="8" s="1"/>
  <c r="O549" i="8" s="1"/>
  <c r="P549" i="8" s="1"/>
  <c r="K527" i="8"/>
  <c r="M527" i="8" s="1"/>
  <c r="O527" i="8" s="1"/>
  <c r="P527" i="8" s="1"/>
  <c r="K517" i="8"/>
  <c r="M517" i="8" s="1"/>
  <c r="O517" i="8" s="1"/>
  <c r="P517" i="8" s="1"/>
  <c r="K485" i="8"/>
  <c r="M485" i="8" s="1"/>
  <c r="K453" i="8"/>
  <c r="M453" i="8" s="1"/>
  <c r="O453" i="8" s="1"/>
  <c r="P453" i="8" s="1"/>
  <c r="K428" i="8"/>
  <c r="M428" i="8" s="1"/>
  <c r="O428" i="8" s="1"/>
  <c r="P428" i="8" s="1"/>
  <c r="K389" i="8"/>
  <c r="M389" i="8" s="1"/>
  <c r="O389" i="8" s="1"/>
  <c r="P389" i="8" s="1"/>
  <c r="K364" i="8"/>
  <c r="M364" i="8" s="1"/>
  <c r="O364" i="8" s="1"/>
  <c r="P364" i="8" s="1"/>
  <c r="K325" i="8"/>
  <c r="M325" i="8" s="1"/>
  <c r="O325" i="8" s="1"/>
  <c r="P325" i="8" s="1"/>
  <c r="K300" i="8"/>
  <c r="M300" i="8" s="1"/>
  <c r="O300" i="8" s="1"/>
  <c r="P300" i="8" s="1"/>
  <c r="K261" i="8"/>
  <c r="M261" i="8" s="1"/>
  <c r="O261" i="8" s="1"/>
  <c r="P261" i="8" s="1"/>
  <c r="K236" i="8"/>
  <c r="M236" i="8" s="1"/>
  <c r="O236" i="8" s="1"/>
  <c r="P236" i="8" s="1"/>
  <c r="K197" i="8"/>
  <c r="M197" i="8" s="1"/>
  <c r="O197" i="8" s="1"/>
  <c r="P197" i="8" s="1"/>
  <c r="K172" i="8"/>
  <c r="M172" i="8" s="1"/>
  <c r="O172" i="8" s="1"/>
  <c r="P172" i="8" s="1"/>
  <c r="K133" i="8"/>
  <c r="M133" i="8" s="1"/>
  <c r="O133" i="8" s="1"/>
  <c r="P133" i="8" s="1"/>
  <c r="K108" i="8"/>
  <c r="M108" i="8" s="1"/>
  <c r="O108" i="8" s="1"/>
  <c r="P108" i="8" s="1"/>
  <c r="K69" i="8"/>
  <c r="M69" i="8" s="1"/>
  <c r="K44" i="8"/>
  <c r="M44" i="8" s="1"/>
  <c r="O44" i="8" s="1"/>
  <c r="P44" i="8" s="1"/>
  <c r="K5" i="8"/>
  <c r="M5" i="8" s="1"/>
  <c r="O5" i="8" s="1"/>
  <c r="P5" i="8" s="1"/>
  <c r="Q1805" i="8"/>
  <c r="V1773" i="8"/>
  <c r="Q1773" i="8"/>
  <c r="Q1749" i="8"/>
  <c r="Q1725" i="8"/>
  <c r="Q1701" i="8"/>
  <c r="Q1677" i="8"/>
  <c r="Q1653" i="8"/>
  <c r="Q1629" i="8"/>
  <c r="Q1605" i="8"/>
  <c r="Q1581" i="8"/>
  <c r="Q1557" i="8"/>
  <c r="Q1541" i="8"/>
  <c r="Q1517" i="8"/>
  <c r="Q1493" i="8"/>
  <c r="Q1469" i="8"/>
  <c r="Q1445" i="8"/>
  <c r="Q1429" i="8"/>
  <c r="Q1413" i="8"/>
  <c r="Q1389" i="8"/>
  <c r="V1381" i="8"/>
  <c r="Q1381" i="8"/>
  <c r="Q1357" i="8"/>
  <c r="Q1333" i="8"/>
  <c r="Q1317" i="8"/>
  <c r="Q1301" i="8"/>
  <c r="Q1277" i="8"/>
  <c r="Q1261" i="8"/>
  <c r="Q1245" i="8"/>
  <c r="Q1221" i="8"/>
  <c r="Q1205" i="8"/>
  <c r="Q1189" i="8"/>
  <c r="Q1173" i="8"/>
  <c r="V1157" i="8"/>
  <c r="Q1157" i="8"/>
  <c r="Q1133" i="8"/>
  <c r="Q1117" i="8"/>
  <c r="Q1101" i="8"/>
  <c r="Q1085" i="8"/>
  <c r="Q1069" i="8"/>
  <c r="Q1053" i="8"/>
  <c r="Q1037" i="8"/>
  <c r="V1021" i="8"/>
  <c r="Q1021" i="8"/>
  <c r="Q1005" i="8"/>
  <c r="Q989" i="8"/>
  <c r="Q973" i="8"/>
  <c r="Q957" i="8"/>
  <c r="Q941" i="8"/>
  <c r="Q917" i="8"/>
  <c r="Q893" i="8"/>
  <c r="Q861" i="8"/>
  <c r="V837" i="8"/>
  <c r="Q837" i="8"/>
  <c r="Q805" i="8"/>
  <c r="Q781" i="8"/>
  <c r="Q757" i="8"/>
  <c r="Q733" i="8"/>
  <c r="V709" i="8"/>
  <c r="Q709" i="8"/>
  <c r="Q685" i="8"/>
  <c r="Q669" i="8"/>
  <c r="Q645" i="8"/>
  <c r="Q629" i="8"/>
  <c r="Q605" i="8"/>
  <c r="Q589" i="8"/>
  <c r="V565" i="8"/>
  <c r="Q565" i="8"/>
  <c r="Q541" i="8"/>
  <c r="Q525" i="8"/>
  <c r="Q501" i="8"/>
  <c r="Q485" i="8"/>
  <c r="Q461" i="8"/>
  <c r="Q437" i="8"/>
  <c r="V421" i="8"/>
  <c r="Q421" i="8"/>
  <c r="Q397" i="8"/>
  <c r="Q373" i="8"/>
  <c r="Q349" i="8"/>
  <c r="Q325" i="8"/>
  <c r="R325" i="8" s="1"/>
  <c r="T325" i="8" s="1"/>
  <c r="V301" i="8"/>
  <c r="Q301" i="8"/>
  <c r="Q277" i="8"/>
  <c r="Q253" i="8"/>
  <c r="Q229" i="8"/>
  <c r="Q197" i="8"/>
  <c r="Q165" i="8"/>
  <c r="V133" i="8"/>
  <c r="Q133" i="8"/>
  <c r="Q109" i="8"/>
  <c r="Q85" i="8"/>
  <c r="Q61" i="8"/>
  <c r="Q37" i="8"/>
  <c r="Q13" i="8"/>
  <c r="U1999" i="8"/>
  <c r="V1999" i="8" s="1"/>
  <c r="S1999" i="8"/>
  <c r="U1975" i="8"/>
  <c r="V1975" i="8" s="1"/>
  <c r="S1975" i="8"/>
  <c r="U1951" i="8"/>
  <c r="V1951" i="8" s="1"/>
  <c r="S1951" i="8"/>
  <c r="U1927" i="8"/>
  <c r="V1927" i="8" s="1"/>
  <c r="S1927" i="8"/>
  <c r="U1903" i="8"/>
  <c r="V1903" i="8" s="1"/>
  <c r="S1903" i="8"/>
  <c r="U1879" i="8"/>
  <c r="V1879" i="8" s="1"/>
  <c r="S1879" i="8"/>
  <c r="U1855" i="8"/>
  <c r="V1855" i="8" s="1"/>
  <c r="S1855" i="8"/>
  <c r="U1831" i="8"/>
  <c r="V1831" i="8" s="1"/>
  <c r="S1831" i="8"/>
  <c r="U1807" i="8"/>
  <c r="V1807" i="8" s="1"/>
  <c r="S1807" i="8"/>
  <c r="U1783" i="8"/>
  <c r="V1783" i="8" s="1"/>
  <c r="S1783" i="8"/>
  <c r="U1759" i="8"/>
  <c r="V1759" i="8" s="1"/>
  <c r="S1759" i="8"/>
  <c r="U1735" i="8"/>
  <c r="V1735" i="8" s="1"/>
  <c r="S1735" i="8"/>
  <c r="U1711" i="8"/>
  <c r="V1711" i="8" s="1"/>
  <c r="S1711" i="8"/>
  <c r="U1695" i="8"/>
  <c r="V1695" i="8" s="1"/>
  <c r="S1695" i="8"/>
  <c r="U1679" i="8"/>
  <c r="V1679" i="8" s="1"/>
  <c r="S1679" i="8"/>
  <c r="U1663" i="8"/>
  <c r="V1663" i="8" s="1"/>
  <c r="S1663" i="8"/>
  <c r="U1647" i="8"/>
  <c r="V1647" i="8" s="1"/>
  <c r="S1647" i="8"/>
  <c r="U1623" i="8"/>
  <c r="V1623" i="8" s="1"/>
  <c r="S1623" i="8"/>
  <c r="U1599" i="8"/>
  <c r="V1599" i="8" s="1"/>
  <c r="S1599" i="8"/>
  <c r="U1575" i="8"/>
  <c r="V1575" i="8" s="1"/>
  <c r="S1575" i="8"/>
  <c r="U1551" i="8"/>
  <c r="V1551" i="8" s="1"/>
  <c r="S1551" i="8"/>
  <c r="U1527" i="8"/>
  <c r="V1527" i="8" s="1"/>
  <c r="S1527" i="8"/>
  <c r="U1503" i="8"/>
  <c r="V1503" i="8" s="1"/>
  <c r="S1503" i="8"/>
  <c r="U1471" i="8"/>
  <c r="V1471" i="8" s="1"/>
  <c r="S1471" i="8"/>
  <c r="U1447" i="8"/>
  <c r="V1447" i="8" s="1"/>
  <c r="S1447" i="8"/>
  <c r="U1415" i="8"/>
  <c r="V1415" i="8" s="1"/>
  <c r="S1415" i="8"/>
  <c r="U1391" i="8"/>
  <c r="V1391" i="8" s="1"/>
  <c r="S1391" i="8"/>
  <c r="U1367" i="8"/>
  <c r="V1367" i="8" s="1"/>
  <c r="S1367" i="8"/>
  <c r="U1343" i="8"/>
  <c r="V1343" i="8" s="1"/>
  <c r="S1343" i="8"/>
  <c r="U1319" i="8"/>
  <c r="V1319" i="8" s="1"/>
  <c r="S1319" i="8"/>
  <c r="U1295" i="8"/>
  <c r="V1295" i="8" s="1"/>
  <c r="S1295" i="8"/>
  <c r="U1271" i="8"/>
  <c r="V1271" i="8" s="1"/>
  <c r="S1271" i="8"/>
  <c r="U1247" i="8"/>
  <c r="V1247" i="8" s="1"/>
  <c r="S1247" i="8"/>
  <c r="U1223" i="8"/>
  <c r="V1223" i="8" s="1"/>
  <c r="S1223" i="8"/>
  <c r="U1207" i="8"/>
  <c r="V1207" i="8" s="1"/>
  <c r="S1207" i="8"/>
  <c r="U1191" i="8"/>
  <c r="V1191" i="8" s="1"/>
  <c r="S1191" i="8"/>
  <c r="U1175" i="8"/>
  <c r="V1175" i="8" s="1"/>
  <c r="S1175" i="8"/>
  <c r="U1159" i="8"/>
  <c r="V1159" i="8" s="1"/>
  <c r="S1159" i="8"/>
  <c r="U1143" i="8"/>
  <c r="V1143" i="8" s="1"/>
  <c r="S1143" i="8"/>
  <c r="U1127" i="8"/>
  <c r="V1127" i="8" s="1"/>
  <c r="S1127" i="8"/>
  <c r="U1111" i="8"/>
  <c r="V1111" i="8" s="1"/>
  <c r="S1111" i="8"/>
  <c r="U1095" i="8"/>
  <c r="V1095" i="8" s="1"/>
  <c r="S1095" i="8"/>
  <c r="U1071" i="8"/>
  <c r="V1071" i="8" s="1"/>
  <c r="S1071" i="8"/>
  <c r="U1047" i="8"/>
  <c r="V1047" i="8" s="1"/>
  <c r="S1047" i="8"/>
  <c r="U1023" i="8"/>
  <c r="V1023" i="8" s="1"/>
  <c r="S1023" i="8"/>
  <c r="U999" i="8"/>
  <c r="V999" i="8" s="1"/>
  <c r="S999" i="8"/>
  <c r="U991" i="8"/>
  <c r="V991" i="8" s="1"/>
  <c r="S991" i="8"/>
  <c r="U967" i="8"/>
  <c r="V967" i="8" s="1"/>
  <c r="S967" i="8"/>
  <c r="U951" i="8"/>
  <c r="V951" i="8" s="1"/>
  <c r="S951" i="8"/>
  <c r="U935" i="8"/>
  <c r="V935" i="8" s="1"/>
  <c r="S935" i="8"/>
  <c r="U919" i="8"/>
  <c r="V919" i="8" s="1"/>
  <c r="S919" i="8"/>
  <c r="U903" i="8"/>
  <c r="V903" i="8" s="1"/>
  <c r="S903" i="8"/>
  <c r="U887" i="8"/>
  <c r="V887" i="8" s="1"/>
  <c r="S887" i="8"/>
  <c r="U871" i="8"/>
  <c r="V871" i="8" s="1"/>
  <c r="S871" i="8"/>
  <c r="U855" i="8"/>
  <c r="V855" i="8" s="1"/>
  <c r="S855" i="8"/>
  <c r="U839" i="8"/>
  <c r="V839" i="8" s="1"/>
  <c r="S839" i="8"/>
  <c r="U823" i="8"/>
  <c r="V823" i="8" s="1"/>
  <c r="S823" i="8"/>
  <c r="U799" i="8"/>
  <c r="V799" i="8" s="1"/>
  <c r="S799" i="8"/>
  <c r="U783" i="8"/>
  <c r="V783" i="8" s="1"/>
  <c r="S783" i="8"/>
  <c r="U767" i="8"/>
  <c r="V767" i="8" s="1"/>
  <c r="S767" i="8"/>
  <c r="U751" i="8"/>
  <c r="V751" i="8" s="1"/>
  <c r="S751" i="8"/>
  <c r="U735" i="8"/>
  <c r="V735" i="8" s="1"/>
  <c r="S735" i="8"/>
  <c r="P735" i="8"/>
  <c r="U719" i="8"/>
  <c r="V719" i="8" s="1"/>
  <c r="S719" i="8"/>
  <c r="U703" i="8"/>
  <c r="V703" i="8" s="1"/>
  <c r="S703" i="8"/>
  <c r="U687" i="8"/>
  <c r="V687" i="8" s="1"/>
  <c r="S687" i="8"/>
  <c r="P687" i="8"/>
  <c r="U679" i="8"/>
  <c r="V679" i="8" s="1"/>
  <c r="S679" i="8"/>
  <c r="U655" i="8"/>
  <c r="V655" i="8" s="1"/>
  <c r="S655" i="8"/>
  <c r="U647" i="8"/>
  <c r="V647" i="8" s="1"/>
  <c r="S647" i="8"/>
  <c r="U639" i="8"/>
  <c r="V639" i="8" s="1"/>
  <c r="S639" i="8"/>
  <c r="U615" i="8"/>
  <c r="V615" i="8" s="1"/>
  <c r="S615" i="8"/>
  <c r="U607" i="8"/>
  <c r="V607" i="8" s="1"/>
  <c r="S607" i="8"/>
  <c r="P607" i="8"/>
  <c r="U591" i="8"/>
  <c r="V591" i="8" s="1"/>
  <c r="S591" i="8"/>
  <c r="U575" i="8"/>
  <c r="V575" i="8" s="1"/>
  <c r="S575" i="8"/>
  <c r="U567" i="8"/>
  <c r="V567" i="8" s="1"/>
  <c r="S567" i="8"/>
  <c r="U543" i="8"/>
  <c r="V543" i="8" s="1"/>
  <c r="S543" i="8"/>
  <c r="U535" i="8"/>
  <c r="V535" i="8" s="1"/>
  <c r="S535" i="8"/>
  <c r="U519" i="8"/>
  <c r="V519" i="8" s="1"/>
  <c r="S519" i="8"/>
  <c r="U503" i="8"/>
  <c r="V503" i="8" s="1"/>
  <c r="S503" i="8"/>
  <c r="P503" i="8"/>
  <c r="U495" i="8"/>
  <c r="V495" i="8" s="1"/>
  <c r="S495" i="8"/>
  <c r="U471" i="8"/>
  <c r="V471" i="8" s="1"/>
  <c r="S471" i="8"/>
  <c r="U463" i="8"/>
  <c r="V463" i="8" s="1"/>
  <c r="S463" i="8"/>
  <c r="U439" i="8"/>
  <c r="V439" i="8" s="1"/>
  <c r="S439" i="8"/>
  <c r="K439" i="8"/>
  <c r="M439" i="8" s="1"/>
  <c r="O439" i="8" s="1"/>
  <c r="P439" i="8" s="1"/>
  <c r="U431" i="8"/>
  <c r="V431" i="8" s="1"/>
  <c r="S431" i="8"/>
  <c r="K431" i="8"/>
  <c r="M431" i="8" s="1"/>
  <c r="O431" i="8" s="1"/>
  <c r="P431" i="8" s="1"/>
  <c r="U407" i="8"/>
  <c r="V407" i="8" s="1"/>
  <c r="S407" i="8"/>
  <c r="K407" i="8"/>
  <c r="M407" i="8" s="1"/>
  <c r="O407" i="8" s="1"/>
  <c r="P407" i="8" s="1"/>
  <c r="U399" i="8"/>
  <c r="V399" i="8" s="1"/>
  <c r="S399" i="8"/>
  <c r="K399" i="8"/>
  <c r="M399" i="8" s="1"/>
  <c r="O399" i="8" s="1"/>
  <c r="P399" i="8" s="1"/>
  <c r="U375" i="8"/>
  <c r="V375" i="8" s="1"/>
  <c r="S375" i="8"/>
  <c r="K375" i="8"/>
  <c r="M375" i="8" s="1"/>
  <c r="O375" i="8" s="1"/>
  <c r="P375" i="8" s="1"/>
  <c r="U359" i="8"/>
  <c r="V359" i="8" s="1"/>
  <c r="S359" i="8"/>
  <c r="K359" i="8"/>
  <c r="M359" i="8" s="1"/>
  <c r="O359" i="8" s="1"/>
  <c r="P359" i="8" s="1"/>
  <c r="U351" i="8"/>
  <c r="V351" i="8" s="1"/>
  <c r="S351" i="8"/>
  <c r="K351" i="8"/>
  <c r="M351" i="8" s="1"/>
  <c r="O351" i="8" s="1"/>
  <c r="P351" i="8" s="1"/>
  <c r="U327" i="8"/>
  <c r="V327" i="8" s="1"/>
  <c r="S327" i="8"/>
  <c r="K327" i="8"/>
  <c r="M327" i="8" s="1"/>
  <c r="O327" i="8" s="1"/>
  <c r="P327" i="8" s="1"/>
  <c r="U319" i="8"/>
  <c r="V319" i="8" s="1"/>
  <c r="S319" i="8"/>
  <c r="K319" i="8"/>
  <c r="M319" i="8" s="1"/>
  <c r="O319" i="8" s="1"/>
  <c r="P319" i="8" s="1"/>
  <c r="U311" i="8"/>
  <c r="V311" i="8" s="1"/>
  <c r="S311" i="8"/>
  <c r="K311" i="8"/>
  <c r="M311" i="8" s="1"/>
  <c r="O311" i="8" s="1"/>
  <c r="P311" i="8" s="1"/>
  <c r="U287" i="8"/>
  <c r="V287" i="8" s="1"/>
  <c r="S287" i="8"/>
  <c r="K287" i="8"/>
  <c r="M287" i="8" s="1"/>
  <c r="O287" i="8" s="1"/>
  <c r="P287" i="8" s="1"/>
  <c r="U279" i="8"/>
  <c r="V279" i="8" s="1"/>
  <c r="S279" i="8"/>
  <c r="K279" i="8"/>
  <c r="M279" i="8" s="1"/>
  <c r="O279" i="8" s="1"/>
  <c r="P279" i="8" s="1"/>
  <c r="U271" i="8"/>
  <c r="V271" i="8" s="1"/>
  <c r="S271" i="8"/>
  <c r="K271" i="8"/>
  <c r="M271" i="8" s="1"/>
  <c r="O271" i="8" s="1"/>
  <c r="P271" i="8" s="1"/>
  <c r="U247" i="8"/>
  <c r="V247" i="8" s="1"/>
  <c r="S247" i="8"/>
  <c r="K247" i="8"/>
  <c r="M247" i="8" s="1"/>
  <c r="O247" i="8" s="1"/>
  <c r="P247" i="8" s="1"/>
  <c r="U239" i="8"/>
  <c r="V239" i="8" s="1"/>
  <c r="S239" i="8"/>
  <c r="K239" i="8"/>
  <c r="M239" i="8" s="1"/>
  <c r="O239" i="8" s="1"/>
  <c r="P239" i="8" s="1"/>
  <c r="U223" i="8"/>
  <c r="V223" i="8" s="1"/>
  <c r="S223" i="8"/>
  <c r="K223" i="8"/>
  <c r="M223" i="8" s="1"/>
  <c r="O223" i="8" s="1"/>
  <c r="P223" i="8" s="1"/>
  <c r="U207" i="8"/>
  <c r="V207" i="8" s="1"/>
  <c r="S207" i="8"/>
  <c r="K207" i="8"/>
  <c r="M207" i="8" s="1"/>
  <c r="O207" i="8" s="1"/>
  <c r="P207" i="8" s="1"/>
  <c r="U191" i="8"/>
  <c r="V191" i="8" s="1"/>
  <c r="S191" i="8"/>
  <c r="K191" i="8"/>
  <c r="M191" i="8" s="1"/>
  <c r="O191" i="8" s="1"/>
  <c r="P191" i="8" s="1"/>
  <c r="U175" i="8"/>
  <c r="V175" i="8" s="1"/>
  <c r="S175" i="8"/>
  <c r="K175" i="8"/>
  <c r="M175" i="8" s="1"/>
  <c r="O175" i="8" s="1"/>
  <c r="P175" i="8" s="1"/>
  <c r="U159" i="8"/>
  <c r="V159" i="8" s="1"/>
  <c r="S159" i="8"/>
  <c r="K159" i="8"/>
  <c r="M159" i="8" s="1"/>
  <c r="O159" i="8" s="1"/>
  <c r="P159" i="8" s="1"/>
  <c r="U143" i="8"/>
  <c r="V143" i="8" s="1"/>
  <c r="S143" i="8"/>
  <c r="K143" i="8"/>
  <c r="M143" i="8" s="1"/>
  <c r="O143" i="8" s="1"/>
  <c r="P143" i="8" s="1"/>
  <c r="U127" i="8"/>
  <c r="V127" i="8" s="1"/>
  <c r="S127" i="8"/>
  <c r="K127" i="8"/>
  <c r="M127" i="8" s="1"/>
  <c r="O127" i="8" s="1"/>
  <c r="P127" i="8" s="1"/>
  <c r="U111" i="8"/>
  <c r="V111" i="8" s="1"/>
  <c r="S111" i="8"/>
  <c r="K111" i="8"/>
  <c r="M111" i="8" s="1"/>
  <c r="O111" i="8" s="1"/>
  <c r="P111" i="8" s="1"/>
  <c r="U95" i="8"/>
  <c r="V95" i="8" s="1"/>
  <c r="S95" i="8"/>
  <c r="K95" i="8"/>
  <c r="M95" i="8" s="1"/>
  <c r="O95" i="8" s="1"/>
  <c r="P95" i="8" s="1"/>
  <c r="U79" i="8"/>
  <c r="V79" i="8" s="1"/>
  <c r="S79" i="8"/>
  <c r="K79" i="8"/>
  <c r="M79" i="8" s="1"/>
  <c r="O79" i="8" s="1"/>
  <c r="P79" i="8" s="1"/>
  <c r="U63" i="8"/>
  <c r="V63" i="8" s="1"/>
  <c r="S63" i="8"/>
  <c r="K63" i="8"/>
  <c r="M63" i="8" s="1"/>
  <c r="O63" i="8" s="1"/>
  <c r="P63" i="8" s="1"/>
  <c r="U47" i="8"/>
  <c r="V47" i="8" s="1"/>
  <c r="S47" i="8"/>
  <c r="K47" i="8"/>
  <c r="M47" i="8" s="1"/>
  <c r="O47" i="8" s="1"/>
  <c r="P47" i="8" s="1"/>
  <c r="U31" i="8"/>
  <c r="V31" i="8" s="1"/>
  <c r="S31" i="8"/>
  <c r="K31" i="8"/>
  <c r="M31" i="8" s="1"/>
  <c r="O31" i="8" s="1"/>
  <c r="P31" i="8" s="1"/>
  <c r="U7" i="8"/>
  <c r="V7" i="8" s="1"/>
  <c r="S7" i="8"/>
  <c r="K7" i="8"/>
  <c r="M7" i="8" s="1"/>
  <c r="O7" i="8" s="1"/>
  <c r="P7" i="8" s="1"/>
  <c r="K1999" i="8"/>
  <c r="M1999" i="8" s="1"/>
  <c r="K1551" i="8"/>
  <c r="M1551" i="8" s="1"/>
  <c r="O1551" i="8" s="1"/>
  <c r="P1551" i="8" s="1"/>
  <c r="O2000" i="8"/>
  <c r="P2000" i="8" s="1"/>
  <c r="O1984" i="8"/>
  <c r="P1984" i="8" s="1"/>
  <c r="O1920" i="8"/>
  <c r="P1920" i="8" s="1"/>
  <c r="O1872" i="8"/>
  <c r="P1872" i="8" s="1"/>
  <c r="O1808" i="8"/>
  <c r="P1808" i="8" s="1"/>
  <c r="O1800" i="8"/>
  <c r="P1800" i="8" s="1"/>
  <c r="O1776" i="8"/>
  <c r="P1776" i="8" s="1"/>
  <c r="O1768" i="8"/>
  <c r="P1768" i="8" s="1"/>
  <c r="O1744" i="8"/>
  <c r="P1744" i="8" s="1"/>
  <c r="O1736" i="8"/>
  <c r="P1736" i="8" s="1"/>
  <c r="O1680" i="8"/>
  <c r="P1680" i="8" s="1"/>
  <c r="O1664" i="8"/>
  <c r="P1664" i="8" s="1"/>
  <c r="O1640" i="8"/>
  <c r="P1640" i="8" s="1"/>
  <c r="O1616" i="8"/>
  <c r="P1616" i="8" s="1"/>
  <c r="O1608" i="8"/>
  <c r="P1608" i="8" s="1"/>
  <c r="O1536" i="8"/>
  <c r="P1536" i="8" s="1"/>
  <c r="O1512" i="8"/>
  <c r="P1512" i="8" s="1"/>
  <c r="O1488" i="8"/>
  <c r="P1488" i="8" s="1"/>
  <c r="O1480" i="8"/>
  <c r="P1480" i="8" s="1"/>
  <c r="O1472" i="8"/>
  <c r="P1472" i="8" s="1"/>
  <c r="O1424" i="8"/>
  <c r="P1424" i="8" s="1"/>
  <c r="O1416" i="8"/>
  <c r="P1416" i="8" s="1"/>
  <c r="O1384" i="8"/>
  <c r="P1384" i="8" s="1"/>
  <c r="O1360" i="8"/>
  <c r="P1360" i="8" s="1"/>
  <c r="O1344" i="8"/>
  <c r="P1344" i="8" s="1"/>
  <c r="Q1996" i="8"/>
  <c r="Q1932" i="8"/>
  <c r="V1868" i="8"/>
  <c r="Q1868" i="8"/>
  <c r="V1812" i="8"/>
  <c r="Q1812" i="8"/>
  <c r="Q1764" i="8"/>
  <c r="Q1708" i="8"/>
  <c r="Q1660" i="8"/>
  <c r="V1620" i="8"/>
  <c r="Q1620" i="8"/>
  <c r="Q1580" i="8"/>
  <c r="Q1540" i="8"/>
  <c r="Q1508" i="8"/>
  <c r="V1460" i="8"/>
  <c r="Q1460" i="8"/>
  <c r="Q1412" i="8"/>
  <c r="Q1380" i="8"/>
  <c r="Q1348" i="8"/>
  <c r="Q1316" i="8"/>
  <c r="Q1276" i="8"/>
  <c r="Q1244" i="8"/>
  <c r="Q1220" i="8"/>
  <c r="Q1188" i="8"/>
  <c r="Q1156" i="8"/>
  <c r="Q1108" i="8"/>
  <c r="Q1068" i="8"/>
  <c r="Q1028" i="8"/>
  <c r="Q988" i="8"/>
  <c r="Q956" i="8"/>
  <c r="Q924" i="8"/>
  <c r="Q900" i="8"/>
  <c r="V876" i="8"/>
  <c r="Q876" i="8"/>
  <c r="Q844" i="8"/>
  <c r="Q812" i="8"/>
  <c r="Q788" i="8"/>
  <c r="Q764" i="8"/>
  <c r="Q740" i="8"/>
  <c r="V724" i="8"/>
  <c r="Q724" i="8"/>
  <c r="Q700" i="8"/>
  <c r="Q676" i="8"/>
  <c r="Q652" i="8"/>
  <c r="Q628" i="8"/>
  <c r="Q604" i="8"/>
  <c r="Q580" i="8"/>
  <c r="Q556" i="8"/>
  <c r="Q548" i="8"/>
  <c r="Q524" i="8"/>
  <c r="Q516" i="8"/>
  <c r="Q492" i="8"/>
  <c r="Q468" i="8"/>
  <c r="Q444" i="8"/>
  <c r="Q412" i="8"/>
  <c r="Q388" i="8"/>
  <c r="Q364" i="8"/>
  <c r="Q340" i="8"/>
  <c r="Q316" i="8"/>
  <c r="Q292" i="8"/>
  <c r="Q268" i="8"/>
  <c r="V244" i="8"/>
  <c r="Q244" i="8"/>
  <c r="Q220" i="8"/>
  <c r="Q172" i="8"/>
  <c r="Q92" i="8"/>
  <c r="U1662" i="8"/>
  <c r="V1662" i="8" s="1"/>
  <c r="S1662" i="8"/>
  <c r="Q1987" i="8"/>
  <c r="Q1955" i="8"/>
  <c r="Q1923" i="8"/>
  <c r="Q1899" i="8"/>
  <c r="Q1883" i="8"/>
  <c r="Q1859" i="8"/>
  <c r="Q1835" i="8"/>
  <c r="Q1811" i="8"/>
  <c r="Q1779" i="8"/>
  <c r="Q1755" i="8"/>
  <c r="Q1723" i="8"/>
  <c r="Q1707" i="8"/>
  <c r="Q1683" i="8"/>
  <c r="Q1675" i="8"/>
  <c r="Q1651" i="8"/>
  <c r="Q1627" i="8"/>
  <c r="Q1603" i="8"/>
  <c r="Q1579" i="8"/>
  <c r="Q1555" i="8"/>
  <c r="Q1531" i="8"/>
  <c r="Q1515" i="8"/>
  <c r="Q1499" i="8"/>
  <c r="Q1483" i="8"/>
  <c r="Q1459" i="8"/>
  <c r="Q1435" i="8"/>
  <c r="Q1419" i="8"/>
  <c r="Q1403" i="8"/>
  <c r="Q1387" i="8"/>
  <c r="Q1363" i="8"/>
  <c r="Q1347" i="8"/>
  <c r="Q1323" i="8"/>
  <c r="Q1307" i="8"/>
  <c r="Q1283" i="8"/>
  <c r="Q1275" i="8"/>
  <c r="Q1251" i="8"/>
  <c r="Q1235" i="8"/>
  <c r="Q1219" i="8"/>
  <c r="Q1203" i="8"/>
  <c r="Q1187" i="8"/>
  <c r="Q1179" i="8"/>
  <c r="Q1155" i="8"/>
  <c r="R1155" i="8" s="1"/>
  <c r="Q1139" i="8"/>
  <c r="Q1115" i="8"/>
  <c r="Q1107" i="8"/>
  <c r="Q1091" i="8"/>
  <c r="R1091" i="8" s="1"/>
  <c r="Q1075" i="8"/>
  <c r="Q1067" i="8"/>
  <c r="Q1059" i="8"/>
  <c r="Q1035" i="8"/>
  <c r="Q1027" i="8"/>
  <c r="Q1011" i="8"/>
  <c r="Q1003" i="8"/>
  <c r="Q987" i="8"/>
  <c r="Q979" i="8"/>
  <c r="Q963" i="8"/>
  <c r="Q955" i="8"/>
  <c r="Q939" i="8"/>
  <c r="Q923" i="8"/>
  <c r="Q915" i="8"/>
  <c r="Q899" i="8"/>
  <c r="Q867" i="8"/>
  <c r="Q635" i="8"/>
  <c r="V2010" i="8"/>
  <c r="Q2010" i="8"/>
  <c r="R2010" i="8" s="1"/>
  <c r="T2010" i="8" s="1"/>
  <c r="Q2002" i="8"/>
  <c r="Q1994" i="8"/>
  <c r="V1986" i="8"/>
  <c r="Q1986" i="8"/>
  <c r="V1978" i="8"/>
  <c r="Q1978" i="8"/>
  <c r="Q1970" i="8"/>
  <c r="Q1962" i="8"/>
  <c r="V1954" i="8"/>
  <c r="Q1954" i="8"/>
  <c r="Q1946" i="8"/>
  <c r="V1938" i="8"/>
  <c r="Q1938" i="8"/>
  <c r="Q1930" i="8"/>
  <c r="V1922" i="8"/>
  <c r="Q1922" i="8"/>
  <c r="V1914" i="8"/>
  <c r="Q1914" i="8"/>
  <c r="V1906" i="8"/>
  <c r="Q1906" i="8"/>
  <c r="Q1898" i="8"/>
  <c r="V1890" i="8"/>
  <c r="Q1890" i="8"/>
  <c r="V1882" i="8"/>
  <c r="Q1882" i="8"/>
  <c r="Q1874" i="8"/>
  <c r="Q1866" i="8"/>
  <c r="V1858" i="8"/>
  <c r="Q1858" i="8"/>
  <c r="V1842" i="8"/>
  <c r="Q1842" i="8"/>
  <c r="V1834" i="8"/>
  <c r="Q1834" i="8"/>
  <c r="Q1826" i="8"/>
  <c r="V1818" i="8"/>
  <c r="Q1818" i="8"/>
  <c r="V1810" i="8"/>
  <c r="Q1810" i="8"/>
  <c r="V1802" i="8"/>
  <c r="Q1802" i="8"/>
  <c r="Q1794" i="8"/>
  <c r="V1786" i="8"/>
  <c r="Q1786" i="8"/>
  <c r="V1778" i="8"/>
  <c r="Q1778" i="8"/>
  <c r="V1770" i="8"/>
  <c r="Q1770" i="8"/>
  <c r="V1762" i="8"/>
  <c r="Q1762" i="8"/>
  <c r="V1754" i="8"/>
  <c r="Q1754" i="8"/>
  <c r="Q1746" i="8"/>
  <c r="V1738" i="8"/>
  <c r="Q1738" i="8"/>
  <c r="V1730" i="8"/>
  <c r="Q1730" i="8"/>
  <c r="V1722" i="8"/>
  <c r="Q1722" i="8"/>
  <c r="Q1714" i="8"/>
  <c r="V1706" i="8"/>
  <c r="Q1706" i="8"/>
  <c r="V1698" i="8"/>
  <c r="Q1698" i="8"/>
  <c r="Q1690" i="8"/>
  <c r="V1682" i="8"/>
  <c r="Q1682" i="8"/>
  <c r="V1674" i="8"/>
  <c r="Q1674" i="8"/>
  <c r="V1666" i="8"/>
  <c r="Q1666" i="8"/>
  <c r="V1658" i="8"/>
  <c r="Q1658" i="8"/>
  <c r="Q1650" i="8"/>
  <c r="V1642" i="8"/>
  <c r="Q1642" i="8"/>
  <c r="Q1634" i="8"/>
  <c r="V1626" i="8"/>
  <c r="Q1626" i="8"/>
  <c r="V1610" i="8"/>
  <c r="Q1610" i="8"/>
  <c r="V1602" i="8"/>
  <c r="Q1602" i="8"/>
  <c r="Q1594" i="8"/>
  <c r="V1586" i="8"/>
  <c r="Q1586" i="8"/>
  <c r="Q1578" i="8"/>
  <c r="Q1570" i="8"/>
  <c r="V1562" i="8"/>
  <c r="Q1562" i="8"/>
  <c r="V1554" i="8"/>
  <c r="Q1554" i="8"/>
  <c r="Q1546" i="8"/>
  <c r="V1538" i="8"/>
  <c r="Q1538" i="8"/>
  <c r="Q1530" i="8"/>
  <c r="V1522" i="8"/>
  <c r="Q1522" i="8"/>
  <c r="V1514" i="8"/>
  <c r="Q1514" i="8"/>
  <c r="R1514" i="8" s="1"/>
  <c r="T1514" i="8" s="1"/>
  <c r="V1506" i="8"/>
  <c r="Q1506" i="8"/>
  <c r="V1498" i="8"/>
  <c r="Q1498" i="8"/>
  <c r="Q1490" i="8"/>
  <c r="V1482" i="8"/>
  <c r="Q1482" i="8"/>
  <c r="Q1474" i="8"/>
  <c r="Q1466" i="8"/>
  <c r="V1458" i="8"/>
  <c r="Q1458" i="8"/>
  <c r="V1450" i="8"/>
  <c r="Q1450" i="8"/>
  <c r="V1442" i="8"/>
  <c r="Q1442" i="8"/>
  <c r="V1434" i="8"/>
  <c r="Q1434" i="8"/>
  <c r="Q1426" i="8"/>
  <c r="V1418" i="8"/>
  <c r="Q1418" i="8"/>
  <c r="V1410" i="8"/>
  <c r="Q1410" i="8"/>
  <c r="Q1394" i="8"/>
  <c r="V1386" i="8"/>
  <c r="Q1386" i="8"/>
  <c r="Q1378" i="8"/>
  <c r="V1370" i="8"/>
  <c r="Q1370" i="8"/>
  <c r="V1362" i="8"/>
  <c r="Q1362" i="8"/>
  <c r="V1354" i="8"/>
  <c r="Q1354" i="8"/>
  <c r="V1346" i="8"/>
  <c r="Q1346" i="8"/>
  <c r="Q1338" i="8"/>
  <c r="Q1330" i="8"/>
  <c r="V1322" i="8"/>
  <c r="Q1322" i="8"/>
  <c r="V1314" i="8"/>
  <c r="Q1314" i="8"/>
  <c r="V1306" i="8"/>
  <c r="Q1306" i="8"/>
  <c r="V1298" i="8"/>
  <c r="Q1298" i="8"/>
  <c r="V1290" i="8"/>
  <c r="Q1290" i="8"/>
  <c r="V1282" i="8"/>
  <c r="Q1282" i="8"/>
  <c r="V1274" i="8"/>
  <c r="Q1274" i="8"/>
  <c r="Q1266" i="8"/>
  <c r="V1258" i="8"/>
  <c r="Q1258" i="8"/>
  <c r="Q1250" i="8"/>
  <c r="V1242" i="8"/>
  <c r="Q1242" i="8"/>
  <c r="Q1234" i="8"/>
  <c r="V1226" i="8"/>
  <c r="Q1226" i="8"/>
  <c r="V1218" i="8"/>
  <c r="Q1218" i="8"/>
  <c r="V1202" i="8"/>
  <c r="Q1202" i="8"/>
  <c r="V1194" i="8"/>
  <c r="Q1194" i="8"/>
  <c r="V1186" i="8"/>
  <c r="Q1186" i="8"/>
  <c r="Q1178" i="8"/>
  <c r="V1170" i="8"/>
  <c r="Q1170" i="8"/>
  <c r="V1162" i="8"/>
  <c r="Q1162" i="8"/>
  <c r="V1154" i="8"/>
  <c r="Q1154" i="8"/>
  <c r="Q1146" i="8"/>
  <c r="V1138" i="8"/>
  <c r="Q1138" i="8"/>
  <c r="V1130" i="8"/>
  <c r="Q1130" i="8"/>
  <c r="V1122" i="8"/>
  <c r="Q1122" i="8"/>
  <c r="V1114" i="8"/>
  <c r="Q1114" i="8"/>
  <c r="V1106" i="8"/>
  <c r="Q1106" i="8"/>
  <c r="V1098" i="8"/>
  <c r="Q1098" i="8"/>
  <c r="V1090" i="8"/>
  <c r="Q1090" i="8"/>
  <c r="Q1082" i="8"/>
  <c r="V1074" i="8"/>
  <c r="Q1074" i="8"/>
  <c r="V1066" i="8"/>
  <c r="Q1066" i="8"/>
  <c r="V1058" i="8"/>
  <c r="Q1058" i="8"/>
  <c r="R1058" i="8" s="1"/>
  <c r="T1058" i="8" s="1"/>
  <c r="Q1042" i="8"/>
  <c r="Q1034" i="8"/>
  <c r="V1026" i="8"/>
  <c r="Q1026" i="8"/>
  <c r="Q1018" i="8"/>
  <c r="V1010" i="8"/>
  <c r="Q1010" i="8"/>
  <c r="V1002" i="8"/>
  <c r="Q1002" i="8"/>
  <c r="Q994" i="8"/>
  <c r="V986" i="8"/>
  <c r="Q986" i="8"/>
  <c r="V978" i="8"/>
  <c r="Q978" i="8"/>
  <c r="V970" i="8"/>
  <c r="Q970" i="8"/>
  <c r="Q962" i="8"/>
  <c r="V954" i="8"/>
  <c r="Q954" i="8"/>
  <c r="V938" i="8"/>
  <c r="Q938" i="8"/>
  <c r="Q930" i="8"/>
  <c r="Q922" i="8"/>
  <c r="V914" i="8"/>
  <c r="Q914" i="8"/>
  <c r="V906" i="8"/>
  <c r="Q906" i="8"/>
  <c r="V898" i="8"/>
  <c r="Q898" i="8"/>
  <c r="V890" i="8"/>
  <c r="Q890" i="8"/>
  <c r="V874" i="8"/>
  <c r="Q874" i="8"/>
  <c r="Q866" i="8"/>
  <c r="V858" i="8"/>
  <c r="Q858" i="8"/>
  <c r="V842" i="8"/>
  <c r="Q842" i="8"/>
  <c r="V810" i="8"/>
  <c r="Q810" i="8"/>
  <c r="V450" i="8"/>
  <c r="Q450" i="8"/>
  <c r="R450" i="8" s="1"/>
  <c r="T450" i="8" s="1"/>
  <c r="V2009" i="8"/>
  <c r="Q2009" i="8"/>
  <c r="Q2001" i="8"/>
  <c r="V1993" i="8"/>
  <c r="Q1993" i="8"/>
  <c r="V1985" i="8"/>
  <c r="Q1985" i="8"/>
  <c r="V1977" i="8"/>
  <c r="Q1977" i="8"/>
  <c r="Q1969" i="8"/>
  <c r="V1961" i="8"/>
  <c r="Q1961" i="8"/>
  <c r="V1953" i="8"/>
  <c r="Q1953" i="8"/>
  <c r="Q1945" i="8"/>
  <c r="V1937" i="8"/>
  <c r="Q1937" i="8"/>
  <c r="Q1929" i="8"/>
  <c r="V1921" i="8"/>
  <c r="Q1921" i="8"/>
  <c r="V1913" i="8"/>
  <c r="Q1913" i="8"/>
  <c r="V1905" i="8"/>
  <c r="Q1905" i="8"/>
  <c r="V1897" i="8"/>
  <c r="Q1897" i="8"/>
  <c r="V1889" i="8"/>
  <c r="Q1889" i="8"/>
  <c r="Q1881" i="8"/>
  <c r="V1873" i="8"/>
  <c r="Q1873" i="8"/>
  <c r="V1865" i="8"/>
  <c r="Q1865" i="8"/>
  <c r="V1857" i="8"/>
  <c r="Q1857" i="8"/>
  <c r="V1849" i="8"/>
  <c r="Q1849" i="8"/>
  <c r="Q1841" i="8"/>
  <c r="V1833" i="8"/>
  <c r="Q1833" i="8"/>
  <c r="Q1825" i="8"/>
  <c r="V1817" i="8"/>
  <c r="Q1817" i="8"/>
  <c r="V1809" i="8"/>
  <c r="Q1809" i="8"/>
  <c r="Q1801" i="8"/>
  <c r="V1793" i="8"/>
  <c r="Q1793" i="8"/>
  <c r="V1785" i="8"/>
  <c r="Q1785" i="8"/>
  <c r="V1777" i="8"/>
  <c r="Q1777" i="8"/>
  <c r="V1769" i="8"/>
  <c r="Q1769" i="8"/>
  <c r="Q1761" i="8"/>
  <c r="V1753" i="8"/>
  <c r="Q1753" i="8"/>
  <c r="V1745" i="8"/>
  <c r="Q1745" i="8"/>
  <c r="V1737" i="8"/>
  <c r="Q1737" i="8"/>
  <c r="Q1729" i="8"/>
  <c r="V1721" i="8"/>
  <c r="Q1721" i="8"/>
  <c r="Q1713" i="8"/>
  <c r="V1705" i="8"/>
  <c r="Q1705" i="8"/>
  <c r="V1697" i="8"/>
  <c r="Q1697" i="8"/>
  <c r="V1689" i="8"/>
  <c r="Q1689" i="8"/>
  <c r="V1681" i="8"/>
  <c r="Q1681" i="8"/>
  <c r="V1673" i="8"/>
  <c r="Q1673" i="8"/>
  <c r="V1665" i="8"/>
  <c r="Q1665" i="8"/>
  <c r="V1657" i="8"/>
  <c r="Q1657" i="8"/>
  <c r="V1649" i="8"/>
  <c r="Q1649" i="8"/>
  <c r="V1641" i="8"/>
  <c r="Q1641" i="8"/>
  <c r="V1633" i="8"/>
  <c r="Q1633" i="8"/>
  <c r="V1625" i="8"/>
  <c r="Q1625" i="8"/>
  <c r="V1617" i="8"/>
  <c r="Q1617" i="8"/>
  <c r="V1609" i="8"/>
  <c r="Q1609" i="8"/>
  <c r="V1601" i="8"/>
  <c r="Q1601" i="8"/>
  <c r="V1593" i="8"/>
  <c r="Q1593" i="8"/>
  <c r="V1585" i="8"/>
  <c r="Q1585" i="8"/>
  <c r="V1577" i="8"/>
  <c r="Q1577" i="8"/>
  <c r="V1569" i="8"/>
  <c r="Q1569" i="8"/>
  <c r="V1561" i="8"/>
  <c r="Q1561" i="8"/>
  <c r="V1553" i="8"/>
  <c r="Q1553" i="8"/>
  <c r="V1545" i="8"/>
  <c r="Q1545" i="8"/>
  <c r="Q1537" i="8"/>
  <c r="V1529" i="8"/>
  <c r="Q1529" i="8"/>
  <c r="V1521" i="8"/>
  <c r="Q1521" i="8"/>
  <c r="V1513" i="8"/>
  <c r="Q1513" i="8"/>
  <c r="V1505" i="8"/>
  <c r="Q1505" i="8"/>
  <c r="V1497" i="8"/>
  <c r="Q1497" i="8"/>
  <c r="Q1489" i="8"/>
  <c r="V1481" i="8"/>
  <c r="Q1481" i="8"/>
  <c r="V1473" i="8"/>
  <c r="Q1473" i="8"/>
  <c r="V1465" i="8"/>
  <c r="Q1465" i="8"/>
  <c r="Q1457" i="8"/>
  <c r="V1449" i="8"/>
  <c r="Q1449" i="8"/>
  <c r="Q1441" i="8"/>
  <c r="Q1433" i="8"/>
  <c r="V1425" i="8"/>
  <c r="Q1425" i="8"/>
  <c r="V1417" i="8"/>
  <c r="Q1417" i="8"/>
  <c r="Q1409" i="8"/>
  <c r="V1401" i="8"/>
  <c r="Q1401" i="8"/>
  <c r="Q1393" i="8"/>
  <c r="Q1385" i="8"/>
  <c r="V1377" i="8"/>
  <c r="Q1377" i="8"/>
  <c r="Q1369" i="8"/>
  <c r="V1361" i="8"/>
  <c r="Q1361" i="8"/>
  <c r="V1353" i="8"/>
  <c r="Q1353" i="8"/>
  <c r="V1345" i="8"/>
  <c r="Q1345" i="8"/>
  <c r="Q1337" i="8"/>
  <c r="V1329" i="8"/>
  <c r="Q1329" i="8"/>
  <c r="V1321" i="8"/>
  <c r="Q1321" i="8"/>
  <c r="V1313" i="8"/>
  <c r="Q1313" i="8"/>
  <c r="V1305" i="8"/>
  <c r="Q1305" i="8"/>
  <c r="V1297" i="8"/>
  <c r="Q1297" i="8"/>
  <c r="V1289" i="8"/>
  <c r="Q1289" i="8"/>
  <c r="V1281" i="8"/>
  <c r="Q1281" i="8"/>
  <c r="Q1273" i="8"/>
  <c r="V1265" i="8"/>
  <c r="Q1265" i="8"/>
  <c r="V1257" i="8"/>
  <c r="Q1257" i="8"/>
  <c r="V1249" i="8"/>
  <c r="Q1249" i="8"/>
  <c r="R1249" i="8" s="1"/>
  <c r="T1249" i="8" s="1"/>
  <c r="V1241" i="8"/>
  <c r="Q1241" i="8"/>
  <c r="V1233" i="8"/>
  <c r="Q1233" i="8"/>
  <c r="V1225" i="8"/>
  <c r="Q1225" i="8"/>
  <c r="V1217" i="8"/>
  <c r="Q1217" i="8"/>
  <c r="V1209" i="8"/>
  <c r="Q1209" i="8"/>
  <c r="Q1201" i="8"/>
  <c r="V1193" i="8"/>
  <c r="Q1193" i="8"/>
  <c r="V1185" i="8"/>
  <c r="Q1185" i="8"/>
  <c r="Q1177" i="8"/>
  <c r="Q1169" i="8"/>
  <c r="V1161" i="8"/>
  <c r="Q1161" i="8"/>
  <c r="V1153" i="8"/>
  <c r="Q1153" i="8"/>
  <c r="V1145" i="8"/>
  <c r="Q1145" i="8"/>
  <c r="V1137" i="8"/>
  <c r="Q1137" i="8"/>
  <c r="V1129" i="8"/>
  <c r="Q1129" i="8"/>
  <c r="V1121" i="8"/>
  <c r="Q1121" i="8"/>
  <c r="V1113" i="8"/>
  <c r="Q1113" i="8"/>
  <c r="V1105" i="8"/>
  <c r="Q1105" i="8"/>
  <c r="V1097" i="8"/>
  <c r="Q1097" i="8"/>
  <c r="Q1089" i="8"/>
  <c r="Q1081" i="8"/>
  <c r="V1073" i="8"/>
  <c r="Q1073" i="8"/>
  <c r="V1065" i="8"/>
  <c r="Q1065" i="8"/>
  <c r="V1057" i="8"/>
  <c r="Q1057" i="8"/>
  <c r="V1049" i="8"/>
  <c r="Q1049" i="8"/>
  <c r="Q1041" i="8"/>
  <c r="Q1033" i="8"/>
  <c r="V1025" i="8"/>
  <c r="Q1025" i="8"/>
  <c r="Q1017" i="8"/>
  <c r="V1009" i="8"/>
  <c r="Q1009" i="8"/>
  <c r="Q1001" i="8"/>
  <c r="V993" i="8"/>
  <c r="Q993" i="8"/>
  <c r="Q985" i="8"/>
  <c r="Q977" i="8"/>
  <c r="V969" i="8"/>
  <c r="Q969" i="8"/>
  <c r="Q961" i="8"/>
  <c r="V953" i="8"/>
  <c r="Q953" i="8"/>
  <c r="V945" i="8"/>
  <c r="Q945" i="8"/>
  <c r="Q937" i="8"/>
  <c r="Q929" i="8"/>
  <c r="V921" i="8"/>
  <c r="Q921" i="8"/>
  <c r="Q913" i="8"/>
  <c r="V905" i="8"/>
  <c r="Q905" i="8"/>
  <c r="V897" i="8"/>
  <c r="Q897" i="8"/>
  <c r="V889" i="8"/>
  <c r="Q889" i="8"/>
  <c r="Q881" i="8"/>
  <c r="V873" i="8"/>
  <c r="Q873" i="8"/>
  <c r="V865" i="8"/>
  <c r="Q865" i="8"/>
  <c r="Q857" i="8"/>
  <c r="Q849" i="8"/>
  <c r="V841" i="8"/>
  <c r="Q841" i="8"/>
  <c r="V833" i="8"/>
  <c r="Q833" i="8"/>
  <c r="V825" i="8"/>
  <c r="Q825" i="8"/>
  <c r="Q817" i="8"/>
  <c r="V809" i="8"/>
  <c r="Q809" i="8"/>
  <c r="V801" i="8"/>
  <c r="Q801" i="8"/>
  <c r="Q793" i="8"/>
  <c r="V785" i="8"/>
  <c r="Q785" i="8"/>
  <c r="V777" i="8"/>
  <c r="Q777" i="8"/>
  <c r="V769" i="8"/>
  <c r="Q769" i="8"/>
  <c r="V761" i="8"/>
  <c r="Q761" i="8"/>
  <c r="Q753" i="8"/>
  <c r="V745" i="8"/>
  <c r="Q745" i="8"/>
  <c r="V737" i="8"/>
  <c r="Q737" i="8"/>
  <c r="Q729" i="8"/>
  <c r="Q721" i="8"/>
  <c r="V713" i="8"/>
  <c r="Q713" i="8"/>
  <c r="Q705" i="8"/>
  <c r="V697" i="8"/>
  <c r="Q697" i="8"/>
  <c r="V689" i="8"/>
  <c r="Q689" i="8"/>
  <c r="V681" i="8"/>
  <c r="Q681" i="8"/>
  <c r="Q673" i="8"/>
  <c r="V665" i="8"/>
  <c r="Q665" i="8"/>
  <c r="Q657" i="8"/>
  <c r="Q649" i="8"/>
  <c r="V641" i="8"/>
  <c r="Q641" i="8"/>
  <c r="V633" i="8"/>
  <c r="Q633" i="8"/>
  <c r="Q625" i="8"/>
  <c r="V617" i="8"/>
  <c r="Q617" i="8"/>
  <c r="V609" i="8"/>
  <c r="Q609" i="8"/>
  <c r="V601" i="8"/>
  <c r="Q601" i="8"/>
  <c r="Q593" i="8"/>
  <c r="V585" i="8"/>
  <c r="Q585" i="8"/>
  <c r="V577" i="8"/>
  <c r="Q577" i="8"/>
  <c r="V569" i="8"/>
  <c r="Q569" i="8"/>
  <c r="Q561" i="8"/>
  <c r="V553" i="8"/>
  <c r="Q553" i="8"/>
  <c r="Q545" i="8"/>
  <c r="Q537" i="8"/>
  <c r="V529" i="8"/>
  <c r="Q529" i="8"/>
  <c r="V521" i="8"/>
  <c r="Q521" i="8"/>
  <c r="Q513" i="8"/>
  <c r="V505" i="8"/>
  <c r="Q505" i="8"/>
  <c r="Q497" i="8"/>
  <c r="V489" i="8"/>
  <c r="Q489" i="8"/>
  <c r="V481" i="8"/>
  <c r="Q481" i="8"/>
  <c r="Q473" i="8"/>
  <c r="V465" i="8"/>
  <c r="Q465" i="8"/>
  <c r="V457" i="8"/>
  <c r="Q457" i="8"/>
  <c r="Q449" i="8"/>
  <c r="Q441" i="8"/>
  <c r="V433" i="8"/>
  <c r="Q433" i="8"/>
  <c r="V425" i="8"/>
  <c r="Q425" i="8"/>
  <c r="Q417" i="8"/>
  <c r="V409" i="8"/>
  <c r="Q409" i="8"/>
  <c r="V401" i="8"/>
  <c r="Q401" i="8"/>
  <c r="V393" i="8"/>
  <c r="Q393" i="8"/>
  <c r="Q385" i="8"/>
  <c r="Q377" i="8"/>
  <c r="V369" i="8"/>
  <c r="Q369" i="8"/>
  <c r="Q361" i="8"/>
  <c r="V353" i="8"/>
  <c r="Q353" i="8"/>
  <c r="Q345" i="8"/>
  <c r="V337" i="8"/>
  <c r="Q337" i="8"/>
  <c r="V329" i="8"/>
  <c r="Q329" i="8"/>
  <c r="V321" i="8"/>
  <c r="Q321" i="8"/>
  <c r="Q313" i="8"/>
  <c r="V305" i="8"/>
  <c r="Q305" i="8"/>
  <c r="Q297" i="8"/>
  <c r="V289" i="8"/>
  <c r="Q289" i="8"/>
  <c r="V281" i="8"/>
  <c r="Q281" i="8"/>
  <c r="V273" i="8"/>
  <c r="Q273" i="8"/>
  <c r="V265" i="8"/>
  <c r="Q265" i="8"/>
  <c r="V257" i="8"/>
  <c r="Q257" i="8"/>
  <c r="V249" i="8"/>
  <c r="Q249" i="8"/>
  <c r="V241" i="8"/>
  <c r="Q241" i="8"/>
  <c r="Q233" i="8"/>
  <c r="R233" i="8" s="1"/>
  <c r="T233" i="8" s="1"/>
  <c r="V225" i="8"/>
  <c r="Q225" i="8"/>
  <c r="V217" i="8"/>
  <c r="Q217" i="8"/>
  <c r="V209" i="8"/>
  <c r="Q209" i="8"/>
  <c r="Q201" i="8"/>
  <c r="V193" i="8"/>
  <c r="Q193" i="8"/>
  <c r="Q185" i="8"/>
  <c r="V177" i="8"/>
  <c r="Q177" i="8"/>
  <c r="V169" i="8"/>
  <c r="Q169" i="8"/>
  <c r="V161" i="8"/>
  <c r="Q161" i="8"/>
  <c r="V153" i="8"/>
  <c r="Q153" i="8"/>
  <c r="V145" i="8"/>
  <c r="Q145" i="8"/>
  <c r="Q137" i="8"/>
  <c r="V129" i="8"/>
  <c r="Q129" i="8"/>
  <c r="Q121" i="8"/>
  <c r="Q113" i="8"/>
  <c r="V105" i="8"/>
  <c r="Q105" i="8"/>
  <c r="V97" i="8"/>
  <c r="Q97" i="8"/>
  <c r="Q89" i="8"/>
  <c r="V81" i="8"/>
  <c r="Q81" i="8"/>
  <c r="V73" i="8"/>
  <c r="Q73" i="8"/>
  <c r="V65" i="8"/>
  <c r="Q65" i="8"/>
  <c r="V57" i="8"/>
  <c r="Q57" i="8"/>
  <c r="V49" i="8"/>
  <c r="Q49" i="8"/>
  <c r="V41" i="8"/>
  <c r="Q41" i="8"/>
  <c r="V33" i="8"/>
  <c r="Q33" i="8"/>
  <c r="Q25" i="8"/>
  <c r="V17" i="8"/>
  <c r="Q17" i="8"/>
  <c r="V9" i="8"/>
  <c r="Q9" i="8"/>
  <c r="U2011" i="8"/>
  <c r="V2011" i="8" s="1"/>
  <c r="S2011" i="8"/>
  <c r="U2003" i="8"/>
  <c r="V2003" i="8" s="1"/>
  <c r="S2003" i="8"/>
  <c r="U1995" i="8"/>
  <c r="V1995" i="8" s="1"/>
  <c r="S1995" i="8"/>
  <c r="P1995" i="8"/>
  <c r="U1987" i="8"/>
  <c r="V1987" i="8" s="1"/>
  <c r="S1987" i="8"/>
  <c r="U1979" i="8"/>
  <c r="V1979" i="8" s="1"/>
  <c r="S1979" i="8"/>
  <c r="P1979" i="8"/>
  <c r="U1971" i="8"/>
  <c r="V1971" i="8" s="1"/>
  <c r="S1971" i="8"/>
  <c r="P1971" i="8"/>
  <c r="U1963" i="8"/>
  <c r="V1963" i="8" s="1"/>
  <c r="S1963" i="8"/>
  <c r="U1955" i="8"/>
  <c r="V1955" i="8" s="1"/>
  <c r="S1955" i="8"/>
  <c r="U1947" i="8"/>
  <c r="V1947" i="8" s="1"/>
  <c r="S1947" i="8"/>
  <c r="U1939" i="8"/>
  <c r="V1939" i="8" s="1"/>
  <c r="S1939" i="8"/>
  <c r="P1939" i="8"/>
  <c r="U1931" i="8"/>
  <c r="V1931" i="8" s="1"/>
  <c r="S1931" i="8"/>
  <c r="U1923" i="8"/>
  <c r="V1923" i="8" s="1"/>
  <c r="S1923" i="8"/>
  <c r="U1915" i="8"/>
  <c r="V1915" i="8" s="1"/>
  <c r="S1915" i="8"/>
  <c r="P1915" i="8"/>
  <c r="U1907" i="8"/>
  <c r="V1907" i="8" s="1"/>
  <c r="S1907" i="8"/>
  <c r="P1907" i="8"/>
  <c r="U1899" i="8"/>
  <c r="V1899" i="8" s="1"/>
  <c r="S1899" i="8"/>
  <c r="U1891" i="8"/>
  <c r="V1891" i="8" s="1"/>
  <c r="S1891" i="8"/>
  <c r="P1891" i="8"/>
  <c r="U1883" i="8"/>
  <c r="V1883" i="8" s="1"/>
  <c r="S1883" i="8"/>
  <c r="P1883" i="8"/>
  <c r="U1875" i="8"/>
  <c r="V1875" i="8" s="1"/>
  <c r="S1875" i="8"/>
  <c r="U1867" i="8"/>
  <c r="V1867" i="8" s="1"/>
  <c r="S1867" i="8"/>
  <c r="U1859" i="8"/>
  <c r="V1859" i="8" s="1"/>
  <c r="S1859" i="8"/>
  <c r="P1859" i="8"/>
  <c r="U1851" i="8"/>
  <c r="V1851" i="8" s="1"/>
  <c r="S1851" i="8"/>
  <c r="U1843" i="8"/>
  <c r="V1843" i="8" s="1"/>
  <c r="S1843" i="8"/>
  <c r="U1835" i="8"/>
  <c r="V1835" i="8" s="1"/>
  <c r="S1835" i="8"/>
  <c r="P1835" i="8"/>
  <c r="U1827" i="8"/>
  <c r="V1827" i="8" s="1"/>
  <c r="S1827" i="8"/>
  <c r="P1827" i="8"/>
  <c r="U1819" i="8"/>
  <c r="V1819" i="8" s="1"/>
  <c r="S1819" i="8"/>
  <c r="U1811" i="8"/>
  <c r="V1811" i="8" s="1"/>
  <c r="S1811" i="8"/>
  <c r="U1803" i="8"/>
  <c r="V1803" i="8" s="1"/>
  <c r="S1803" i="8"/>
  <c r="U1795" i="8"/>
  <c r="V1795" i="8" s="1"/>
  <c r="S1795" i="8"/>
  <c r="U1787" i="8"/>
  <c r="V1787" i="8" s="1"/>
  <c r="S1787" i="8"/>
  <c r="P1787" i="8"/>
  <c r="U1779" i="8"/>
  <c r="V1779" i="8" s="1"/>
  <c r="S1779" i="8"/>
  <c r="P1779" i="8"/>
  <c r="U1771" i="8"/>
  <c r="V1771" i="8" s="1"/>
  <c r="S1771" i="8"/>
  <c r="P1771" i="8"/>
  <c r="U1763" i="8"/>
  <c r="V1763" i="8" s="1"/>
  <c r="S1763" i="8"/>
  <c r="U1755" i="8"/>
  <c r="V1755" i="8" s="1"/>
  <c r="S1755" i="8"/>
  <c r="P1755" i="8"/>
  <c r="U1747" i="8"/>
  <c r="V1747" i="8" s="1"/>
  <c r="S1747" i="8"/>
  <c r="U1739" i="8"/>
  <c r="V1739" i="8" s="1"/>
  <c r="S1739" i="8"/>
  <c r="U1731" i="8"/>
  <c r="V1731" i="8" s="1"/>
  <c r="S1731" i="8"/>
  <c r="P1731" i="8"/>
  <c r="U1723" i="8"/>
  <c r="V1723" i="8" s="1"/>
  <c r="S1723" i="8"/>
  <c r="P1723" i="8"/>
  <c r="U1715" i="8"/>
  <c r="V1715" i="8" s="1"/>
  <c r="S1715" i="8"/>
  <c r="P1715" i="8"/>
  <c r="U1707" i="8"/>
  <c r="V1707" i="8" s="1"/>
  <c r="S1707" i="8"/>
  <c r="U1699" i="8"/>
  <c r="V1699" i="8" s="1"/>
  <c r="S1699" i="8"/>
  <c r="U1691" i="8"/>
  <c r="V1691" i="8" s="1"/>
  <c r="S1691" i="8"/>
  <c r="P1691" i="8"/>
  <c r="U1683" i="8"/>
  <c r="V1683" i="8" s="1"/>
  <c r="S1683" i="8"/>
  <c r="P1683" i="8"/>
  <c r="U1675" i="8"/>
  <c r="V1675" i="8" s="1"/>
  <c r="S1675" i="8"/>
  <c r="U1667" i="8"/>
  <c r="V1667" i="8" s="1"/>
  <c r="S1667" i="8"/>
  <c r="P1667" i="8"/>
  <c r="S1659" i="8"/>
  <c r="U1659" i="8"/>
  <c r="V1659" i="8" s="1"/>
  <c r="P1659" i="8"/>
  <c r="U1651" i="8"/>
  <c r="V1651" i="8" s="1"/>
  <c r="S1651" i="8"/>
  <c r="U1643" i="8"/>
  <c r="V1643" i="8" s="1"/>
  <c r="S1643" i="8"/>
  <c r="U1635" i="8"/>
  <c r="V1635" i="8" s="1"/>
  <c r="S1635" i="8"/>
  <c r="P1635" i="8"/>
  <c r="U1627" i="8"/>
  <c r="V1627" i="8" s="1"/>
  <c r="S1627" i="8"/>
  <c r="U1619" i="8"/>
  <c r="V1619" i="8" s="1"/>
  <c r="S1619" i="8"/>
  <c r="P1619" i="8"/>
  <c r="U1611" i="8"/>
  <c r="V1611" i="8" s="1"/>
  <c r="S1611" i="8"/>
  <c r="U1603" i="8"/>
  <c r="V1603" i="8" s="1"/>
  <c r="S1603" i="8"/>
  <c r="P1603" i="8"/>
  <c r="U1595" i="8"/>
  <c r="V1595" i="8" s="1"/>
  <c r="S1595" i="8"/>
  <c r="P1595" i="8"/>
  <c r="U1587" i="8"/>
  <c r="V1587" i="8" s="1"/>
  <c r="S1587" i="8"/>
  <c r="U1579" i="8"/>
  <c r="V1579" i="8" s="1"/>
  <c r="S1579" i="8"/>
  <c r="P1579" i="8"/>
  <c r="U1571" i="8"/>
  <c r="V1571" i="8" s="1"/>
  <c r="S1571" i="8"/>
  <c r="P1571" i="8"/>
  <c r="U1563" i="8"/>
  <c r="V1563" i="8" s="1"/>
  <c r="S1563" i="8"/>
  <c r="U1555" i="8"/>
  <c r="V1555" i="8" s="1"/>
  <c r="S1555" i="8"/>
  <c r="U1547" i="8"/>
  <c r="V1547" i="8" s="1"/>
  <c r="S1547" i="8"/>
  <c r="U1539" i="8"/>
  <c r="V1539" i="8" s="1"/>
  <c r="S1539" i="8"/>
  <c r="U1531" i="8"/>
  <c r="V1531" i="8" s="1"/>
  <c r="S1531" i="8"/>
  <c r="P1531" i="8"/>
  <c r="U1523" i="8"/>
  <c r="V1523" i="8" s="1"/>
  <c r="S1523" i="8"/>
  <c r="U1515" i="8"/>
  <c r="V1515" i="8" s="1"/>
  <c r="S1515" i="8"/>
  <c r="U1507" i="8"/>
  <c r="V1507" i="8" s="1"/>
  <c r="S1507" i="8"/>
  <c r="P1507" i="8"/>
  <c r="U1499" i="8"/>
  <c r="V1499" i="8" s="1"/>
  <c r="S1499" i="8"/>
  <c r="P1499" i="8"/>
  <c r="U1491" i="8"/>
  <c r="V1491" i="8" s="1"/>
  <c r="S1491" i="8"/>
  <c r="U1483" i="8"/>
  <c r="V1483" i="8" s="1"/>
  <c r="S1483" i="8"/>
  <c r="U1475" i="8"/>
  <c r="V1475" i="8" s="1"/>
  <c r="S1475" i="8"/>
  <c r="P1475" i="8"/>
  <c r="U1467" i="8"/>
  <c r="V1467" i="8" s="1"/>
  <c r="S1467" i="8"/>
  <c r="P1467" i="8"/>
  <c r="U1459" i="8"/>
  <c r="V1459" i="8" s="1"/>
  <c r="S1459" i="8"/>
  <c r="P1459" i="8"/>
  <c r="U1451" i="8"/>
  <c r="V1451" i="8" s="1"/>
  <c r="S1451" i="8"/>
  <c r="U1443" i="8"/>
  <c r="V1443" i="8" s="1"/>
  <c r="S1443" i="8"/>
  <c r="P1443" i="8"/>
  <c r="U1435" i="8"/>
  <c r="V1435" i="8" s="1"/>
  <c r="S1435" i="8"/>
  <c r="P1435" i="8"/>
  <c r="U1427" i="8"/>
  <c r="V1427" i="8" s="1"/>
  <c r="S1427" i="8"/>
  <c r="P1427" i="8"/>
  <c r="U1419" i="8"/>
  <c r="V1419" i="8" s="1"/>
  <c r="S1419" i="8"/>
  <c r="U1411" i="8"/>
  <c r="V1411" i="8" s="1"/>
  <c r="S1411" i="8"/>
  <c r="P1411" i="8"/>
  <c r="U1403" i="8"/>
  <c r="V1403" i="8" s="1"/>
  <c r="S1403" i="8"/>
  <c r="U1395" i="8"/>
  <c r="V1395" i="8" s="1"/>
  <c r="S1395" i="8"/>
  <c r="P1395" i="8"/>
  <c r="U1387" i="8"/>
  <c r="V1387" i="8" s="1"/>
  <c r="S1387" i="8"/>
  <c r="P1387" i="8"/>
  <c r="U1379" i="8"/>
  <c r="V1379" i="8" s="1"/>
  <c r="S1379" i="8"/>
  <c r="P1379" i="8"/>
  <c r="U1371" i="8"/>
  <c r="V1371" i="8" s="1"/>
  <c r="S1371" i="8"/>
  <c r="P1371" i="8"/>
  <c r="U1363" i="8"/>
  <c r="V1363" i="8" s="1"/>
  <c r="S1363" i="8"/>
  <c r="U1355" i="8"/>
  <c r="V1355" i="8" s="1"/>
  <c r="S1355" i="8"/>
  <c r="U1347" i="8"/>
  <c r="V1347" i="8" s="1"/>
  <c r="S1347" i="8"/>
  <c r="P1347" i="8"/>
  <c r="U1339" i="8"/>
  <c r="V1339" i="8" s="1"/>
  <c r="S1339" i="8"/>
  <c r="U1331" i="8"/>
  <c r="V1331" i="8" s="1"/>
  <c r="S1331" i="8"/>
  <c r="P1331" i="8"/>
  <c r="U1323" i="8"/>
  <c r="V1323" i="8" s="1"/>
  <c r="S1323" i="8"/>
  <c r="P1323" i="8"/>
  <c r="U1315" i="8"/>
  <c r="V1315" i="8" s="1"/>
  <c r="S1315" i="8"/>
  <c r="P1315" i="8"/>
  <c r="U1307" i="8"/>
  <c r="V1307" i="8" s="1"/>
  <c r="S1307" i="8"/>
  <c r="P1307" i="8"/>
  <c r="U1299" i="8"/>
  <c r="V1299" i="8" s="1"/>
  <c r="S1299" i="8"/>
  <c r="P1299" i="8"/>
  <c r="U1291" i="8"/>
  <c r="V1291" i="8" s="1"/>
  <c r="S1291" i="8"/>
  <c r="U1283" i="8"/>
  <c r="V1283" i="8" s="1"/>
  <c r="S1283" i="8"/>
  <c r="P1283" i="8"/>
  <c r="U1275" i="8"/>
  <c r="V1275" i="8" s="1"/>
  <c r="S1275" i="8"/>
  <c r="U1267" i="8"/>
  <c r="V1267" i="8" s="1"/>
  <c r="S1267" i="8"/>
  <c r="P1267" i="8"/>
  <c r="U1259" i="8"/>
  <c r="V1259" i="8" s="1"/>
  <c r="S1259" i="8"/>
  <c r="P1259" i="8"/>
  <c r="U1251" i="8"/>
  <c r="V1251" i="8" s="1"/>
  <c r="S1251" i="8"/>
  <c r="U1243" i="8"/>
  <c r="V1243" i="8" s="1"/>
  <c r="S1243" i="8"/>
  <c r="U1235" i="8"/>
  <c r="V1235" i="8" s="1"/>
  <c r="S1235" i="8"/>
  <c r="P1235" i="8"/>
  <c r="U1227" i="8"/>
  <c r="V1227" i="8" s="1"/>
  <c r="S1227" i="8"/>
  <c r="P1227" i="8"/>
  <c r="U1219" i="8"/>
  <c r="V1219" i="8" s="1"/>
  <c r="S1219" i="8"/>
  <c r="U1211" i="8"/>
  <c r="V1211" i="8" s="1"/>
  <c r="S1211" i="8"/>
  <c r="U1203" i="8"/>
  <c r="V1203" i="8" s="1"/>
  <c r="S1203" i="8"/>
  <c r="P1203" i="8"/>
  <c r="U1195" i="8"/>
  <c r="V1195" i="8" s="1"/>
  <c r="S1195" i="8"/>
  <c r="P1195" i="8"/>
  <c r="U1187" i="8"/>
  <c r="V1187" i="8" s="1"/>
  <c r="S1187" i="8"/>
  <c r="P1187" i="8"/>
  <c r="U1179" i="8"/>
  <c r="V1179" i="8" s="1"/>
  <c r="S1179" i="8"/>
  <c r="P1179" i="8"/>
  <c r="U1171" i="8"/>
  <c r="V1171" i="8" s="1"/>
  <c r="S1171" i="8"/>
  <c r="U1163" i="8"/>
  <c r="V1163" i="8" s="1"/>
  <c r="S1163" i="8"/>
  <c r="U1155" i="8"/>
  <c r="V1155" i="8" s="1"/>
  <c r="S1155" i="8"/>
  <c r="U1147" i="8"/>
  <c r="V1147" i="8" s="1"/>
  <c r="S1147" i="8"/>
  <c r="P1147" i="8"/>
  <c r="U1139" i="8"/>
  <c r="V1139" i="8" s="1"/>
  <c r="S1139" i="8"/>
  <c r="P1139" i="8"/>
  <c r="U1131" i="8"/>
  <c r="V1131" i="8" s="1"/>
  <c r="S1131" i="8"/>
  <c r="P1131" i="8"/>
  <c r="U1123" i="8"/>
  <c r="V1123" i="8" s="1"/>
  <c r="S1123" i="8"/>
  <c r="U1115" i="8"/>
  <c r="V1115" i="8" s="1"/>
  <c r="S1115" i="8"/>
  <c r="P1115" i="8"/>
  <c r="U1107" i="8"/>
  <c r="V1107" i="8" s="1"/>
  <c r="S1107" i="8"/>
  <c r="P1107" i="8"/>
  <c r="U1099" i="8"/>
  <c r="V1099" i="8" s="1"/>
  <c r="S1099" i="8"/>
  <c r="U1091" i="8"/>
  <c r="V1091" i="8" s="1"/>
  <c r="S1091" i="8"/>
  <c r="U1083" i="8"/>
  <c r="V1083" i="8" s="1"/>
  <c r="S1083" i="8"/>
  <c r="U1075" i="8"/>
  <c r="V1075" i="8" s="1"/>
  <c r="S1075" i="8"/>
  <c r="P1075" i="8"/>
  <c r="U1067" i="8"/>
  <c r="V1067" i="8" s="1"/>
  <c r="S1067" i="8"/>
  <c r="P1067" i="8"/>
  <c r="U1059" i="8"/>
  <c r="V1059" i="8" s="1"/>
  <c r="S1059" i="8"/>
  <c r="P1059" i="8"/>
  <c r="U1051" i="8"/>
  <c r="V1051" i="8" s="1"/>
  <c r="S1051" i="8"/>
  <c r="P1051" i="8"/>
  <c r="U1043" i="8"/>
  <c r="V1043" i="8" s="1"/>
  <c r="S1043" i="8"/>
  <c r="P1043" i="8"/>
  <c r="U1035" i="8"/>
  <c r="V1035" i="8" s="1"/>
  <c r="S1035" i="8"/>
  <c r="U1027" i="8"/>
  <c r="V1027" i="8" s="1"/>
  <c r="S1027" i="8"/>
  <c r="U1019" i="8"/>
  <c r="V1019" i="8" s="1"/>
  <c r="S1019" i="8"/>
  <c r="P1019" i="8"/>
  <c r="U1011" i="8"/>
  <c r="V1011" i="8" s="1"/>
  <c r="S1011" i="8"/>
  <c r="P1011" i="8"/>
  <c r="U1003" i="8"/>
  <c r="V1003" i="8" s="1"/>
  <c r="S1003" i="8"/>
  <c r="U995" i="8"/>
  <c r="V995" i="8" s="1"/>
  <c r="S995" i="8"/>
  <c r="U987" i="8"/>
  <c r="V987" i="8" s="1"/>
  <c r="S987" i="8"/>
  <c r="P987" i="8"/>
  <c r="U979" i="8"/>
  <c r="V979" i="8" s="1"/>
  <c r="S979" i="8"/>
  <c r="P979" i="8"/>
  <c r="U971" i="8"/>
  <c r="V971" i="8" s="1"/>
  <c r="S971" i="8"/>
  <c r="U963" i="8"/>
  <c r="V963" i="8" s="1"/>
  <c r="S963" i="8"/>
  <c r="U955" i="8"/>
  <c r="V955" i="8" s="1"/>
  <c r="S955" i="8"/>
  <c r="P955" i="8"/>
  <c r="U947" i="8"/>
  <c r="V947" i="8" s="1"/>
  <c r="S947" i="8"/>
  <c r="U939" i="8"/>
  <c r="V939" i="8" s="1"/>
  <c r="S939" i="8"/>
  <c r="U931" i="8"/>
  <c r="V931" i="8" s="1"/>
  <c r="S931" i="8"/>
  <c r="P931" i="8"/>
  <c r="U923" i="8"/>
  <c r="V923" i="8" s="1"/>
  <c r="S923" i="8"/>
  <c r="P923" i="8"/>
  <c r="U915" i="8"/>
  <c r="V915" i="8" s="1"/>
  <c r="S915" i="8"/>
  <c r="P915" i="8"/>
  <c r="U907" i="8"/>
  <c r="V907" i="8" s="1"/>
  <c r="S907" i="8"/>
  <c r="P907" i="8"/>
  <c r="U899" i="8"/>
  <c r="V899" i="8" s="1"/>
  <c r="S899" i="8"/>
  <c r="P899" i="8"/>
  <c r="U891" i="8"/>
  <c r="V891" i="8" s="1"/>
  <c r="S891" i="8"/>
  <c r="P891" i="8"/>
  <c r="U883" i="8"/>
  <c r="V883" i="8" s="1"/>
  <c r="S883" i="8"/>
  <c r="P883" i="8"/>
  <c r="U875" i="8"/>
  <c r="V875" i="8" s="1"/>
  <c r="S875" i="8"/>
  <c r="U867" i="8"/>
  <c r="V867" i="8" s="1"/>
  <c r="S867" i="8"/>
  <c r="U859" i="8"/>
  <c r="V859" i="8" s="1"/>
  <c r="S859" i="8"/>
  <c r="P859" i="8"/>
  <c r="U851" i="8"/>
  <c r="V851" i="8" s="1"/>
  <c r="S851" i="8"/>
  <c r="P851" i="8"/>
  <c r="U843" i="8"/>
  <c r="V843" i="8" s="1"/>
  <c r="S843" i="8"/>
  <c r="U835" i="8"/>
  <c r="V835" i="8" s="1"/>
  <c r="S835" i="8"/>
  <c r="P835" i="8"/>
  <c r="U827" i="8"/>
  <c r="V827" i="8" s="1"/>
  <c r="S827" i="8"/>
  <c r="P827" i="8"/>
  <c r="U819" i="8"/>
  <c r="V819" i="8" s="1"/>
  <c r="S819" i="8"/>
  <c r="U811" i="8"/>
  <c r="V811" i="8" s="1"/>
  <c r="S811" i="8"/>
  <c r="U803" i="8"/>
  <c r="V803" i="8" s="1"/>
  <c r="S803" i="8"/>
  <c r="U795" i="8"/>
  <c r="V795" i="8" s="1"/>
  <c r="S795" i="8"/>
  <c r="U787" i="8"/>
  <c r="V787" i="8" s="1"/>
  <c r="S787" i="8"/>
  <c r="U779" i="8"/>
  <c r="V779" i="8" s="1"/>
  <c r="S779" i="8"/>
  <c r="U771" i="8"/>
  <c r="V771" i="8" s="1"/>
  <c r="S771" i="8"/>
  <c r="P771" i="8"/>
  <c r="U763" i="8"/>
  <c r="V763" i="8" s="1"/>
  <c r="S763" i="8"/>
  <c r="P763" i="8"/>
  <c r="U755" i="8"/>
  <c r="V755" i="8" s="1"/>
  <c r="S755" i="8"/>
  <c r="U747" i="8"/>
  <c r="V747" i="8" s="1"/>
  <c r="S747" i="8"/>
  <c r="U739" i="8"/>
  <c r="V739" i="8" s="1"/>
  <c r="S739" i="8"/>
  <c r="U731" i="8"/>
  <c r="V731" i="8" s="1"/>
  <c r="S731" i="8"/>
  <c r="U723" i="8"/>
  <c r="V723" i="8" s="1"/>
  <c r="S723" i="8"/>
  <c r="U715" i="8"/>
  <c r="V715" i="8" s="1"/>
  <c r="S715" i="8"/>
  <c r="P715" i="8"/>
  <c r="U707" i="8"/>
  <c r="V707" i="8" s="1"/>
  <c r="S707" i="8"/>
  <c r="P707" i="8"/>
  <c r="U699" i="8"/>
  <c r="V699" i="8" s="1"/>
  <c r="S699" i="8"/>
  <c r="P699" i="8"/>
  <c r="U691" i="8"/>
  <c r="V691" i="8" s="1"/>
  <c r="S691" i="8"/>
  <c r="U683" i="8"/>
  <c r="V683" i="8" s="1"/>
  <c r="S683" i="8"/>
  <c r="U675" i="8"/>
  <c r="V675" i="8" s="1"/>
  <c r="S675" i="8"/>
  <c r="U667" i="8"/>
  <c r="V667" i="8" s="1"/>
  <c r="S667" i="8"/>
  <c r="U659" i="8"/>
  <c r="V659" i="8" s="1"/>
  <c r="S659" i="8"/>
  <c r="U651" i="8"/>
  <c r="V651" i="8" s="1"/>
  <c r="S651" i="8"/>
  <c r="P651" i="8"/>
  <c r="U643" i="8"/>
  <c r="V643" i="8" s="1"/>
  <c r="S643" i="8"/>
  <c r="U635" i="8"/>
  <c r="V635" i="8" s="1"/>
  <c r="S635" i="8"/>
  <c r="P635" i="8"/>
  <c r="U627" i="8"/>
  <c r="V627" i="8" s="1"/>
  <c r="S627" i="8"/>
  <c r="U619" i="8"/>
  <c r="V619" i="8" s="1"/>
  <c r="S619" i="8"/>
  <c r="U611" i="8"/>
  <c r="V611" i="8" s="1"/>
  <c r="S611" i="8"/>
  <c r="U603" i="8"/>
  <c r="V603" i="8" s="1"/>
  <c r="S603" i="8"/>
  <c r="U595" i="8"/>
  <c r="V595" i="8" s="1"/>
  <c r="S595" i="8"/>
  <c r="P595" i="8"/>
  <c r="U587" i="8"/>
  <c r="V587" i="8" s="1"/>
  <c r="S587" i="8"/>
  <c r="P587" i="8"/>
  <c r="U579" i="8"/>
  <c r="V579" i="8" s="1"/>
  <c r="S579" i="8"/>
  <c r="P579" i="8"/>
  <c r="U571" i="8"/>
  <c r="V571" i="8" s="1"/>
  <c r="S571" i="8"/>
  <c r="U563" i="8"/>
  <c r="V563" i="8" s="1"/>
  <c r="S563" i="8"/>
  <c r="U555" i="8"/>
  <c r="V555" i="8" s="1"/>
  <c r="S555" i="8"/>
  <c r="U547" i="8"/>
  <c r="V547" i="8" s="1"/>
  <c r="S547" i="8"/>
  <c r="U539" i="8"/>
  <c r="V539" i="8" s="1"/>
  <c r="S539" i="8"/>
  <c r="U531" i="8"/>
  <c r="V531" i="8" s="1"/>
  <c r="S531" i="8"/>
  <c r="U523" i="8"/>
  <c r="V523" i="8" s="1"/>
  <c r="S523" i="8"/>
  <c r="U515" i="8"/>
  <c r="V515" i="8" s="1"/>
  <c r="S515" i="8"/>
  <c r="P515" i="8"/>
  <c r="U507" i="8"/>
  <c r="V507" i="8" s="1"/>
  <c r="S507" i="8"/>
  <c r="U499" i="8"/>
  <c r="V499" i="8" s="1"/>
  <c r="S499" i="8"/>
  <c r="U491" i="8"/>
  <c r="V491" i="8" s="1"/>
  <c r="S491" i="8"/>
  <c r="U483" i="8"/>
  <c r="V483" i="8" s="1"/>
  <c r="S483" i="8"/>
  <c r="U475" i="8"/>
  <c r="V475" i="8" s="1"/>
  <c r="S475" i="8"/>
  <c r="U467" i="8"/>
  <c r="V467" i="8" s="1"/>
  <c r="S467" i="8"/>
  <c r="P467" i="8"/>
  <c r="U459" i="8"/>
  <c r="V459" i="8" s="1"/>
  <c r="S459" i="8"/>
  <c r="P459" i="8"/>
  <c r="U451" i="8"/>
  <c r="V451" i="8" s="1"/>
  <c r="S451" i="8"/>
  <c r="P451" i="8"/>
  <c r="U443" i="8"/>
  <c r="V443" i="8" s="1"/>
  <c r="S443" i="8"/>
  <c r="U435" i="8"/>
  <c r="V435" i="8" s="1"/>
  <c r="S435" i="8"/>
  <c r="U427" i="8"/>
  <c r="V427" i="8" s="1"/>
  <c r="S427" i="8"/>
  <c r="U419" i="8"/>
  <c r="V419" i="8" s="1"/>
  <c r="S419" i="8"/>
  <c r="U411" i="8"/>
  <c r="V411" i="8" s="1"/>
  <c r="S411" i="8"/>
  <c r="U403" i="8"/>
  <c r="V403" i="8" s="1"/>
  <c r="S403" i="8"/>
  <c r="P403" i="8"/>
  <c r="U395" i="8"/>
  <c r="V395" i="8" s="1"/>
  <c r="S395" i="8"/>
  <c r="P395" i="8"/>
  <c r="U387" i="8"/>
  <c r="V387" i="8" s="1"/>
  <c r="S387" i="8"/>
  <c r="U379" i="8"/>
  <c r="V379" i="8" s="1"/>
  <c r="S379" i="8"/>
  <c r="U371" i="8"/>
  <c r="V371" i="8" s="1"/>
  <c r="S371" i="8"/>
  <c r="U363" i="8"/>
  <c r="V363" i="8" s="1"/>
  <c r="S363" i="8"/>
  <c r="U355" i="8"/>
  <c r="V355" i="8" s="1"/>
  <c r="S355" i="8"/>
  <c r="U347" i="8"/>
  <c r="V347" i="8" s="1"/>
  <c r="S347" i="8"/>
  <c r="U339" i="8"/>
  <c r="V339" i="8" s="1"/>
  <c r="S339" i="8"/>
  <c r="P339" i="8"/>
  <c r="U331" i="8"/>
  <c r="V331" i="8" s="1"/>
  <c r="S331" i="8"/>
  <c r="U323" i="8"/>
  <c r="V323" i="8" s="1"/>
  <c r="S323" i="8"/>
  <c r="U315" i="8"/>
  <c r="V315" i="8" s="1"/>
  <c r="S315" i="8"/>
  <c r="U307" i="8"/>
  <c r="V307" i="8" s="1"/>
  <c r="S307" i="8"/>
  <c r="U299" i="8"/>
  <c r="V299" i="8" s="1"/>
  <c r="S299" i="8"/>
  <c r="U291" i="8"/>
  <c r="V291" i="8" s="1"/>
  <c r="S291" i="8"/>
  <c r="U283" i="8"/>
  <c r="V283" i="8" s="1"/>
  <c r="S283" i="8"/>
  <c r="U275" i="8"/>
  <c r="V275" i="8" s="1"/>
  <c r="S275" i="8"/>
  <c r="P275" i="8"/>
  <c r="U267" i="8"/>
  <c r="V267" i="8" s="1"/>
  <c r="S267" i="8"/>
  <c r="P267" i="8"/>
  <c r="U259" i="8"/>
  <c r="V259" i="8" s="1"/>
  <c r="S259" i="8"/>
  <c r="U251" i="8"/>
  <c r="V251" i="8" s="1"/>
  <c r="S251" i="8"/>
  <c r="P251" i="8"/>
  <c r="U243" i="8"/>
  <c r="V243" i="8" s="1"/>
  <c r="S243" i="8"/>
  <c r="U235" i="8"/>
  <c r="V235" i="8" s="1"/>
  <c r="S235" i="8"/>
  <c r="U227" i="8"/>
  <c r="V227" i="8" s="1"/>
  <c r="S227" i="8"/>
  <c r="U219" i="8"/>
  <c r="V219" i="8" s="1"/>
  <c r="S219" i="8"/>
  <c r="U211" i="8"/>
  <c r="V211" i="8" s="1"/>
  <c r="S211" i="8"/>
  <c r="U203" i="8"/>
  <c r="V203" i="8" s="1"/>
  <c r="S203" i="8"/>
  <c r="U195" i="8"/>
  <c r="V195" i="8" s="1"/>
  <c r="S195" i="8"/>
  <c r="P195" i="8"/>
  <c r="U187" i="8"/>
  <c r="V187" i="8" s="1"/>
  <c r="S187" i="8"/>
  <c r="P187" i="8"/>
  <c r="U179" i="8"/>
  <c r="V179" i="8" s="1"/>
  <c r="S179" i="8"/>
  <c r="U171" i="8"/>
  <c r="V171" i="8" s="1"/>
  <c r="S171" i="8"/>
  <c r="U163" i="8"/>
  <c r="V163" i="8" s="1"/>
  <c r="S163" i="8"/>
  <c r="U155" i="8"/>
  <c r="V155" i="8" s="1"/>
  <c r="S155" i="8"/>
  <c r="U147" i="8"/>
  <c r="V147" i="8" s="1"/>
  <c r="S147" i="8"/>
  <c r="U139" i="8"/>
  <c r="V139" i="8" s="1"/>
  <c r="S139" i="8"/>
  <c r="U131" i="8"/>
  <c r="V131" i="8" s="1"/>
  <c r="S131" i="8"/>
  <c r="P131" i="8"/>
  <c r="U123" i="8"/>
  <c r="V123" i="8" s="1"/>
  <c r="S123" i="8"/>
  <c r="P123" i="8"/>
  <c r="U115" i="8"/>
  <c r="V115" i="8" s="1"/>
  <c r="S115" i="8"/>
  <c r="U107" i="8"/>
  <c r="V107" i="8" s="1"/>
  <c r="S107" i="8"/>
  <c r="U99" i="8"/>
  <c r="V99" i="8" s="1"/>
  <c r="S99" i="8"/>
  <c r="U91" i="8"/>
  <c r="V91" i="8" s="1"/>
  <c r="S91" i="8"/>
  <c r="U83" i="8"/>
  <c r="V83" i="8" s="1"/>
  <c r="S83" i="8"/>
  <c r="U75" i="8"/>
  <c r="V75" i="8" s="1"/>
  <c r="S75" i="8"/>
  <c r="U67" i="8"/>
  <c r="V67" i="8" s="1"/>
  <c r="S67" i="8"/>
  <c r="P67" i="8"/>
  <c r="U59" i="8"/>
  <c r="V59" i="8" s="1"/>
  <c r="S59" i="8"/>
  <c r="P59" i="8"/>
  <c r="U51" i="8"/>
  <c r="V51" i="8" s="1"/>
  <c r="S51" i="8"/>
  <c r="U43" i="8"/>
  <c r="V43" i="8" s="1"/>
  <c r="S43" i="8"/>
  <c r="U35" i="8"/>
  <c r="V35" i="8" s="1"/>
  <c r="S35" i="8"/>
  <c r="U27" i="8"/>
  <c r="V27" i="8" s="1"/>
  <c r="S27" i="8"/>
  <c r="U19" i="8"/>
  <c r="V19" i="8" s="1"/>
  <c r="S19" i="8"/>
  <c r="U11" i="8"/>
  <c r="V11" i="8" s="1"/>
  <c r="S11" i="8"/>
  <c r="U3" i="8"/>
  <c r="V3" i="8" s="1"/>
  <c r="S3" i="8"/>
  <c r="K2004" i="8"/>
  <c r="M2004" i="8" s="1"/>
  <c r="O2004" i="8" s="1"/>
  <c r="P2004" i="8" s="1"/>
  <c r="K1995" i="8"/>
  <c r="M1995" i="8" s="1"/>
  <c r="O1995" i="8" s="1"/>
  <c r="K1967" i="8"/>
  <c r="M1967" i="8" s="1"/>
  <c r="O1967" i="8" s="1"/>
  <c r="P1967" i="8" s="1"/>
  <c r="K1958" i="8"/>
  <c r="M1958" i="8" s="1"/>
  <c r="O1958" i="8" s="1"/>
  <c r="P1958" i="8" s="1"/>
  <c r="K1949" i="8"/>
  <c r="M1949" i="8" s="1"/>
  <c r="O1949" i="8" s="1"/>
  <c r="P1949" i="8" s="1"/>
  <c r="K1940" i="8"/>
  <c r="M1940" i="8" s="1"/>
  <c r="O1940" i="8" s="1"/>
  <c r="P1940" i="8" s="1"/>
  <c r="K1931" i="8"/>
  <c r="M1931" i="8" s="1"/>
  <c r="O1931" i="8" s="1"/>
  <c r="P1931" i="8" s="1"/>
  <c r="K1903" i="8"/>
  <c r="M1903" i="8" s="1"/>
  <c r="O1903" i="8" s="1"/>
  <c r="P1903" i="8" s="1"/>
  <c r="K1894" i="8"/>
  <c r="M1894" i="8" s="1"/>
  <c r="O1894" i="8" s="1"/>
  <c r="P1894" i="8" s="1"/>
  <c r="K1885" i="8"/>
  <c r="M1885" i="8" s="1"/>
  <c r="O1885" i="8" s="1"/>
  <c r="P1885" i="8" s="1"/>
  <c r="K1876" i="8"/>
  <c r="M1876" i="8" s="1"/>
  <c r="O1876" i="8" s="1"/>
  <c r="P1876" i="8" s="1"/>
  <c r="K1867" i="8"/>
  <c r="M1867" i="8" s="1"/>
  <c r="O1867" i="8" s="1"/>
  <c r="P1867" i="8" s="1"/>
  <c r="K1839" i="8"/>
  <c r="M1839" i="8" s="1"/>
  <c r="O1839" i="8" s="1"/>
  <c r="P1839" i="8" s="1"/>
  <c r="K1830" i="8"/>
  <c r="M1830" i="8" s="1"/>
  <c r="O1830" i="8" s="1"/>
  <c r="P1830" i="8" s="1"/>
  <c r="K1821" i="8"/>
  <c r="M1821" i="8" s="1"/>
  <c r="O1821" i="8" s="1"/>
  <c r="P1821" i="8" s="1"/>
  <c r="K1812" i="8"/>
  <c r="M1812" i="8" s="1"/>
  <c r="O1812" i="8" s="1"/>
  <c r="P1812" i="8" s="1"/>
  <c r="K1803" i="8"/>
  <c r="M1803" i="8" s="1"/>
  <c r="O1803" i="8" s="1"/>
  <c r="P1803" i="8" s="1"/>
  <c r="K1775" i="8"/>
  <c r="M1775" i="8" s="1"/>
  <c r="O1775" i="8" s="1"/>
  <c r="P1775" i="8" s="1"/>
  <c r="K1766" i="8"/>
  <c r="M1766" i="8" s="1"/>
  <c r="O1766" i="8" s="1"/>
  <c r="P1766" i="8" s="1"/>
  <c r="K1757" i="8"/>
  <c r="M1757" i="8" s="1"/>
  <c r="O1757" i="8" s="1"/>
  <c r="P1757" i="8" s="1"/>
  <c r="K1748" i="8"/>
  <c r="M1748" i="8" s="1"/>
  <c r="O1748" i="8" s="1"/>
  <c r="P1748" i="8" s="1"/>
  <c r="K1739" i="8"/>
  <c r="M1739" i="8" s="1"/>
  <c r="O1739" i="8" s="1"/>
  <c r="P1739" i="8" s="1"/>
  <c r="K1711" i="8"/>
  <c r="M1711" i="8" s="1"/>
  <c r="O1711" i="8" s="1"/>
  <c r="P1711" i="8" s="1"/>
  <c r="K1702" i="8"/>
  <c r="M1702" i="8" s="1"/>
  <c r="O1702" i="8" s="1"/>
  <c r="P1702" i="8" s="1"/>
  <c r="K1693" i="8"/>
  <c r="M1693" i="8" s="1"/>
  <c r="O1693" i="8" s="1"/>
  <c r="P1693" i="8" s="1"/>
  <c r="K1684" i="8"/>
  <c r="M1684" i="8" s="1"/>
  <c r="O1684" i="8" s="1"/>
  <c r="P1684" i="8" s="1"/>
  <c r="K1675" i="8"/>
  <c r="M1675" i="8" s="1"/>
  <c r="O1675" i="8" s="1"/>
  <c r="P1675" i="8" s="1"/>
  <c r="K1647" i="8"/>
  <c r="M1647" i="8" s="1"/>
  <c r="O1647" i="8" s="1"/>
  <c r="P1647" i="8" s="1"/>
  <c r="K1638" i="8"/>
  <c r="M1638" i="8" s="1"/>
  <c r="O1638" i="8" s="1"/>
  <c r="P1638" i="8" s="1"/>
  <c r="K1629" i="8"/>
  <c r="M1629" i="8" s="1"/>
  <c r="O1629" i="8" s="1"/>
  <c r="P1629" i="8" s="1"/>
  <c r="K1620" i="8"/>
  <c r="M1620" i="8" s="1"/>
  <c r="O1620" i="8" s="1"/>
  <c r="P1620" i="8" s="1"/>
  <c r="K1611" i="8"/>
  <c r="M1611" i="8" s="1"/>
  <c r="O1611" i="8" s="1"/>
  <c r="P1611" i="8" s="1"/>
  <c r="K1583" i="8"/>
  <c r="M1583" i="8" s="1"/>
  <c r="O1583" i="8" s="1"/>
  <c r="P1583" i="8" s="1"/>
  <c r="K1574" i="8"/>
  <c r="M1574" i="8" s="1"/>
  <c r="O1574" i="8" s="1"/>
  <c r="P1574" i="8" s="1"/>
  <c r="K1565" i="8"/>
  <c r="M1565" i="8" s="1"/>
  <c r="K1556" i="8"/>
  <c r="M1556" i="8" s="1"/>
  <c r="O1556" i="8" s="1"/>
  <c r="P1556" i="8" s="1"/>
  <c r="K1547" i="8"/>
  <c r="M1547" i="8" s="1"/>
  <c r="O1547" i="8" s="1"/>
  <c r="P1547" i="8" s="1"/>
  <c r="K1519" i="8"/>
  <c r="M1519" i="8" s="1"/>
  <c r="O1519" i="8" s="1"/>
  <c r="P1519" i="8" s="1"/>
  <c r="K1510" i="8"/>
  <c r="M1510" i="8" s="1"/>
  <c r="K1501" i="8"/>
  <c r="M1501" i="8" s="1"/>
  <c r="O1501" i="8" s="1"/>
  <c r="P1501" i="8" s="1"/>
  <c r="K1492" i="8"/>
  <c r="M1492" i="8" s="1"/>
  <c r="O1492" i="8" s="1"/>
  <c r="P1492" i="8" s="1"/>
  <c r="K1483" i="8"/>
  <c r="M1483" i="8" s="1"/>
  <c r="O1483" i="8" s="1"/>
  <c r="P1483" i="8" s="1"/>
  <c r="K1455" i="8"/>
  <c r="M1455" i="8" s="1"/>
  <c r="O1455" i="8" s="1"/>
  <c r="P1455" i="8" s="1"/>
  <c r="K1446" i="8"/>
  <c r="M1446" i="8" s="1"/>
  <c r="O1446" i="8" s="1"/>
  <c r="P1446" i="8" s="1"/>
  <c r="K1437" i="8"/>
  <c r="M1437" i="8" s="1"/>
  <c r="O1437" i="8" s="1"/>
  <c r="P1437" i="8" s="1"/>
  <c r="K1428" i="8"/>
  <c r="M1428" i="8" s="1"/>
  <c r="O1428" i="8" s="1"/>
  <c r="P1428" i="8" s="1"/>
  <c r="K1419" i="8"/>
  <c r="M1419" i="8" s="1"/>
  <c r="O1419" i="8" s="1"/>
  <c r="P1419" i="8" s="1"/>
  <c r="K1390" i="8"/>
  <c r="M1390" i="8" s="1"/>
  <c r="O1390" i="8" s="1"/>
  <c r="P1390" i="8" s="1"/>
  <c r="K1380" i="8"/>
  <c r="M1380" i="8" s="1"/>
  <c r="O1380" i="8" s="1"/>
  <c r="P1380" i="8" s="1"/>
  <c r="K1358" i="8"/>
  <c r="M1358" i="8" s="1"/>
  <c r="O1358" i="8" s="1"/>
  <c r="P1358" i="8" s="1"/>
  <c r="K1348" i="8"/>
  <c r="M1348" i="8" s="1"/>
  <c r="K1326" i="8"/>
  <c r="M1326" i="8" s="1"/>
  <c r="O1326" i="8" s="1"/>
  <c r="P1326" i="8" s="1"/>
  <c r="K1316" i="8"/>
  <c r="M1316" i="8" s="1"/>
  <c r="O1316" i="8" s="1"/>
  <c r="P1316" i="8" s="1"/>
  <c r="K1294" i="8"/>
  <c r="M1294" i="8" s="1"/>
  <c r="O1294" i="8" s="1"/>
  <c r="P1294" i="8" s="1"/>
  <c r="K1284" i="8"/>
  <c r="M1284" i="8" s="1"/>
  <c r="O1284" i="8" s="1"/>
  <c r="P1284" i="8" s="1"/>
  <c r="K1262" i="8"/>
  <c r="M1262" i="8" s="1"/>
  <c r="O1262" i="8" s="1"/>
  <c r="P1262" i="8" s="1"/>
  <c r="K1252" i="8"/>
  <c r="M1252" i="8" s="1"/>
  <c r="O1252" i="8" s="1"/>
  <c r="P1252" i="8" s="1"/>
  <c r="K1230" i="8"/>
  <c r="M1230" i="8" s="1"/>
  <c r="K1220" i="8"/>
  <c r="M1220" i="8" s="1"/>
  <c r="K1198" i="8"/>
  <c r="M1198" i="8" s="1"/>
  <c r="O1198" i="8" s="1"/>
  <c r="P1198" i="8" s="1"/>
  <c r="K1188" i="8"/>
  <c r="M1188" i="8" s="1"/>
  <c r="O1188" i="8" s="1"/>
  <c r="P1188" i="8" s="1"/>
  <c r="K1166" i="8"/>
  <c r="M1166" i="8" s="1"/>
  <c r="O1166" i="8" s="1"/>
  <c r="P1166" i="8" s="1"/>
  <c r="K1156" i="8"/>
  <c r="M1156" i="8" s="1"/>
  <c r="O1156" i="8" s="1"/>
  <c r="P1156" i="8" s="1"/>
  <c r="K1134" i="8"/>
  <c r="M1134" i="8" s="1"/>
  <c r="O1134" i="8" s="1"/>
  <c r="P1134" i="8" s="1"/>
  <c r="K1124" i="8"/>
  <c r="M1124" i="8" s="1"/>
  <c r="O1124" i="8" s="1"/>
  <c r="P1124" i="8" s="1"/>
  <c r="K1102" i="8"/>
  <c r="M1102" i="8" s="1"/>
  <c r="O1102" i="8" s="1"/>
  <c r="P1102" i="8" s="1"/>
  <c r="K1092" i="8"/>
  <c r="M1092" i="8" s="1"/>
  <c r="O1092" i="8" s="1"/>
  <c r="P1092" i="8" s="1"/>
  <c r="K1070" i="8"/>
  <c r="M1070" i="8" s="1"/>
  <c r="O1070" i="8" s="1"/>
  <c r="P1070" i="8" s="1"/>
  <c r="K1060" i="8"/>
  <c r="M1060" i="8" s="1"/>
  <c r="O1060" i="8" s="1"/>
  <c r="P1060" i="8" s="1"/>
  <c r="K1038" i="8"/>
  <c r="M1038" i="8" s="1"/>
  <c r="O1038" i="8" s="1"/>
  <c r="P1038" i="8" s="1"/>
  <c r="K1028" i="8"/>
  <c r="M1028" i="8" s="1"/>
  <c r="O1028" i="8" s="1"/>
  <c r="P1028" i="8" s="1"/>
  <c r="K1006" i="8"/>
  <c r="M1006" i="8" s="1"/>
  <c r="O1006" i="8" s="1"/>
  <c r="P1006" i="8" s="1"/>
  <c r="K996" i="8"/>
  <c r="M996" i="8" s="1"/>
  <c r="O996" i="8" s="1"/>
  <c r="P996" i="8" s="1"/>
  <c r="K974" i="8"/>
  <c r="M974" i="8" s="1"/>
  <c r="O974" i="8" s="1"/>
  <c r="P974" i="8" s="1"/>
  <c r="K964" i="8"/>
  <c r="M964" i="8" s="1"/>
  <c r="O964" i="8" s="1"/>
  <c r="P964" i="8" s="1"/>
  <c r="K942" i="8"/>
  <c r="M942" i="8" s="1"/>
  <c r="O942" i="8" s="1"/>
  <c r="P942" i="8" s="1"/>
  <c r="K932" i="8"/>
  <c r="M932" i="8" s="1"/>
  <c r="O932" i="8" s="1"/>
  <c r="P932" i="8" s="1"/>
  <c r="K910" i="8"/>
  <c r="M910" i="8" s="1"/>
  <c r="O910" i="8" s="1"/>
  <c r="P910" i="8" s="1"/>
  <c r="K900" i="8"/>
  <c r="M900" i="8" s="1"/>
  <c r="O900" i="8" s="1"/>
  <c r="P900" i="8" s="1"/>
  <c r="K878" i="8"/>
  <c r="M878" i="8" s="1"/>
  <c r="O878" i="8" s="1"/>
  <c r="P878" i="8" s="1"/>
  <c r="K868" i="8"/>
  <c r="M868" i="8" s="1"/>
  <c r="O868" i="8" s="1"/>
  <c r="P868" i="8" s="1"/>
  <c r="K846" i="8"/>
  <c r="M846" i="8" s="1"/>
  <c r="K836" i="8"/>
  <c r="M836" i="8" s="1"/>
  <c r="O836" i="8" s="1"/>
  <c r="P836" i="8" s="1"/>
  <c r="K814" i="8"/>
  <c r="M814" i="8" s="1"/>
  <c r="O814" i="8" s="1"/>
  <c r="P814" i="8" s="1"/>
  <c r="K804" i="8"/>
  <c r="M804" i="8" s="1"/>
  <c r="O804" i="8" s="1"/>
  <c r="P804" i="8" s="1"/>
  <c r="K782" i="8"/>
  <c r="M782" i="8" s="1"/>
  <c r="O782" i="8" s="1"/>
  <c r="P782" i="8" s="1"/>
  <c r="K772" i="8"/>
  <c r="M772" i="8" s="1"/>
  <c r="O772" i="8" s="1"/>
  <c r="P772" i="8" s="1"/>
  <c r="K750" i="8"/>
  <c r="M750" i="8" s="1"/>
  <c r="O750" i="8" s="1"/>
  <c r="P750" i="8" s="1"/>
  <c r="K740" i="8"/>
  <c r="M740" i="8" s="1"/>
  <c r="O740" i="8" s="1"/>
  <c r="P740" i="8" s="1"/>
  <c r="K718" i="8"/>
  <c r="M718" i="8" s="1"/>
  <c r="O718" i="8" s="1"/>
  <c r="P718" i="8" s="1"/>
  <c r="K708" i="8"/>
  <c r="M708" i="8" s="1"/>
  <c r="O708" i="8" s="1"/>
  <c r="P708" i="8" s="1"/>
  <c r="K686" i="8"/>
  <c r="M686" i="8" s="1"/>
  <c r="O686" i="8" s="1"/>
  <c r="P686" i="8" s="1"/>
  <c r="K676" i="8"/>
  <c r="M676" i="8" s="1"/>
  <c r="O676" i="8" s="1"/>
  <c r="P676" i="8" s="1"/>
  <c r="K654" i="8"/>
  <c r="M654" i="8" s="1"/>
  <c r="O654" i="8" s="1"/>
  <c r="P654" i="8" s="1"/>
  <c r="K644" i="8"/>
  <c r="M644" i="8" s="1"/>
  <c r="O644" i="8" s="1"/>
  <c r="P644" i="8" s="1"/>
  <c r="K612" i="8"/>
  <c r="M612" i="8" s="1"/>
  <c r="O612" i="8" s="1"/>
  <c r="P612" i="8" s="1"/>
  <c r="K580" i="8"/>
  <c r="M580" i="8" s="1"/>
  <c r="O580" i="8" s="1"/>
  <c r="P580" i="8" s="1"/>
  <c r="K548" i="8"/>
  <c r="M548" i="8" s="1"/>
  <c r="K516" i="8"/>
  <c r="M516" i="8" s="1"/>
  <c r="O516" i="8" s="1"/>
  <c r="P516" i="8" s="1"/>
  <c r="K484" i="8"/>
  <c r="M484" i="8" s="1"/>
  <c r="O484" i="8" s="1"/>
  <c r="P484" i="8" s="1"/>
  <c r="K452" i="8"/>
  <c r="M452" i="8" s="1"/>
  <c r="O452" i="8" s="1"/>
  <c r="P452" i="8" s="1"/>
  <c r="K427" i="8"/>
  <c r="M427" i="8" s="1"/>
  <c r="O427" i="8" s="1"/>
  <c r="P427" i="8" s="1"/>
  <c r="K413" i="8"/>
  <c r="M413" i="8" s="1"/>
  <c r="O413" i="8" s="1"/>
  <c r="P413" i="8" s="1"/>
  <c r="K388" i="8"/>
  <c r="M388" i="8" s="1"/>
  <c r="O388" i="8" s="1"/>
  <c r="P388" i="8" s="1"/>
  <c r="K363" i="8"/>
  <c r="M363" i="8" s="1"/>
  <c r="O363" i="8" s="1"/>
  <c r="P363" i="8" s="1"/>
  <c r="K349" i="8"/>
  <c r="M349" i="8" s="1"/>
  <c r="O349" i="8" s="1"/>
  <c r="P349" i="8" s="1"/>
  <c r="K324" i="8"/>
  <c r="M324" i="8" s="1"/>
  <c r="O324" i="8" s="1"/>
  <c r="P324" i="8" s="1"/>
  <c r="K299" i="8"/>
  <c r="M299" i="8" s="1"/>
  <c r="O299" i="8" s="1"/>
  <c r="P299" i="8" s="1"/>
  <c r="K285" i="8"/>
  <c r="M285" i="8" s="1"/>
  <c r="O285" i="8" s="1"/>
  <c r="P285" i="8" s="1"/>
  <c r="K260" i="8"/>
  <c r="M260" i="8" s="1"/>
  <c r="O260" i="8" s="1"/>
  <c r="P260" i="8" s="1"/>
  <c r="K235" i="8"/>
  <c r="M235" i="8" s="1"/>
  <c r="O235" i="8" s="1"/>
  <c r="P235" i="8" s="1"/>
  <c r="K221" i="8"/>
  <c r="M221" i="8" s="1"/>
  <c r="O221" i="8" s="1"/>
  <c r="P221" i="8" s="1"/>
  <c r="K196" i="8"/>
  <c r="M196" i="8" s="1"/>
  <c r="O196" i="8" s="1"/>
  <c r="P196" i="8" s="1"/>
  <c r="K171" i="8"/>
  <c r="M171" i="8" s="1"/>
  <c r="O171" i="8" s="1"/>
  <c r="P171" i="8" s="1"/>
  <c r="K157" i="8"/>
  <c r="M157" i="8" s="1"/>
  <c r="O157" i="8" s="1"/>
  <c r="P157" i="8" s="1"/>
  <c r="K132" i="8"/>
  <c r="M132" i="8" s="1"/>
  <c r="O132" i="8" s="1"/>
  <c r="P132" i="8" s="1"/>
  <c r="K107" i="8"/>
  <c r="M107" i="8" s="1"/>
  <c r="O107" i="8" s="1"/>
  <c r="P107" i="8" s="1"/>
  <c r="K93" i="8"/>
  <c r="M93" i="8" s="1"/>
  <c r="O93" i="8" s="1"/>
  <c r="P93" i="8" s="1"/>
  <c r="K68" i="8"/>
  <c r="M68" i="8" s="1"/>
  <c r="O68" i="8" s="1"/>
  <c r="P68" i="8" s="1"/>
  <c r="K43" i="8"/>
  <c r="M43" i="8" s="1"/>
  <c r="O43" i="8" s="1"/>
  <c r="P43" i="8" s="1"/>
  <c r="K29" i="8"/>
  <c r="M29" i="8" s="1"/>
  <c r="O29" i="8" s="1"/>
  <c r="P29" i="8" s="1"/>
  <c r="K4" i="8"/>
  <c r="M4" i="8" s="1"/>
  <c r="O4" i="8" s="1"/>
  <c r="P4" i="8" s="1"/>
  <c r="O823" i="8"/>
  <c r="P823" i="8" s="1"/>
  <c r="O807" i="8"/>
  <c r="P807" i="8" s="1"/>
  <c r="O799" i="8"/>
  <c r="P799" i="8" s="1"/>
  <c r="O751" i="8"/>
  <c r="P751" i="8" s="1"/>
  <c r="O743" i="8"/>
  <c r="P743" i="8" s="1"/>
  <c r="O695" i="8"/>
  <c r="P695" i="8" s="1"/>
  <c r="O679" i="8"/>
  <c r="P679" i="8" s="1"/>
  <c r="O671" i="8"/>
  <c r="P671" i="8" s="1"/>
  <c r="O615" i="8"/>
  <c r="P615" i="8" s="1"/>
  <c r="O567" i="8"/>
  <c r="P567" i="8" s="1"/>
  <c r="O551" i="8"/>
  <c r="P551" i="8" s="1"/>
  <c r="O543" i="8"/>
  <c r="P543" i="8" s="1"/>
  <c r="O487" i="8"/>
  <c r="P487" i="8" s="1"/>
  <c r="O423" i="8"/>
  <c r="P423" i="8" s="1"/>
  <c r="O367" i="8"/>
  <c r="P367" i="8" s="1"/>
  <c r="O119" i="8"/>
  <c r="P119" i="8" s="1"/>
  <c r="O1998" i="8"/>
  <c r="P1998" i="8" s="1"/>
  <c r="O1990" i="8"/>
  <c r="P1990" i="8" s="1"/>
  <c r="O1982" i="8"/>
  <c r="P1982" i="8" s="1"/>
  <c r="O1974" i="8"/>
  <c r="P1974" i="8" s="1"/>
  <c r="O1966" i="8"/>
  <c r="P1966" i="8" s="1"/>
  <c r="O1934" i="8"/>
  <c r="P1934" i="8" s="1"/>
  <c r="O1926" i="8"/>
  <c r="P1926" i="8" s="1"/>
  <c r="O1918" i="8"/>
  <c r="P1918" i="8" s="1"/>
  <c r="O1910" i="8"/>
  <c r="P1910" i="8" s="1"/>
  <c r="O1902" i="8"/>
  <c r="P1902" i="8" s="1"/>
  <c r="O1870" i="8"/>
  <c r="P1870" i="8" s="1"/>
  <c r="O1862" i="8"/>
  <c r="P1862" i="8" s="1"/>
  <c r="O1854" i="8"/>
  <c r="P1854" i="8" s="1"/>
  <c r="O1846" i="8"/>
  <c r="P1846" i="8" s="1"/>
  <c r="O1838" i="8"/>
  <c r="P1838" i="8" s="1"/>
  <c r="O1806" i="8"/>
  <c r="P1806" i="8" s="1"/>
  <c r="O1798" i="8"/>
  <c r="P1798" i="8" s="1"/>
  <c r="O1790" i="8"/>
  <c r="P1790" i="8" s="1"/>
  <c r="O1782" i="8"/>
  <c r="P1782" i="8" s="1"/>
  <c r="O1774" i="8"/>
  <c r="P1774" i="8" s="1"/>
  <c r="O1742" i="8"/>
  <c r="P1742" i="8" s="1"/>
  <c r="O1734" i="8"/>
  <c r="P1734" i="8" s="1"/>
  <c r="O1726" i="8"/>
  <c r="P1726" i="8" s="1"/>
  <c r="O1718" i="8"/>
  <c r="P1718" i="8" s="1"/>
  <c r="O1710" i="8"/>
  <c r="P1710" i="8" s="1"/>
  <c r="O1678" i="8"/>
  <c r="P1678" i="8" s="1"/>
  <c r="O1670" i="8"/>
  <c r="P1670" i="8" s="1"/>
  <c r="O1662" i="8"/>
  <c r="P1662" i="8" s="1"/>
  <c r="O1654" i="8"/>
  <c r="P1654" i="8" s="1"/>
  <c r="O1646" i="8"/>
  <c r="P1646" i="8" s="1"/>
  <c r="O1622" i="8"/>
  <c r="P1622" i="8" s="1"/>
  <c r="O1614" i="8"/>
  <c r="P1614" i="8" s="1"/>
  <c r="O1606" i="8"/>
  <c r="P1606" i="8" s="1"/>
  <c r="O1598" i="8"/>
  <c r="P1598" i="8" s="1"/>
  <c r="O1590" i="8"/>
  <c r="P1590" i="8" s="1"/>
  <c r="O1582" i="8"/>
  <c r="P1582" i="8" s="1"/>
  <c r="O1542" i="8"/>
  <c r="P1542" i="8" s="1"/>
  <c r="O1534" i="8"/>
  <c r="P1534" i="8" s="1"/>
  <c r="O1526" i="8"/>
  <c r="P1526" i="8" s="1"/>
  <c r="O1518" i="8"/>
  <c r="P1518" i="8" s="1"/>
  <c r="O1510" i="8"/>
  <c r="P1510" i="8" s="1"/>
  <c r="O1486" i="8"/>
  <c r="P1486" i="8" s="1"/>
  <c r="O1478" i="8"/>
  <c r="P1478" i="8" s="1"/>
  <c r="O1470" i="8"/>
  <c r="P1470" i="8" s="1"/>
  <c r="O1462" i="8"/>
  <c r="P1462" i="8" s="1"/>
  <c r="O1454" i="8"/>
  <c r="P1454" i="8" s="1"/>
  <c r="O1414" i="8"/>
  <c r="P1414" i="8" s="1"/>
  <c r="O1406" i="8"/>
  <c r="P1406" i="8" s="1"/>
  <c r="O1398" i="8"/>
  <c r="P1398" i="8" s="1"/>
  <c r="O1382" i="8"/>
  <c r="P1382" i="8" s="1"/>
  <c r="O1374" i="8"/>
  <c r="P1374" i="8" s="1"/>
  <c r="O1366" i="8"/>
  <c r="P1366" i="8" s="1"/>
  <c r="O1342" i="8"/>
  <c r="P1342" i="8" s="1"/>
  <c r="O1334" i="8"/>
  <c r="P1334" i="8" s="1"/>
  <c r="O1310" i="8"/>
  <c r="P1310" i="8" s="1"/>
  <c r="O1302" i="8"/>
  <c r="P1302" i="8" s="1"/>
  <c r="O1286" i="8"/>
  <c r="P1286" i="8" s="1"/>
  <c r="O1278" i="8"/>
  <c r="P1278" i="8" s="1"/>
  <c r="O1270" i="8"/>
  <c r="P1270" i="8" s="1"/>
  <c r="O1246" i="8"/>
  <c r="P1246" i="8" s="1"/>
  <c r="O1238" i="8"/>
  <c r="P1238" i="8" s="1"/>
  <c r="O1230" i="8"/>
  <c r="P1230" i="8" s="1"/>
  <c r="O1222" i="8"/>
  <c r="P1222" i="8" s="1"/>
  <c r="O1214" i="8"/>
  <c r="P1214" i="8" s="1"/>
  <c r="O1206" i="8"/>
  <c r="P1206" i="8" s="1"/>
  <c r="O1182" i="8"/>
  <c r="P1182" i="8" s="1"/>
  <c r="O1174" i="8"/>
  <c r="P1174" i="8" s="1"/>
  <c r="O1150" i="8"/>
  <c r="P1150" i="8" s="1"/>
  <c r="O1142" i="8"/>
  <c r="P1142" i="8" s="1"/>
  <c r="O1118" i="8"/>
  <c r="P1118" i="8" s="1"/>
  <c r="O1110" i="8"/>
  <c r="P1110" i="8" s="1"/>
  <c r="O1086" i="8"/>
  <c r="P1086" i="8" s="1"/>
  <c r="O1078" i="8"/>
  <c r="P1078" i="8" s="1"/>
  <c r="O1054" i="8"/>
  <c r="P1054" i="8" s="1"/>
  <c r="O1046" i="8"/>
  <c r="P1046" i="8" s="1"/>
  <c r="O1030" i="8"/>
  <c r="P1030" i="8" s="1"/>
  <c r="O1022" i="8"/>
  <c r="P1022" i="8" s="1"/>
  <c r="O1014" i="8"/>
  <c r="P1014" i="8" s="1"/>
  <c r="O990" i="8"/>
  <c r="P990" i="8" s="1"/>
  <c r="O982" i="8"/>
  <c r="P982" i="8" s="1"/>
  <c r="O958" i="8"/>
  <c r="P958" i="8" s="1"/>
  <c r="O950" i="8"/>
  <c r="P950" i="8" s="1"/>
  <c r="O926" i="8"/>
  <c r="P926" i="8" s="1"/>
  <c r="O918" i="8"/>
  <c r="P918" i="8" s="1"/>
  <c r="O902" i="8"/>
  <c r="P902" i="8" s="1"/>
  <c r="O894" i="8"/>
  <c r="P894" i="8" s="1"/>
  <c r="O886" i="8"/>
  <c r="P886" i="8" s="1"/>
  <c r="O870" i="8"/>
  <c r="P870" i="8" s="1"/>
  <c r="O862" i="8"/>
  <c r="P862" i="8" s="1"/>
  <c r="O854" i="8"/>
  <c r="P854" i="8" s="1"/>
  <c r="O846" i="8"/>
  <c r="P846" i="8" s="1"/>
  <c r="O830" i="8"/>
  <c r="P830" i="8" s="1"/>
  <c r="O822" i="8"/>
  <c r="P822" i="8" s="1"/>
  <c r="O798" i="8"/>
  <c r="P798" i="8" s="1"/>
  <c r="O790" i="8"/>
  <c r="P790" i="8" s="1"/>
  <c r="O774" i="8"/>
  <c r="P774" i="8" s="1"/>
  <c r="O766" i="8"/>
  <c r="P766" i="8" s="1"/>
  <c r="O758" i="8"/>
  <c r="P758" i="8" s="1"/>
  <c r="O734" i="8"/>
  <c r="P734" i="8" s="1"/>
  <c r="O726" i="8"/>
  <c r="P726" i="8" s="1"/>
  <c r="O702" i="8"/>
  <c r="P702" i="8" s="1"/>
  <c r="O694" i="8"/>
  <c r="P694" i="8" s="1"/>
  <c r="O670" i="8"/>
  <c r="P670" i="8" s="1"/>
  <c r="O662" i="8"/>
  <c r="P662" i="8" s="1"/>
  <c r="O638" i="8"/>
  <c r="P638" i="8" s="1"/>
  <c r="O630" i="8"/>
  <c r="P630" i="8" s="1"/>
  <c r="O622" i="8"/>
  <c r="P622" i="8" s="1"/>
  <c r="O614" i="8"/>
  <c r="P614" i="8" s="1"/>
  <c r="O606" i="8"/>
  <c r="O598" i="8"/>
  <c r="P598" i="8" s="1"/>
  <c r="O590" i="8"/>
  <c r="P590" i="8" s="1"/>
  <c r="O582" i="8"/>
  <c r="P582" i="8" s="1"/>
  <c r="O574" i="8"/>
  <c r="P574" i="8" s="1"/>
  <c r="O566" i="8"/>
  <c r="P566" i="8" s="1"/>
  <c r="O558" i="8"/>
  <c r="P558" i="8" s="1"/>
  <c r="O550" i="8"/>
  <c r="P550" i="8" s="1"/>
  <c r="O542" i="8"/>
  <c r="P542" i="8" s="1"/>
  <c r="O534" i="8"/>
  <c r="P534" i="8" s="1"/>
  <c r="O526" i="8"/>
  <c r="P526" i="8" s="1"/>
  <c r="O518" i="8"/>
  <c r="P518" i="8" s="1"/>
  <c r="O494" i="8"/>
  <c r="P494" i="8" s="1"/>
  <c r="O486" i="8"/>
  <c r="P486" i="8" s="1"/>
  <c r="O478" i="8"/>
  <c r="P478" i="8" s="1"/>
  <c r="O470" i="8"/>
  <c r="P470" i="8" s="1"/>
  <c r="O430" i="8"/>
  <c r="P430" i="8" s="1"/>
  <c r="O422" i="8"/>
  <c r="P422" i="8" s="1"/>
  <c r="O414" i="8"/>
  <c r="P414" i="8" s="1"/>
  <c r="O406" i="8"/>
  <c r="P406" i="8" s="1"/>
  <c r="O366" i="8"/>
  <c r="P366" i="8" s="1"/>
  <c r="O358" i="8"/>
  <c r="P358" i="8" s="1"/>
  <c r="O350" i="8"/>
  <c r="P350" i="8" s="1"/>
  <c r="O342" i="8"/>
  <c r="P342" i="8" s="1"/>
  <c r="O302" i="8"/>
  <c r="P302" i="8" s="1"/>
  <c r="O294" i="8"/>
  <c r="P294" i="8" s="1"/>
  <c r="O286" i="8"/>
  <c r="P286" i="8" s="1"/>
  <c r="O278" i="8"/>
  <c r="P278" i="8" s="1"/>
  <c r="O238" i="8"/>
  <c r="P238" i="8" s="1"/>
  <c r="O230" i="8"/>
  <c r="P230" i="8" s="1"/>
  <c r="O222" i="8"/>
  <c r="P222" i="8" s="1"/>
  <c r="O214" i="8"/>
  <c r="P214" i="8" s="1"/>
  <c r="O174" i="8"/>
  <c r="P174" i="8" s="1"/>
  <c r="O158" i="8"/>
  <c r="P158" i="8" s="1"/>
  <c r="O150" i="8"/>
  <c r="P150" i="8" s="1"/>
  <c r="O110" i="8"/>
  <c r="P110" i="8" s="1"/>
  <c r="O94" i="8"/>
  <c r="P94" i="8" s="1"/>
  <c r="O86" i="8"/>
  <c r="P86" i="8" s="1"/>
  <c r="O46" i="8"/>
  <c r="P46" i="8" s="1"/>
  <c r="O30" i="8"/>
  <c r="P30" i="8" s="1"/>
  <c r="O22" i="8"/>
  <c r="P22" i="8" s="1"/>
  <c r="U630" i="8"/>
  <c r="V630" i="8" s="1"/>
  <c r="S630" i="8"/>
  <c r="U622" i="8"/>
  <c r="V622" i="8" s="1"/>
  <c r="S622" i="8"/>
  <c r="U614" i="8"/>
  <c r="V614" i="8" s="1"/>
  <c r="S614" i="8"/>
  <c r="U606" i="8"/>
  <c r="V606" i="8" s="1"/>
  <c r="S606" i="8"/>
  <c r="P606" i="8"/>
  <c r="U598" i="8"/>
  <c r="V598" i="8" s="1"/>
  <c r="S598" i="8"/>
  <c r="U590" i="8"/>
  <c r="V590" i="8" s="1"/>
  <c r="S590" i="8"/>
  <c r="U582" i="8"/>
  <c r="V582" i="8" s="1"/>
  <c r="S582" i="8"/>
  <c r="U574" i="8"/>
  <c r="V574" i="8" s="1"/>
  <c r="S574" i="8"/>
  <c r="U566" i="8"/>
  <c r="V566" i="8" s="1"/>
  <c r="S566" i="8"/>
  <c r="U558" i="8"/>
  <c r="V558" i="8" s="1"/>
  <c r="S558" i="8"/>
  <c r="U550" i="8"/>
  <c r="V550" i="8" s="1"/>
  <c r="S550" i="8"/>
  <c r="U542" i="8"/>
  <c r="V542" i="8" s="1"/>
  <c r="S542" i="8"/>
  <c r="U534" i="8"/>
  <c r="V534" i="8" s="1"/>
  <c r="S534" i="8"/>
  <c r="U526" i="8"/>
  <c r="V526" i="8" s="1"/>
  <c r="S526" i="8"/>
  <c r="U518" i="8"/>
  <c r="V518" i="8" s="1"/>
  <c r="S518" i="8"/>
  <c r="U510" i="8"/>
  <c r="V510" i="8" s="1"/>
  <c r="S510" i="8"/>
  <c r="U502" i="8"/>
  <c r="V502" i="8" s="1"/>
  <c r="S502" i="8"/>
  <c r="U494" i="8"/>
  <c r="V494" i="8" s="1"/>
  <c r="S494" i="8"/>
  <c r="U486" i="8"/>
  <c r="V486" i="8" s="1"/>
  <c r="S486" i="8"/>
  <c r="U478" i="8"/>
  <c r="V478" i="8" s="1"/>
  <c r="S478" i="8"/>
  <c r="U470" i="8"/>
  <c r="V470" i="8" s="1"/>
  <c r="S470" i="8"/>
  <c r="U462" i="8"/>
  <c r="V462" i="8" s="1"/>
  <c r="S462" i="8"/>
  <c r="U454" i="8"/>
  <c r="V454" i="8" s="1"/>
  <c r="S454" i="8"/>
  <c r="U446" i="8"/>
  <c r="V446" i="8" s="1"/>
  <c r="S446" i="8"/>
  <c r="U438" i="8"/>
  <c r="V438" i="8" s="1"/>
  <c r="S438" i="8"/>
  <c r="U430" i="8"/>
  <c r="V430" i="8" s="1"/>
  <c r="S430" i="8"/>
  <c r="U422" i="8"/>
  <c r="V422" i="8" s="1"/>
  <c r="S422" i="8"/>
  <c r="U414" i="8"/>
  <c r="V414" i="8" s="1"/>
  <c r="S414" i="8"/>
  <c r="U406" i="8"/>
  <c r="V406" i="8" s="1"/>
  <c r="S406" i="8"/>
  <c r="U398" i="8"/>
  <c r="V398" i="8" s="1"/>
  <c r="S398" i="8"/>
  <c r="U390" i="8"/>
  <c r="V390" i="8" s="1"/>
  <c r="S390" i="8"/>
  <c r="U382" i="8"/>
  <c r="V382" i="8" s="1"/>
  <c r="S382" i="8"/>
  <c r="U374" i="8"/>
  <c r="V374" i="8" s="1"/>
  <c r="S374" i="8"/>
  <c r="U366" i="8"/>
  <c r="V366" i="8" s="1"/>
  <c r="S366" i="8"/>
  <c r="U358" i="8"/>
  <c r="V358" i="8" s="1"/>
  <c r="S358" i="8"/>
  <c r="U350" i="8"/>
  <c r="V350" i="8" s="1"/>
  <c r="S350" i="8"/>
  <c r="U342" i="8"/>
  <c r="V342" i="8" s="1"/>
  <c r="S342" i="8"/>
  <c r="U334" i="8"/>
  <c r="V334" i="8" s="1"/>
  <c r="S334" i="8"/>
  <c r="U326" i="8"/>
  <c r="V326" i="8" s="1"/>
  <c r="S326" i="8"/>
  <c r="U318" i="8"/>
  <c r="V318" i="8" s="1"/>
  <c r="S318" i="8"/>
  <c r="U310" i="8"/>
  <c r="V310" i="8" s="1"/>
  <c r="S310" i="8"/>
  <c r="U302" i="8"/>
  <c r="V302" i="8" s="1"/>
  <c r="S302" i="8"/>
  <c r="U294" i="8"/>
  <c r="V294" i="8" s="1"/>
  <c r="S294" i="8"/>
  <c r="U286" i="8"/>
  <c r="V286" i="8" s="1"/>
  <c r="S286" i="8"/>
  <c r="U278" i="8"/>
  <c r="V278" i="8" s="1"/>
  <c r="S278" i="8"/>
  <c r="U270" i="8"/>
  <c r="V270" i="8" s="1"/>
  <c r="S270" i="8"/>
  <c r="U262" i="8"/>
  <c r="V262" i="8" s="1"/>
  <c r="S262" i="8"/>
  <c r="U254" i="8"/>
  <c r="V254" i="8" s="1"/>
  <c r="S254" i="8"/>
  <c r="U246" i="8"/>
  <c r="V246" i="8" s="1"/>
  <c r="S246" i="8"/>
  <c r="U238" i="8"/>
  <c r="V238" i="8" s="1"/>
  <c r="S238" i="8"/>
  <c r="U230" i="8"/>
  <c r="V230" i="8" s="1"/>
  <c r="S230" i="8"/>
  <c r="U222" i="8"/>
  <c r="V222" i="8" s="1"/>
  <c r="S222" i="8"/>
  <c r="U214" i="8"/>
  <c r="V214" i="8" s="1"/>
  <c r="S214" i="8"/>
  <c r="U206" i="8"/>
  <c r="V206" i="8" s="1"/>
  <c r="S206" i="8"/>
  <c r="U198" i="8"/>
  <c r="V198" i="8" s="1"/>
  <c r="S198" i="8"/>
  <c r="U190" i="8"/>
  <c r="V190" i="8" s="1"/>
  <c r="S190" i="8"/>
  <c r="U182" i="8"/>
  <c r="V182" i="8" s="1"/>
  <c r="S182" i="8"/>
  <c r="U174" i="8"/>
  <c r="V174" i="8" s="1"/>
  <c r="S174" i="8"/>
  <c r="U166" i="8"/>
  <c r="V166" i="8" s="1"/>
  <c r="S166" i="8"/>
  <c r="U158" i="8"/>
  <c r="V158" i="8" s="1"/>
  <c r="S158" i="8"/>
  <c r="U150" i="8"/>
  <c r="V150" i="8" s="1"/>
  <c r="S150" i="8"/>
  <c r="U142" i="8"/>
  <c r="V142" i="8" s="1"/>
  <c r="S142" i="8"/>
  <c r="U134" i="8"/>
  <c r="V134" i="8" s="1"/>
  <c r="S134" i="8"/>
  <c r="U126" i="8"/>
  <c r="V126" i="8" s="1"/>
  <c r="S126" i="8"/>
  <c r="U118" i="8"/>
  <c r="V118" i="8" s="1"/>
  <c r="S118" i="8"/>
  <c r="U110" i="8"/>
  <c r="V110" i="8" s="1"/>
  <c r="S110" i="8"/>
  <c r="U102" i="8"/>
  <c r="V102" i="8" s="1"/>
  <c r="S102" i="8"/>
  <c r="U94" i="8"/>
  <c r="V94" i="8" s="1"/>
  <c r="S94" i="8"/>
  <c r="U86" i="8"/>
  <c r="V86" i="8" s="1"/>
  <c r="S86" i="8"/>
  <c r="U78" i="8"/>
  <c r="V78" i="8" s="1"/>
  <c r="S78" i="8"/>
  <c r="U70" i="8"/>
  <c r="V70" i="8" s="1"/>
  <c r="S70" i="8"/>
  <c r="U62" i="8"/>
  <c r="V62" i="8" s="1"/>
  <c r="S62" i="8"/>
  <c r="U54" i="8"/>
  <c r="V54" i="8" s="1"/>
  <c r="S54" i="8"/>
  <c r="U46" i="8"/>
  <c r="V46" i="8" s="1"/>
  <c r="S46" i="8"/>
  <c r="U38" i="8"/>
  <c r="V38" i="8" s="1"/>
  <c r="S38" i="8"/>
  <c r="U30" i="8"/>
  <c r="V30" i="8" s="1"/>
  <c r="S30" i="8"/>
  <c r="U22" i="8"/>
  <c r="V22" i="8" s="1"/>
  <c r="S22" i="8"/>
  <c r="U14" i="8"/>
  <c r="V14" i="8" s="1"/>
  <c r="S14" i="8"/>
  <c r="U6" i="8"/>
  <c r="V6" i="8" s="1"/>
  <c r="S6" i="8"/>
  <c r="O1989" i="8"/>
  <c r="P1989" i="8" s="1"/>
  <c r="O1981" i="8"/>
  <c r="P1981" i="8" s="1"/>
  <c r="O1973" i="8"/>
  <c r="P1973" i="8" s="1"/>
  <c r="O1965" i="8"/>
  <c r="P1965" i="8" s="1"/>
  <c r="O1957" i="8"/>
  <c r="P1957" i="8" s="1"/>
  <c r="O1925" i="8"/>
  <c r="P1925" i="8" s="1"/>
  <c r="O1917" i="8"/>
  <c r="P1917" i="8" s="1"/>
  <c r="O1901" i="8"/>
  <c r="P1901" i="8" s="1"/>
  <c r="O1893" i="8"/>
  <c r="P1893" i="8" s="1"/>
  <c r="O1869" i="8"/>
  <c r="P1869" i="8" s="1"/>
  <c r="O1861" i="8"/>
  <c r="P1861" i="8" s="1"/>
  <c r="O1853" i="8"/>
  <c r="P1853" i="8" s="1"/>
  <c r="O1837" i="8"/>
  <c r="P1837" i="8" s="1"/>
  <c r="O1829" i="8"/>
  <c r="P1829" i="8" s="1"/>
  <c r="O1797" i="8"/>
  <c r="P1797" i="8" s="1"/>
  <c r="O1789" i="8"/>
  <c r="P1789" i="8" s="1"/>
  <c r="O1781" i="8"/>
  <c r="P1781" i="8" s="1"/>
  <c r="O1773" i="8"/>
  <c r="P1773" i="8" s="1"/>
  <c r="O1765" i="8"/>
  <c r="P1765" i="8" s="1"/>
  <c r="O1749" i="8"/>
  <c r="P1749" i="8" s="1"/>
  <c r="O1733" i="8"/>
  <c r="P1733" i="8" s="1"/>
  <c r="O1725" i="8"/>
  <c r="P1725" i="8" s="1"/>
  <c r="O1709" i="8"/>
  <c r="P1709" i="8" s="1"/>
  <c r="O1701" i="8"/>
  <c r="P1701" i="8" s="1"/>
  <c r="O1669" i="8"/>
  <c r="P1669" i="8" s="1"/>
  <c r="O1661" i="8"/>
  <c r="P1661" i="8" s="1"/>
  <c r="O1645" i="8"/>
  <c r="P1645" i="8" s="1"/>
  <c r="O1637" i="8"/>
  <c r="P1637" i="8" s="1"/>
  <c r="O1605" i="8"/>
  <c r="P1605" i="8" s="1"/>
  <c r="O1597" i="8"/>
  <c r="P1597" i="8" s="1"/>
  <c r="O1589" i="8"/>
  <c r="P1589" i="8" s="1"/>
  <c r="O1581" i="8"/>
  <c r="P1581" i="8" s="1"/>
  <c r="O1573" i="8"/>
  <c r="P1573" i="8" s="1"/>
  <c r="O1565" i="8"/>
  <c r="P1565" i="8" s="1"/>
  <c r="O1541" i="8"/>
  <c r="P1541" i="8" s="1"/>
  <c r="O1533" i="8"/>
  <c r="P1533" i="8" s="1"/>
  <c r="O1517" i="8"/>
  <c r="P1517" i="8" s="1"/>
  <c r="O1509" i="8"/>
  <c r="P1509" i="8" s="1"/>
  <c r="O1493" i="8"/>
  <c r="P1493" i="8" s="1"/>
  <c r="O1477" i="8"/>
  <c r="P1477" i="8" s="1"/>
  <c r="O1469" i="8"/>
  <c r="P1469" i="8" s="1"/>
  <c r="O1453" i="8"/>
  <c r="P1453" i="8" s="1"/>
  <c r="O1445" i="8"/>
  <c r="P1445" i="8" s="1"/>
  <c r="O1413" i="8"/>
  <c r="P1413" i="8" s="1"/>
  <c r="O1405" i="8"/>
  <c r="P1405" i="8" s="1"/>
  <c r="O1397" i="8"/>
  <c r="P1397" i="8" s="1"/>
  <c r="O1389" i="8"/>
  <c r="P1389" i="8" s="1"/>
  <c r="O1373" i="8"/>
  <c r="P1373" i="8" s="1"/>
  <c r="O1357" i="8"/>
  <c r="P1357" i="8" s="1"/>
  <c r="O1341" i="8"/>
  <c r="P1341" i="8" s="1"/>
  <c r="O1325" i="8"/>
  <c r="P1325" i="8" s="1"/>
  <c r="O1309" i="8"/>
  <c r="P1309" i="8" s="1"/>
  <c r="O1301" i="8"/>
  <c r="P1301" i="8" s="1"/>
  <c r="O1293" i="8"/>
  <c r="P1293" i="8" s="1"/>
  <c r="O1277" i="8"/>
  <c r="P1277" i="8" s="1"/>
  <c r="O1269" i="8"/>
  <c r="P1269" i="8" s="1"/>
  <c r="O1261" i="8"/>
  <c r="P1261" i="8" s="1"/>
  <c r="O1245" i="8"/>
  <c r="P1245" i="8" s="1"/>
  <c r="O1237" i="8"/>
  <c r="P1237" i="8" s="1"/>
  <c r="O1229" i="8"/>
  <c r="P1229" i="8" s="1"/>
  <c r="O1221" i="8"/>
  <c r="P1221" i="8" s="1"/>
  <c r="O1213" i="8"/>
  <c r="P1213" i="8" s="1"/>
  <c r="O1197" i="8"/>
  <c r="P1197" i="8" s="1"/>
  <c r="O1189" i="8"/>
  <c r="P1189" i="8" s="1"/>
  <c r="O1181" i="8"/>
  <c r="P1181" i="8" s="1"/>
  <c r="O1173" i="8"/>
  <c r="P1173" i="8" s="1"/>
  <c r="O1165" i="8"/>
  <c r="P1165" i="8" s="1"/>
  <c r="O1149" i="8"/>
  <c r="P1149" i="8" s="1"/>
  <c r="O1141" i="8"/>
  <c r="P1141" i="8" s="1"/>
  <c r="O1133" i="8"/>
  <c r="P1133" i="8" s="1"/>
  <c r="O1117" i="8"/>
  <c r="P1117" i="8" s="1"/>
  <c r="O1101" i="8"/>
  <c r="P1101" i="8" s="1"/>
  <c r="O1085" i="8"/>
  <c r="P1085" i="8" s="1"/>
  <c r="O1069" i="8"/>
  <c r="P1069" i="8" s="1"/>
  <c r="O1053" i="8"/>
  <c r="P1053" i="8" s="1"/>
  <c r="O1037" i="8"/>
  <c r="P1037" i="8" s="1"/>
  <c r="O1021" i="8"/>
  <c r="P1021" i="8" s="1"/>
  <c r="O1013" i="8"/>
  <c r="P1013" i="8" s="1"/>
  <c r="O1005" i="8"/>
  <c r="P1005" i="8" s="1"/>
  <c r="O989" i="8"/>
  <c r="P989" i="8" s="1"/>
  <c r="O981" i="8"/>
  <c r="P981" i="8" s="1"/>
  <c r="O973" i="8"/>
  <c r="P973" i="8" s="1"/>
  <c r="O957" i="8"/>
  <c r="P957" i="8" s="1"/>
  <c r="O941" i="8"/>
  <c r="P941" i="8" s="1"/>
  <c r="O925" i="8"/>
  <c r="P925" i="8" s="1"/>
  <c r="O917" i="8"/>
  <c r="P917" i="8" s="1"/>
  <c r="O909" i="8"/>
  <c r="P909" i="8" s="1"/>
  <c r="O893" i="8"/>
  <c r="P893" i="8" s="1"/>
  <c r="O877" i="8"/>
  <c r="P877" i="8" s="1"/>
  <c r="O861" i="8"/>
  <c r="P861" i="8" s="1"/>
  <c r="O845" i="8"/>
  <c r="P845" i="8" s="1"/>
  <c r="O797" i="8"/>
  <c r="P797" i="8" s="1"/>
  <c r="O781" i="8"/>
  <c r="P781" i="8" s="1"/>
  <c r="O741" i="8"/>
  <c r="P741" i="8" s="1"/>
  <c r="O733" i="8"/>
  <c r="P733" i="8" s="1"/>
  <c r="O725" i="8"/>
  <c r="P725" i="8" s="1"/>
  <c r="O717" i="8"/>
  <c r="P717" i="8" s="1"/>
  <c r="O669" i="8"/>
  <c r="P669" i="8" s="1"/>
  <c r="O653" i="8"/>
  <c r="P653" i="8" s="1"/>
  <c r="O605" i="8"/>
  <c r="P605" i="8" s="1"/>
  <c r="O589" i="8"/>
  <c r="P589" i="8" s="1"/>
  <c r="O541" i="8"/>
  <c r="P541" i="8" s="1"/>
  <c r="O533" i="8"/>
  <c r="P533" i="8" s="1"/>
  <c r="O525" i="8"/>
  <c r="P525" i="8" s="1"/>
  <c r="O485" i="8"/>
  <c r="P485" i="8" s="1"/>
  <c r="O477" i="8"/>
  <c r="P477" i="8" s="1"/>
  <c r="O469" i="8"/>
  <c r="P469" i="8" s="1"/>
  <c r="O461" i="8"/>
  <c r="P461" i="8" s="1"/>
  <c r="O405" i="8"/>
  <c r="P405" i="8" s="1"/>
  <c r="O397" i="8"/>
  <c r="P397" i="8" s="1"/>
  <c r="O357" i="8"/>
  <c r="P357" i="8" s="1"/>
  <c r="O341" i="8"/>
  <c r="P341" i="8" s="1"/>
  <c r="O333" i="8"/>
  <c r="P333" i="8" s="1"/>
  <c r="O277" i="8"/>
  <c r="P277" i="8" s="1"/>
  <c r="O269" i="8"/>
  <c r="P269" i="8" s="1"/>
  <c r="O213" i="8"/>
  <c r="P213" i="8" s="1"/>
  <c r="O205" i="8"/>
  <c r="P205" i="8" s="1"/>
  <c r="O149" i="8"/>
  <c r="P149" i="8" s="1"/>
  <c r="O141" i="8"/>
  <c r="P141" i="8" s="1"/>
  <c r="O85" i="8"/>
  <c r="P85" i="8" s="1"/>
  <c r="O77" i="8"/>
  <c r="P77" i="8" s="1"/>
  <c r="O21" i="8"/>
  <c r="P21" i="8" s="1"/>
  <c r="O13" i="8"/>
  <c r="P13" i="8" s="1"/>
  <c r="O2012" i="8"/>
  <c r="P2012" i="8" s="1"/>
  <c r="O1988" i="8"/>
  <c r="P1988" i="8" s="1"/>
  <c r="O1980" i="8"/>
  <c r="P1980" i="8" s="1"/>
  <c r="O1972" i="8"/>
  <c r="P1972" i="8" s="1"/>
  <c r="O1964" i="8"/>
  <c r="P1964" i="8" s="1"/>
  <c r="O1956" i="8"/>
  <c r="P1956" i="8" s="1"/>
  <c r="O1948" i="8"/>
  <c r="P1948" i="8" s="1"/>
  <c r="O1924" i="8"/>
  <c r="P1924" i="8" s="1"/>
  <c r="O1916" i="8"/>
  <c r="P1916" i="8" s="1"/>
  <c r="O1908" i="8"/>
  <c r="P1908" i="8" s="1"/>
  <c r="O1900" i="8"/>
  <c r="P1900" i="8" s="1"/>
  <c r="O1892" i="8"/>
  <c r="P1892" i="8" s="1"/>
  <c r="O1884" i="8"/>
  <c r="P1884" i="8" s="1"/>
  <c r="O1860" i="8"/>
  <c r="P1860" i="8" s="1"/>
  <c r="O1852" i="8"/>
  <c r="P1852" i="8" s="1"/>
  <c r="O1844" i="8"/>
  <c r="P1844" i="8" s="1"/>
  <c r="O1836" i="8"/>
  <c r="P1836" i="8" s="1"/>
  <c r="O1828" i="8"/>
  <c r="P1828" i="8" s="1"/>
  <c r="O1820" i="8"/>
  <c r="P1820" i="8" s="1"/>
  <c r="O1796" i="8"/>
  <c r="P1796" i="8" s="1"/>
  <c r="O1788" i="8"/>
  <c r="P1788" i="8" s="1"/>
  <c r="O1780" i="8"/>
  <c r="P1780" i="8" s="1"/>
  <c r="O1772" i="8"/>
  <c r="P1772" i="8" s="1"/>
  <c r="O1764" i="8"/>
  <c r="P1764" i="8" s="1"/>
  <c r="O1756" i="8"/>
  <c r="P1756" i="8" s="1"/>
  <c r="O1732" i="8"/>
  <c r="P1732" i="8" s="1"/>
  <c r="O1724" i="8"/>
  <c r="P1724" i="8" s="1"/>
  <c r="O1716" i="8"/>
  <c r="P1716" i="8" s="1"/>
  <c r="O1708" i="8"/>
  <c r="P1708" i="8" s="1"/>
  <c r="O1700" i="8"/>
  <c r="P1700" i="8" s="1"/>
  <c r="O1692" i="8"/>
  <c r="P1692" i="8" s="1"/>
  <c r="O1676" i="8"/>
  <c r="P1676" i="8" s="1"/>
  <c r="O1668" i="8"/>
  <c r="P1668" i="8" s="1"/>
  <c r="O1660" i="8"/>
  <c r="P1660" i="8" s="1"/>
  <c r="O1652" i="8"/>
  <c r="P1652" i="8" s="1"/>
  <c r="O1644" i="8"/>
  <c r="P1644" i="8" s="1"/>
  <c r="O1636" i="8"/>
  <c r="P1636" i="8" s="1"/>
  <c r="O1628" i="8"/>
  <c r="P1628" i="8" s="1"/>
  <c r="O1604" i="8"/>
  <c r="P1604" i="8" s="1"/>
  <c r="O1596" i="8"/>
  <c r="P1596" i="8" s="1"/>
  <c r="O1588" i="8"/>
  <c r="P1588" i="8" s="1"/>
  <c r="O1580" i="8"/>
  <c r="P1580" i="8" s="1"/>
  <c r="O1572" i="8"/>
  <c r="P1572" i="8" s="1"/>
  <c r="O1564" i="8"/>
  <c r="P1564" i="8" s="1"/>
  <c r="O1540" i="8"/>
  <c r="P1540" i="8" s="1"/>
  <c r="O1532" i="8"/>
  <c r="P1532" i="8" s="1"/>
  <c r="O1524" i="8"/>
  <c r="P1524" i="8" s="1"/>
  <c r="O1516" i="8"/>
  <c r="P1516" i="8" s="1"/>
  <c r="O1508" i="8"/>
  <c r="P1508" i="8" s="1"/>
  <c r="O1500" i="8"/>
  <c r="P1500" i="8" s="1"/>
  <c r="O1484" i="8"/>
  <c r="P1484" i="8" s="1"/>
  <c r="O1476" i="8"/>
  <c r="P1476" i="8" s="1"/>
  <c r="O1468" i="8"/>
  <c r="P1468" i="8" s="1"/>
  <c r="O1460" i="8"/>
  <c r="P1460" i="8" s="1"/>
  <c r="O1452" i="8"/>
  <c r="P1452" i="8" s="1"/>
  <c r="O1444" i="8"/>
  <c r="P1444" i="8" s="1"/>
  <c r="O1436" i="8"/>
  <c r="P1436" i="8" s="1"/>
  <c r="O1412" i="8"/>
  <c r="P1412" i="8" s="1"/>
  <c r="O1404" i="8"/>
  <c r="P1404" i="8" s="1"/>
  <c r="O1396" i="8"/>
  <c r="P1396" i="8" s="1"/>
  <c r="O1388" i="8"/>
  <c r="P1388" i="8" s="1"/>
  <c r="O1372" i="8"/>
  <c r="P1372" i="8" s="1"/>
  <c r="O1364" i="8"/>
  <c r="P1364" i="8" s="1"/>
  <c r="O1356" i="8"/>
  <c r="P1356" i="8" s="1"/>
  <c r="O1348" i="8"/>
  <c r="P1348" i="8" s="1"/>
  <c r="O1340" i="8"/>
  <c r="P1340" i="8" s="1"/>
  <c r="O1332" i="8"/>
  <c r="P1332" i="8" s="1"/>
  <c r="O1324" i="8"/>
  <c r="P1324" i="8" s="1"/>
  <c r="O1308" i="8"/>
  <c r="P1308" i="8" s="1"/>
  <c r="O1300" i="8"/>
  <c r="P1300" i="8" s="1"/>
  <c r="O1292" i="8"/>
  <c r="P1292" i="8" s="1"/>
  <c r="O1276" i="8"/>
  <c r="P1276" i="8" s="1"/>
  <c r="O1268" i="8"/>
  <c r="P1268" i="8" s="1"/>
  <c r="O1260" i="8"/>
  <c r="P1260" i="8" s="1"/>
  <c r="O1244" i="8"/>
  <c r="P1244" i="8" s="1"/>
  <c r="O1236" i="8"/>
  <c r="P1236" i="8" s="1"/>
  <c r="O1228" i="8"/>
  <c r="P1228" i="8" s="1"/>
  <c r="O1220" i="8"/>
  <c r="P1220" i="8" s="1"/>
  <c r="O1212" i="8"/>
  <c r="P1212" i="8" s="1"/>
  <c r="O1204" i="8"/>
  <c r="P1204" i="8" s="1"/>
  <c r="O1196" i="8"/>
  <c r="P1196" i="8" s="1"/>
  <c r="O1180" i="8"/>
  <c r="P1180" i="8" s="1"/>
  <c r="O1172" i="8"/>
  <c r="P1172" i="8" s="1"/>
  <c r="O1164" i="8"/>
  <c r="P1164" i="8" s="1"/>
  <c r="O1148" i="8"/>
  <c r="P1148" i="8" s="1"/>
  <c r="O1140" i="8"/>
  <c r="P1140" i="8" s="1"/>
  <c r="O1132" i="8"/>
  <c r="P1132" i="8" s="1"/>
  <c r="O1116" i="8"/>
  <c r="P1116" i="8" s="1"/>
  <c r="O1108" i="8"/>
  <c r="P1108" i="8" s="1"/>
  <c r="O1100" i="8"/>
  <c r="P1100" i="8" s="1"/>
  <c r="O1084" i="8"/>
  <c r="P1084" i="8" s="1"/>
  <c r="O1076" i="8"/>
  <c r="P1076" i="8" s="1"/>
  <c r="O1068" i="8"/>
  <c r="P1068" i="8" s="1"/>
  <c r="O1052" i="8"/>
  <c r="P1052" i="8" s="1"/>
  <c r="O1044" i="8"/>
  <c r="P1044" i="8" s="1"/>
  <c r="O1036" i="8"/>
  <c r="P1036" i="8" s="1"/>
  <c r="O1020" i="8"/>
  <c r="P1020" i="8" s="1"/>
  <c r="O1012" i="8"/>
  <c r="P1012" i="8" s="1"/>
  <c r="O1004" i="8"/>
  <c r="P1004" i="8" s="1"/>
  <c r="O988" i="8"/>
  <c r="P988" i="8" s="1"/>
  <c r="O980" i="8"/>
  <c r="P980" i="8" s="1"/>
  <c r="O972" i="8"/>
  <c r="P972" i="8" s="1"/>
  <c r="O956" i="8"/>
  <c r="P956" i="8" s="1"/>
  <c r="O948" i="8"/>
  <c r="P948" i="8" s="1"/>
  <c r="O940" i="8"/>
  <c r="P940" i="8" s="1"/>
  <c r="O924" i="8"/>
  <c r="P924" i="8" s="1"/>
  <c r="O916" i="8"/>
  <c r="P916" i="8" s="1"/>
  <c r="O908" i="8"/>
  <c r="P908" i="8" s="1"/>
  <c r="O892" i="8"/>
  <c r="P892" i="8" s="1"/>
  <c r="O884" i="8"/>
  <c r="P884" i="8" s="1"/>
  <c r="O876" i="8"/>
  <c r="P876" i="8" s="1"/>
  <c r="O860" i="8"/>
  <c r="P860" i="8" s="1"/>
  <c r="O852" i="8"/>
  <c r="P852" i="8" s="1"/>
  <c r="O844" i="8"/>
  <c r="P844" i="8" s="1"/>
  <c r="O796" i="8"/>
  <c r="P796" i="8" s="1"/>
  <c r="O788" i="8"/>
  <c r="P788" i="8" s="1"/>
  <c r="O780" i="8"/>
  <c r="P780" i="8" s="1"/>
  <c r="O732" i="8"/>
  <c r="P732" i="8" s="1"/>
  <c r="O724" i="8"/>
  <c r="P724" i="8" s="1"/>
  <c r="O716" i="8"/>
  <c r="P716" i="8" s="1"/>
  <c r="O668" i="8"/>
  <c r="P668" i="8" s="1"/>
  <c r="O660" i="8"/>
  <c r="P660" i="8" s="1"/>
  <c r="O652" i="8"/>
  <c r="P652" i="8" s="1"/>
  <c r="O604" i="8"/>
  <c r="P604" i="8" s="1"/>
  <c r="O596" i="8"/>
  <c r="P596" i="8" s="1"/>
  <c r="O588" i="8"/>
  <c r="P588" i="8" s="1"/>
  <c r="O540" i="8"/>
  <c r="P540" i="8" s="1"/>
  <c r="O532" i="8"/>
  <c r="P532" i="8" s="1"/>
  <c r="O524" i="8"/>
  <c r="P524" i="8" s="1"/>
  <c r="O476" i="8"/>
  <c r="P476" i="8" s="1"/>
  <c r="O468" i="8"/>
  <c r="P468" i="8" s="1"/>
  <c r="O460" i="8"/>
  <c r="P460" i="8" s="1"/>
  <c r="O412" i="8"/>
  <c r="P412" i="8" s="1"/>
  <c r="O404" i="8"/>
  <c r="P404" i="8" s="1"/>
  <c r="O396" i="8"/>
  <c r="P396" i="8" s="1"/>
  <c r="O348" i="8"/>
  <c r="P348" i="8" s="1"/>
  <c r="O340" i="8"/>
  <c r="P340" i="8" s="1"/>
  <c r="O332" i="8"/>
  <c r="P332" i="8" s="1"/>
  <c r="O284" i="8"/>
  <c r="P284" i="8" s="1"/>
  <c r="O276" i="8"/>
  <c r="P276" i="8" s="1"/>
  <c r="O268" i="8"/>
  <c r="P268" i="8" s="1"/>
  <c r="O220" i="8"/>
  <c r="P220" i="8" s="1"/>
  <c r="O204" i="8"/>
  <c r="P204" i="8" s="1"/>
  <c r="O156" i="8"/>
  <c r="P156" i="8" s="1"/>
  <c r="O140" i="8"/>
  <c r="P140" i="8" s="1"/>
  <c r="O92" i="8"/>
  <c r="P92" i="8" s="1"/>
  <c r="O76" i="8"/>
  <c r="P76" i="8" s="1"/>
  <c r="O28" i="8"/>
  <c r="P28" i="8" s="1"/>
  <c r="O12" i="8"/>
  <c r="P12" i="8" s="1"/>
  <c r="O2007" i="8"/>
  <c r="P2007" i="8" s="1"/>
  <c r="O1999" i="8"/>
  <c r="P1999" i="8" s="1"/>
  <c r="O1991" i="8"/>
  <c r="P1991" i="8" s="1"/>
  <c r="O1983" i="8"/>
  <c r="P1983" i="8" s="1"/>
  <c r="O1975" i="8"/>
  <c r="P1975" i="8" s="1"/>
  <c r="O1951" i="8"/>
  <c r="P1951" i="8" s="1"/>
  <c r="O1943" i="8"/>
  <c r="P1943" i="8" s="1"/>
  <c r="O1927" i="8"/>
  <c r="P1927" i="8" s="1"/>
  <c r="O1919" i="8"/>
  <c r="P1919" i="8" s="1"/>
  <c r="O1911" i="8"/>
  <c r="P1911" i="8" s="1"/>
  <c r="O1895" i="8"/>
  <c r="P1895" i="8" s="1"/>
  <c r="O1887" i="8"/>
  <c r="P1887" i="8" s="1"/>
  <c r="O1879" i="8"/>
  <c r="P1879" i="8" s="1"/>
  <c r="O1863" i="8"/>
  <c r="P1863" i="8" s="1"/>
  <c r="O1855" i="8"/>
  <c r="P1855" i="8" s="1"/>
  <c r="O1847" i="8"/>
  <c r="P1847" i="8" s="1"/>
  <c r="O1831" i="8"/>
  <c r="P1831" i="8" s="1"/>
  <c r="O1823" i="8"/>
  <c r="P1823" i="8" s="1"/>
  <c r="O1815" i="8"/>
  <c r="P1815" i="8" s="1"/>
  <c r="O1807" i="8"/>
  <c r="P1807" i="8" s="1"/>
  <c r="O1799" i="8"/>
  <c r="P1799" i="8" s="1"/>
  <c r="O1791" i="8"/>
  <c r="P1791" i="8" s="1"/>
  <c r="O1783" i="8"/>
  <c r="P1783" i="8" s="1"/>
  <c r="O1759" i="8"/>
  <c r="P1759" i="8" s="1"/>
  <c r="O1751" i="8"/>
  <c r="P1751" i="8" s="1"/>
  <c r="O1743" i="8"/>
  <c r="P1743" i="8" s="1"/>
  <c r="O1735" i="8"/>
  <c r="P1735" i="8" s="1"/>
  <c r="O1727" i="8"/>
  <c r="P1727" i="8" s="1"/>
  <c r="O1719" i="8"/>
  <c r="P1719" i="8" s="1"/>
  <c r="O1695" i="8"/>
  <c r="P1695" i="8" s="1"/>
  <c r="O1687" i="8"/>
  <c r="P1687" i="8" s="1"/>
  <c r="O1679" i="8"/>
  <c r="P1679" i="8" s="1"/>
  <c r="O1671" i="8"/>
  <c r="P1671" i="8" s="1"/>
  <c r="O1663" i="8"/>
  <c r="P1663" i="8" s="1"/>
  <c r="O1655" i="8"/>
  <c r="P1655" i="8" s="1"/>
  <c r="O1631" i="8"/>
  <c r="P1631" i="8" s="1"/>
  <c r="O1623" i="8"/>
  <c r="P1623" i="8" s="1"/>
  <c r="O1607" i="8"/>
  <c r="P1607" i="8" s="1"/>
  <c r="O1599" i="8"/>
  <c r="P1599" i="8" s="1"/>
  <c r="O1591" i="8"/>
  <c r="P1591" i="8" s="1"/>
  <c r="O1575" i="8"/>
  <c r="P1575" i="8" s="1"/>
  <c r="O1559" i="8"/>
  <c r="P1559" i="8" s="1"/>
  <c r="O1543" i="8"/>
  <c r="P1543" i="8" s="1"/>
  <c r="O1535" i="8"/>
  <c r="P1535" i="8" s="1"/>
  <c r="O1527" i="8"/>
  <c r="P1527" i="8" s="1"/>
  <c r="O1503" i="8"/>
  <c r="P1503" i="8" s="1"/>
  <c r="O1495" i="8"/>
  <c r="P1495" i="8" s="1"/>
  <c r="O1487" i="8"/>
  <c r="P1487" i="8" s="1"/>
  <c r="O1479" i="8"/>
  <c r="P1479" i="8" s="1"/>
  <c r="O1471" i="8"/>
  <c r="P1471" i="8" s="1"/>
  <c r="O1463" i="8"/>
  <c r="P1463" i="8" s="1"/>
  <c r="O1447" i="8"/>
  <c r="P1447" i="8" s="1"/>
  <c r="O1439" i="8"/>
  <c r="P1439" i="8" s="1"/>
  <c r="O1431" i="8"/>
  <c r="P1431" i="8" s="1"/>
  <c r="O1415" i="8"/>
  <c r="P1415" i="8" s="1"/>
  <c r="O1407" i="8"/>
  <c r="P1407" i="8" s="1"/>
  <c r="O1399" i="8"/>
  <c r="P1399" i="8" s="1"/>
  <c r="O1391" i="8"/>
  <c r="P1391" i="8" s="1"/>
  <c r="O1383" i="8"/>
  <c r="P1383" i="8" s="1"/>
  <c r="O1375" i="8"/>
  <c r="P1375" i="8" s="1"/>
  <c r="O1367" i="8"/>
  <c r="P1367" i="8" s="1"/>
  <c r="O1351" i="8"/>
  <c r="P1351" i="8" s="1"/>
  <c r="O1343" i="8"/>
  <c r="P1343" i="8" s="1"/>
  <c r="O1335" i="8"/>
  <c r="P1335" i="8" s="1"/>
  <c r="O1319" i="8"/>
  <c r="P1319" i="8" s="1"/>
  <c r="O1311" i="8"/>
  <c r="P1311" i="8" s="1"/>
  <c r="O1303" i="8"/>
  <c r="P1303" i="8" s="1"/>
  <c r="O1295" i="8"/>
  <c r="P1295" i="8" s="1"/>
  <c r="O1287" i="8"/>
  <c r="P1287" i="8" s="1"/>
  <c r="O1279" i="8"/>
  <c r="P1279" i="8" s="1"/>
  <c r="O1271" i="8"/>
  <c r="P1271" i="8" s="1"/>
  <c r="O1255" i="8"/>
  <c r="P1255" i="8" s="1"/>
  <c r="O1247" i="8"/>
  <c r="P1247" i="8" s="1"/>
  <c r="O1239" i="8"/>
  <c r="P1239" i="8" s="1"/>
  <c r="O1223" i="8"/>
  <c r="P1223" i="8" s="1"/>
  <c r="O1215" i="8"/>
  <c r="P1215" i="8" s="1"/>
  <c r="O1207" i="8"/>
  <c r="P1207" i="8" s="1"/>
  <c r="O1191" i="8"/>
  <c r="P1191" i="8" s="1"/>
  <c r="O1183" i="8"/>
  <c r="P1183" i="8" s="1"/>
  <c r="O1175" i="8"/>
  <c r="P1175" i="8" s="1"/>
  <c r="O1159" i="8"/>
  <c r="P1159" i="8" s="1"/>
  <c r="O1151" i="8"/>
  <c r="P1151" i="8" s="1"/>
  <c r="O1143" i="8"/>
  <c r="P1143" i="8" s="1"/>
  <c r="O1127" i="8"/>
  <c r="P1127" i="8" s="1"/>
  <c r="O1119" i="8"/>
  <c r="P1119" i="8" s="1"/>
  <c r="O1111" i="8"/>
  <c r="P1111" i="8" s="1"/>
  <c r="O1095" i="8"/>
  <c r="P1095" i="8" s="1"/>
  <c r="O1087" i="8"/>
  <c r="P1087" i="8" s="1"/>
  <c r="O1079" i="8"/>
  <c r="P1079" i="8" s="1"/>
  <c r="O1071" i="8"/>
  <c r="P1071" i="8" s="1"/>
  <c r="O1063" i="8"/>
  <c r="P1063" i="8" s="1"/>
  <c r="O1055" i="8"/>
  <c r="P1055" i="8" s="1"/>
  <c r="O1047" i="8"/>
  <c r="P1047" i="8" s="1"/>
  <c r="O1039" i="8"/>
  <c r="P1039" i="8" s="1"/>
  <c r="O1031" i="8"/>
  <c r="P1031" i="8" s="1"/>
  <c r="O1023" i="8"/>
  <c r="P1023" i="8" s="1"/>
  <c r="O1015" i="8"/>
  <c r="P1015" i="8" s="1"/>
  <c r="O999" i="8"/>
  <c r="P999" i="8" s="1"/>
  <c r="O991" i="8"/>
  <c r="P991" i="8" s="1"/>
  <c r="O983" i="8"/>
  <c r="P983" i="8" s="1"/>
  <c r="O967" i="8"/>
  <c r="P967" i="8" s="1"/>
  <c r="O959" i="8"/>
  <c r="P959" i="8" s="1"/>
  <c r="O951" i="8"/>
  <c r="P951" i="8" s="1"/>
  <c r="O935" i="8"/>
  <c r="P935" i="8" s="1"/>
  <c r="O927" i="8"/>
  <c r="P927" i="8" s="1"/>
  <c r="O919" i="8"/>
  <c r="P919" i="8" s="1"/>
  <c r="O911" i="8"/>
  <c r="P911" i="8" s="1"/>
  <c r="O903" i="8"/>
  <c r="P903" i="8" s="1"/>
  <c r="O895" i="8"/>
  <c r="P895" i="8" s="1"/>
  <c r="O887" i="8"/>
  <c r="P887" i="8" s="1"/>
  <c r="O871" i="8"/>
  <c r="P871" i="8" s="1"/>
  <c r="O863" i="8"/>
  <c r="P863" i="8" s="1"/>
  <c r="O855" i="8"/>
  <c r="P855" i="8" s="1"/>
  <c r="O839" i="8"/>
  <c r="P839" i="8" s="1"/>
  <c r="O831" i="8"/>
  <c r="P831" i="8" s="1"/>
  <c r="O791" i="8"/>
  <c r="P791" i="8" s="1"/>
  <c r="O783" i="8"/>
  <c r="P783" i="8" s="1"/>
  <c r="O775" i="8"/>
  <c r="P775" i="8" s="1"/>
  <c r="O767" i="8"/>
  <c r="P767" i="8" s="1"/>
  <c r="O727" i="8"/>
  <c r="P727" i="8" s="1"/>
  <c r="O719" i="8"/>
  <c r="P719" i="8" s="1"/>
  <c r="O711" i="8"/>
  <c r="P711" i="8" s="1"/>
  <c r="O703" i="8"/>
  <c r="P703" i="8" s="1"/>
  <c r="O663" i="8"/>
  <c r="P663" i="8" s="1"/>
  <c r="O655" i="8"/>
  <c r="P655" i="8" s="1"/>
  <c r="O647" i="8"/>
  <c r="P647" i="8" s="1"/>
  <c r="O639" i="8"/>
  <c r="P639" i="8" s="1"/>
  <c r="O599" i="8"/>
  <c r="P599" i="8" s="1"/>
  <c r="O591" i="8"/>
  <c r="P591" i="8" s="1"/>
  <c r="O583" i="8"/>
  <c r="P583" i="8" s="1"/>
  <c r="O535" i="8"/>
  <c r="P535" i="8" s="1"/>
  <c r="O519" i="8"/>
  <c r="P519" i="8" s="1"/>
  <c r="O511" i="8"/>
  <c r="P511" i="8" s="1"/>
  <c r="O471" i="8"/>
  <c r="P471" i="8" s="1"/>
  <c r="O463" i="8"/>
  <c r="P463" i="8" s="1"/>
  <c r="O455" i="8"/>
  <c r="P455" i="8" s="1"/>
  <c r="O383" i="8"/>
  <c r="P383" i="8" s="1"/>
  <c r="O343" i="8"/>
  <c r="P343" i="8" s="1"/>
  <c r="O335" i="8"/>
  <c r="P335" i="8" s="1"/>
  <c r="O255" i="8"/>
  <c r="P255" i="8" s="1"/>
  <c r="O215" i="8"/>
  <c r="P215" i="8" s="1"/>
  <c r="O199" i="8"/>
  <c r="P199" i="8" s="1"/>
  <c r="O15" i="8"/>
  <c r="P15" i="8" s="1"/>
  <c r="O510" i="8"/>
  <c r="P510" i="8" s="1"/>
  <c r="O502" i="8"/>
  <c r="P502" i="8" s="1"/>
  <c r="O462" i="8"/>
  <c r="P462" i="8" s="1"/>
  <c r="O454" i="8"/>
  <c r="P454" i="8" s="1"/>
  <c r="O446" i="8"/>
  <c r="P446" i="8" s="1"/>
  <c r="O438" i="8"/>
  <c r="P438" i="8" s="1"/>
  <c r="O398" i="8"/>
  <c r="P398" i="8" s="1"/>
  <c r="O390" i="8"/>
  <c r="P390" i="8" s="1"/>
  <c r="O382" i="8"/>
  <c r="P382" i="8" s="1"/>
  <c r="O374" i="8"/>
  <c r="P374" i="8" s="1"/>
  <c r="O334" i="8"/>
  <c r="P334" i="8" s="1"/>
  <c r="O326" i="8"/>
  <c r="P326" i="8" s="1"/>
  <c r="O318" i="8"/>
  <c r="P318" i="8" s="1"/>
  <c r="O310" i="8"/>
  <c r="P310" i="8" s="1"/>
  <c r="O270" i="8"/>
  <c r="P270" i="8" s="1"/>
  <c r="O262" i="8"/>
  <c r="P262" i="8" s="1"/>
  <c r="O254" i="8"/>
  <c r="P254" i="8" s="1"/>
  <c r="O246" i="8"/>
  <c r="P246" i="8" s="1"/>
  <c r="O206" i="8"/>
  <c r="P206" i="8" s="1"/>
  <c r="O198" i="8"/>
  <c r="P198" i="8" s="1"/>
  <c r="O190" i="8"/>
  <c r="P190" i="8" s="1"/>
  <c r="O182" i="8"/>
  <c r="P182" i="8" s="1"/>
  <c r="O166" i="8"/>
  <c r="P166" i="8" s="1"/>
  <c r="O142" i="8"/>
  <c r="P142" i="8" s="1"/>
  <c r="O134" i="8"/>
  <c r="P134" i="8" s="1"/>
  <c r="O126" i="8"/>
  <c r="P126" i="8" s="1"/>
  <c r="O118" i="8"/>
  <c r="P118" i="8" s="1"/>
  <c r="O102" i="8"/>
  <c r="P102" i="8" s="1"/>
  <c r="O78" i="8"/>
  <c r="P78" i="8" s="1"/>
  <c r="O70" i="8"/>
  <c r="P70" i="8" s="1"/>
  <c r="O62" i="8"/>
  <c r="P62" i="8" s="1"/>
  <c r="O54" i="8"/>
  <c r="P54" i="8" s="1"/>
  <c r="O38" i="8"/>
  <c r="P38" i="8" s="1"/>
  <c r="O14" i="8"/>
  <c r="P14" i="8" s="1"/>
  <c r="O6" i="8"/>
  <c r="P6" i="8" s="1"/>
  <c r="O829" i="8"/>
  <c r="P829" i="8" s="1"/>
  <c r="O821" i="8"/>
  <c r="P821" i="8" s="1"/>
  <c r="O813" i="8"/>
  <c r="P813" i="8" s="1"/>
  <c r="O765" i="8"/>
  <c r="P765" i="8" s="1"/>
  <c r="O757" i="8"/>
  <c r="P757" i="8" s="1"/>
  <c r="O749" i="8"/>
  <c r="P749" i="8" s="1"/>
  <c r="O701" i="8"/>
  <c r="O693" i="8"/>
  <c r="P693" i="8" s="1"/>
  <c r="O685" i="8"/>
  <c r="P685" i="8" s="1"/>
  <c r="O637" i="8"/>
  <c r="P637" i="8" s="1"/>
  <c r="O629" i="8"/>
  <c r="P629" i="8" s="1"/>
  <c r="O621" i="8"/>
  <c r="P621" i="8" s="1"/>
  <c r="O573" i="8"/>
  <c r="P573" i="8" s="1"/>
  <c r="O557" i="8"/>
  <c r="P557" i="8" s="1"/>
  <c r="O509" i="8"/>
  <c r="P509" i="8" s="1"/>
  <c r="O501" i="8"/>
  <c r="P501" i="8" s="1"/>
  <c r="O493" i="8"/>
  <c r="P493" i="8" s="1"/>
  <c r="O445" i="8"/>
  <c r="P445" i="8" s="1"/>
  <c r="O437" i="8"/>
  <c r="P437" i="8" s="1"/>
  <c r="O381" i="8"/>
  <c r="P381" i="8" s="1"/>
  <c r="O373" i="8"/>
  <c r="P373" i="8" s="1"/>
  <c r="O317" i="8"/>
  <c r="P317" i="8" s="1"/>
  <c r="O309" i="8"/>
  <c r="P309" i="8" s="1"/>
  <c r="O253" i="8"/>
  <c r="P253" i="8" s="1"/>
  <c r="O245" i="8"/>
  <c r="P245" i="8" s="1"/>
  <c r="O189" i="8"/>
  <c r="P189" i="8" s="1"/>
  <c r="O181" i="8"/>
  <c r="P181" i="8" s="1"/>
  <c r="O125" i="8"/>
  <c r="P125" i="8" s="1"/>
  <c r="O117" i="8"/>
  <c r="P117" i="8" s="1"/>
  <c r="O69" i="8"/>
  <c r="P69" i="8" s="1"/>
  <c r="O61" i="8"/>
  <c r="P61" i="8" s="1"/>
  <c r="O53" i="8"/>
  <c r="P53" i="8" s="1"/>
  <c r="O828" i="8"/>
  <c r="P828" i="8" s="1"/>
  <c r="O820" i="8"/>
  <c r="P820" i="8" s="1"/>
  <c r="O812" i="8"/>
  <c r="P812" i="8" s="1"/>
  <c r="O764" i="8"/>
  <c r="P764" i="8" s="1"/>
  <c r="O756" i="8"/>
  <c r="P756" i="8" s="1"/>
  <c r="O748" i="8"/>
  <c r="P748" i="8" s="1"/>
  <c r="O700" i="8"/>
  <c r="P700" i="8" s="1"/>
  <c r="O692" i="8"/>
  <c r="P692" i="8" s="1"/>
  <c r="O684" i="8"/>
  <c r="P684" i="8" s="1"/>
  <c r="O636" i="8"/>
  <c r="P636" i="8" s="1"/>
  <c r="O628" i="8"/>
  <c r="P628" i="8" s="1"/>
  <c r="O620" i="8"/>
  <c r="P620" i="8" s="1"/>
  <c r="O572" i="8"/>
  <c r="P572" i="8" s="1"/>
  <c r="O564" i="8"/>
  <c r="P564" i="8" s="1"/>
  <c r="O556" i="8"/>
  <c r="P556" i="8" s="1"/>
  <c r="O548" i="8"/>
  <c r="P548" i="8" s="1"/>
  <c r="O508" i="8"/>
  <c r="P508" i="8" s="1"/>
  <c r="O500" i="8"/>
  <c r="P500" i="8" s="1"/>
  <c r="O492" i="8"/>
  <c r="P492" i="8" s="1"/>
  <c r="O444" i="8"/>
  <c r="P444" i="8" s="1"/>
  <c r="O436" i="8"/>
  <c r="P436" i="8" s="1"/>
  <c r="O420" i="8"/>
  <c r="P420" i="8" s="1"/>
  <c r="O380" i="8"/>
  <c r="P380" i="8" s="1"/>
  <c r="O372" i="8"/>
  <c r="P372" i="8" s="1"/>
  <c r="O356" i="8"/>
  <c r="P356" i="8" s="1"/>
  <c r="O316" i="8"/>
  <c r="P316" i="8" s="1"/>
  <c r="O308" i="8"/>
  <c r="P308" i="8" s="1"/>
  <c r="O292" i="8"/>
  <c r="P292" i="8" s="1"/>
  <c r="O252" i="8"/>
  <c r="P252" i="8" s="1"/>
  <c r="O244" i="8"/>
  <c r="P244" i="8" s="1"/>
  <c r="O228" i="8"/>
  <c r="P228" i="8" s="1"/>
  <c r="O212" i="8"/>
  <c r="P212" i="8" s="1"/>
  <c r="O188" i="8"/>
  <c r="P188" i="8" s="1"/>
  <c r="O180" i="8"/>
  <c r="P180" i="8" s="1"/>
  <c r="O164" i="8"/>
  <c r="P164" i="8" s="1"/>
  <c r="O148" i="8"/>
  <c r="P148" i="8" s="1"/>
  <c r="O124" i="8"/>
  <c r="P124" i="8" s="1"/>
  <c r="O116" i="8"/>
  <c r="P116" i="8" s="1"/>
  <c r="O100" i="8"/>
  <c r="P100" i="8" s="1"/>
  <c r="O84" i="8"/>
  <c r="P84" i="8" s="1"/>
  <c r="O60" i="8"/>
  <c r="P60" i="8" s="1"/>
  <c r="O52" i="8"/>
  <c r="P52" i="8" s="1"/>
  <c r="O36" i="8"/>
  <c r="P36" i="8" s="1"/>
  <c r="O20" i="8"/>
  <c r="P20" i="8" s="1"/>
  <c r="O819" i="8"/>
  <c r="P819" i="8" s="1"/>
  <c r="O811" i="8"/>
  <c r="P811" i="8" s="1"/>
  <c r="O803" i="8"/>
  <c r="P803" i="8" s="1"/>
  <c r="O795" i="8"/>
  <c r="P795" i="8" s="1"/>
  <c r="O755" i="8"/>
  <c r="P755" i="8" s="1"/>
  <c r="O747" i="8"/>
  <c r="P747" i="8" s="1"/>
  <c r="O731" i="8"/>
  <c r="P731" i="8" s="1"/>
  <c r="O691" i="8"/>
  <c r="P691" i="8" s="1"/>
  <c r="O683" i="8"/>
  <c r="P683" i="8" s="1"/>
  <c r="O675" i="8"/>
  <c r="P675" i="8" s="1"/>
  <c r="O667" i="8"/>
  <c r="P667" i="8" s="1"/>
  <c r="O627" i="8"/>
  <c r="P627" i="8" s="1"/>
  <c r="O619" i="8"/>
  <c r="P619" i="8" s="1"/>
  <c r="O603" i="8"/>
  <c r="P603" i="8" s="1"/>
  <c r="O563" i="8"/>
  <c r="P563" i="8" s="1"/>
  <c r="O555" i="8"/>
  <c r="P555" i="8" s="1"/>
  <c r="O547" i="8"/>
  <c r="P547" i="8" s="1"/>
  <c r="O539" i="8"/>
  <c r="P539" i="8" s="1"/>
  <c r="O499" i="8"/>
  <c r="P499" i="8" s="1"/>
  <c r="O491" i="8"/>
  <c r="P491" i="8" s="1"/>
  <c r="O475" i="8"/>
  <c r="P475" i="8" s="1"/>
  <c r="O435" i="8"/>
  <c r="P435" i="8" s="1"/>
  <c r="O419" i="8"/>
  <c r="P419" i="8" s="1"/>
  <c r="O411" i="8"/>
  <c r="P411" i="8" s="1"/>
  <c r="O371" i="8"/>
  <c r="P371" i="8" s="1"/>
  <c r="O355" i="8"/>
  <c r="P355" i="8" s="1"/>
  <c r="O347" i="8"/>
  <c r="P347" i="8" s="1"/>
  <c r="O307" i="8"/>
  <c r="P307" i="8" s="1"/>
  <c r="O291" i="8"/>
  <c r="P291" i="8" s="1"/>
  <c r="O283" i="8"/>
  <c r="P283" i="8" s="1"/>
  <c r="O243" i="8"/>
  <c r="P243" i="8" s="1"/>
  <c r="O227" i="8"/>
  <c r="P227" i="8" s="1"/>
  <c r="O219" i="8"/>
  <c r="P219" i="8" s="1"/>
  <c r="O203" i="8"/>
  <c r="P203" i="8" s="1"/>
  <c r="O179" i="8"/>
  <c r="P179" i="8" s="1"/>
  <c r="O163" i="8"/>
  <c r="P163" i="8" s="1"/>
  <c r="O155" i="8"/>
  <c r="P155" i="8" s="1"/>
  <c r="O139" i="8"/>
  <c r="P139" i="8" s="1"/>
  <c r="O115" i="8"/>
  <c r="P115" i="8" s="1"/>
  <c r="O99" i="8"/>
  <c r="P99" i="8" s="1"/>
  <c r="O91" i="8"/>
  <c r="P91" i="8" s="1"/>
  <c r="O75" i="8"/>
  <c r="P75" i="8" s="1"/>
  <c r="O51" i="8"/>
  <c r="P51" i="8" s="1"/>
  <c r="O35" i="8"/>
  <c r="P35" i="8" s="1"/>
  <c r="O27" i="8"/>
  <c r="P27" i="8" s="1"/>
  <c r="O11" i="8"/>
  <c r="P11" i="8" s="1"/>
  <c r="O2002" i="8"/>
  <c r="P2002" i="8" s="1"/>
  <c r="O1994" i="8"/>
  <c r="P1994" i="8" s="1"/>
  <c r="O1978" i="8"/>
  <c r="P1978" i="8" s="1"/>
  <c r="O1970" i="8"/>
  <c r="P1970" i="8" s="1"/>
  <c r="O1962" i="8"/>
  <c r="P1962" i="8" s="1"/>
  <c r="O1954" i="8"/>
  <c r="P1954" i="8" s="1"/>
  <c r="O1946" i="8"/>
  <c r="P1946" i="8" s="1"/>
  <c r="O1938" i="8"/>
  <c r="P1938" i="8" s="1"/>
  <c r="O1930" i="8"/>
  <c r="P1930" i="8" s="1"/>
  <c r="O1922" i="8"/>
  <c r="P1922" i="8" s="1"/>
  <c r="O1914" i="8"/>
  <c r="P1914" i="8" s="1"/>
  <c r="O1906" i="8"/>
  <c r="P1906" i="8" s="1"/>
  <c r="O1898" i="8"/>
  <c r="P1898" i="8" s="1"/>
  <c r="O1890" i="8"/>
  <c r="P1890" i="8" s="1"/>
  <c r="O1882" i="8"/>
  <c r="P1882" i="8" s="1"/>
  <c r="O1874" i="8"/>
  <c r="P1874" i="8" s="1"/>
  <c r="O1866" i="8"/>
  <c r="P1866" i="8" s="1"/>
  <c r="O1858" i="8"/>
  <c r="P1858" i="8" s="1"/>
  <c r="O1850" i="8"/>
  <c r="P1850" i="8" s="1"/>
  <c r="O1834" i="8"/>
  <c r="P1834" i="8" s="1"/>
  <c r="O1826" i="8"/>
  <c r="P1826" i="8" s="1"/>
  <c r="O1818" i="8"/>
  <c r="P1818" i="8" s="1"/>
  <c r="O1810" i="8"/>
  <c r="P1810" i="8" s="1"/>
  <c r="O1802" i="8"/>
  <c r="P1802" i="8" s="1"/>
  <c r="O1794" i="8"/>
  <c r="P1794" i="8" s="1"/>
  <c r="O1786" i="8"/>
  <c r="P1786" i="8" s="1"/>
  <c r="O1778" i="8"/>
  <c r="P1778" i="8" s="1"/>
  <c r="O1770" i="8"/>
  <c r="P1770" i="8" s="1"/>
  <c r="O1762" i="8"/>
  <c r="P1762" i="8" s="1"/>
  <c r="O1754" i="8"/>
  <c r="P1754" i="8" s="1"/>
  <c r="O1746" i="8"/>
  <c r="P1746" i="8" s="1"/>
  <c r="O1738" i="8"/>
  <c r="P1738" i="8" s="1"/>
  <c r="O1730" i="8"/>
  <c r="P1730" i="8" s="1"/>
  <c r="O1722" i="8"/>
  <c r="P1722" i="8" s="1"/>
  <c r="O1714" i="8"/>
  <c r="P1714" i="8" s="1"/>
  <c r="O1706" i="8"/>
  <c r="P1706" i="8" s="1"/>
  <c r="O1698" i="8"/>
  <c r="P1698" i="8" s="1"/>
  <c r="O1690" i="8"/>
  <c r="P1690" i="8" s="1"/>
  <c r="O1682" i="8"/>
  <c r="P1682" i="8" s="1"/>
  <c r="O1674" i="8"/>
  <c r="P1674" i="8" s="1"/>
  <c r="O1666" i="8"/>
  <c r="P1666" i="8" s="1"/>
  <c r="O1658" i="8"/>
  <c r="P1658" i="8" s="1"/>
  <c r="O1650" i="8"/>
  <c r="P1650" i="8" s="1"/>
  <c r="O1642" i="8"/>
  <c r="P1642" i="8" s="1"/>
  <c r="O1634" i="8"/>
  <c r="P1634" i="8" s="1"/>
  <c r="O1626" i="8"/>
  <c r="P1626" i="8" s="1"/>
  <c r="O1618" i="8"/>
  <c r="P1618" i="8" s="1"/>
  <c r="O1610" i="8"/>
  <c r="P1610" i="8" s="1"/>
  <c r="O1602" i="8"/>
  <c r="P1602" i="8" s="1"/>
  <c r="O1594" i="8"/>
  <c r="P1594" i="8" s="1"/>
  <c r="O1586" i="8"/>
  <c r="P1586" i="8" s="1"/>
  <c r="O1578" i="8"/>
  <c r="P1578" i="8" s="1"/>
  <c r="O1570" i="8"/>
  <c r="P1570" i="8" s="1"/>
  <c r="O1562" i="8"/>
  <c r="P1562" i="8" s="1"/>
  <c r="O1554" i="8"/>
  <c r="P1554" i="8" s="1"/>
  <c r="O1546" i="8"/>
  <c r="P1546" i="8" s="1"/>
  <c r="O1538" i="8"/>
  <c r="P1538" i="8" s="1"/>
  <c r="O1530" i="8"/>
  <c r="P1530" i="8" s="1"/>
  <c r="O1522" i="8"/>
  <c r="P1522" i="8" s="1"/>
  <c r="O1506" i="8"/>
  <c r="P1506" i="8" s="1"/>
  <c r="O1498" i="8"/>
  <c r="P1498" i="8" s="1"/>
  <c r="O1490" i="8"/>
  <c r="P1490" i="8" s="1"/>
  <c r="O1482" i="8"/>
  <c r="P1482" i="8" s="1"/>
  <c r="O1474" i="8"/>
  <c r="P1474" i="8" s="1"/>
  <c r="O1466" i="8"/>
  <c r="P1466" i="8" s="1"/>
  <c r="O1458" i="8"/>
  <c r="P1458" i="8" s="1"/>
  <c r="O1450" i="8"/>
  <c r="P1450" i="8" s="1"/>
  <c r="O1434" i="8"/>
  <c r="P1434" i="8" s="1"/>
  <c r="O1426" i="8"/>
  <c r="P1426" i="8" s="1"/>
  <c r="O1418" i="8"/>
  <c r="P1418" i="8" s="1"/>
  <c r="O1410" i="8"/>
  <c r="P1410" i="8" s="1"/>
  <c r="O1402" i="8"/>
  <c r="P1402" i="8" s="1"/>
  <c r="O1394" i="8"/>
  <c r="P1394" i="8" s="1"/>
  <c r="O1378" i="8"/>
  <c r="P1378" i="8" s="1"/>
  <c r="O1370" i="8"/>
  <c r="P1370" i="8" s="1"/>
  <c r="O1362" i="8"/>
  <c r="P1362" i="8" s="1"/>
  <c r="O1354" i="8"/>
  <c r="P1354" i="8" s="1"/>
  <c r="O1346" i="8"/>
  <c r="P1346" i="8" s="1"/>
  <c r="O1338" i="8"/>
  <c r="P1338" i="8" s="1"/>
  <c r="O1330" i="8"/>
  <c r="P1330" i="8" s="1"/>
  <c r="O1322" i="8"/>
  <c r="P1322" i="8" s="1"/>
  <c r="O1314" i="8"/>
  <c r="P1314" i="8" s="1"/>
  <c r="O1306" i="8"/>
  <c r="P1306" i="8" s="1"/>
  <c r="O1298" i="8"/>
  <c r="P1298" i="8" s="1"/>
  <c r="O1290" i="8"/>
  <c r="P1290" i="8" s="1"/>
  <c r="O1282" i="8"/>
  <c r="P1282" i="8" s="1"/>
  <c r="O1274" i="8"/>
  <c r="P1274" i="8" s="1"/>
  <c r="O1266" i="8"/>
  <c r="P1266" i="8" s="1"/>
  <c r="O1258" i="8"/>
  <c r="P1258" i="8" s="1"/>
  <c r="O1242" i="8"/>
  <c r="P1242" i="8" s="1"/>
  <c r="O1234" i="8"/>
  <c r="P1234" i="8" s="1"/>
  <c r="O1226" i="8"/>
  <c r="P1226" i="8" s="1"/>
  <c r="O1218" i="8"/>
  <c r="P1218" i="8" s="1"/>
  <c r="O1210" i="8"/>
  <c r="P1210" i="8" s="1"/>
  <c r="O1202" i="8"/>
  <c r="P1202" i="8" s="1"/>
  <c r="O1186" i="8"/>
  <c r="P1186" i="8" s="1"/>
  <c r="O1178" i="8"/>
  <c r="P1178" i="8" s="1"/>
  <c r="O1170" i="8"/>
  <c r="P1170" i="8" s="1"/>
  <c r="O1162" i="8"/>
  <c r="P1162" i="8" s="1"/>
  <c r="O1154" i="8"/>
  <c r="P1154" i="8" s="1"/>
  <c r="O1146" i="8"/>
  <c r="P1146" i="8" s="1"/>
  <c r="O1138" i="8"/>
  <c r="P1138" i="8" s="1"/>
  <c r="O1130" i="8"/>
  <c r="P1130" i="8" s="1"/>
  <c r="O1122" i="8"/>
  <c r="P1122" i="8" s="1"/>
  <c r="O1114" i="8"/>
  <c r="P1114" i="8" s="1"/>
  <c r="O1098" i="8"/>
  <c r="P1098" i="8" s="1"/>
  <c r="O1090" i="8"/>
  <c r="P1090" i="8" s="1"/>
  <c r="O1082" i="8"/>
  <c r="P1082" i="8" s="1"/>
  <c r="O1074" i="8"/>
  <c r="P1074" i="8" s="1"/>
  <c r="O1066" i="8"/>
  <c r="P1066" i="8" s="1"/>
  <c r="O1042" i="8"/>
  <c r="P1042" i="8" s="1"/>
  <c r="O1034" i="8"/>
  <c r="P1034" i="8" s="1"/>
  <c r="O1026" i="8"/>
  <c r="P1026" i="8" s="1"/>
  <c r="O1010" i="8"/>
  <c r="P1010" i="8" s="1"/>
  <c r="O1002" i="8"/>
  <c r="P1002" i="8" s="1"/>
  <c r="O994" i="8"/>
  <c r="P994" i="8" s="1"/>
  <c r="O986" i="8"/>
  <c r="P986" i="8" s="1"/>
  <c r="O978" i="8"/>
  <c r="P978" i="8" s="1"/>
  <c r="O970" i="8"/>
  <c r="P970" i="8" s="1"/>
  <c r="O954" i="8"/>
  <c r="P954" i="8" s="1"/>
  <c r="O946" i="8"/>
  <c r="P946" i="8" s="1"/>
  <c r="O938" i="8"/>
  <c r="P938" i="8" s="1"/>
  <c r="O922" i="8"/>
  <c r="P922" i="8" s="1"/>
  <c r="O914" i="8"/>
  <c r="P914" i="8" s="1"/>
  <c r="O906" i="8"/>
  <c r="P906" i="8" s="1"/>
  <c r="O898" i="8"/>
  <c r="P898" i="8" s="1"/>
  <c r="O890" i="8"/>
  <c r="P890" i="8" s="1"/>
  <c r="O882" i="8"/>
  <c r="P882" i="8" s="1"/>
  <c r="O874" i="8"/>
  <c r="P874" i="8" s="1"/>
  <c r="O866" i="8"/>
  <c r="P866" i="8" s="1"/>
  <c r="O850" i="8"/>
  <c r="P850" i="8" s="1"/>
  <c r="O810" i="8"/>
  <c r="P810" i="8" s="1"/>
  <c r="O802" i="8"/>
  <c r="P802" i="8" s="1"/>
  <c r="O794" i="8"/>
  <c r="P794" i="8" s="1"/>
  <c r="O786" i="8"/>
  <c r="P786" i="8" s="1"/>
  <c r="O746" i="8"/>
  <c r="P746" i="8" s="1"/>
  <c r="O738" i="8"/>
  <c r="P738" i="8" s="1"/>
  <c r="O730" i="8"/>
  <c r="P730" i="8" s="1"/>
  <c r="O722" i="8"/>
  <c r="P722" i="8" s="1"/>
  <c r="O674" i="8"/>
  <c r="P674" i="8" s="1"/>
  <c r="O666" i="8"/>
  <c r="P666" i="8" s="1"/>
  <c r="O610" i="8"/>
  <c r="P610" i="8" s="1"/>
  <c r="O602" i="8"/>
  <c r="P602" i="8" s="1"/>
  <c r="O594" i="8"/>
  <c r="P594" i="8" s="1"/>
  <c r="O554" i="8"/>
  <c r="P554" i="8" s="1"/>
  <c r="O538" i="8"/>
  <c r="P538" i="8" s="1"/>
  <c r="O530" i="8"/>
  <c r="P530" i="8" s="1"/>
  <c r="O482" i="8"/>
  <c r="P482" i="8" s="1"/>
  <c r="O474" i="8"/>
  <c r="P474" i="8" s="1"/>
  <c r="O466" i="8"/>
  <c r="P466" i="8" s="1"/>
  <c r="O426" i="8"/>
  <c r="P426" i="8" s="1"/>
  <c r="O418" i="8"/>
  <c r="P418" i="8" s="1"/>
  <c r="O410" i="8"/>
  <c r="P410" i="8" s="1"/>
  <c r="O402" i="8"/>
  <c r="P402" i="8" s="1"/>
  <c r="O354" i="8"/>
  <c r="P354" i="8" s="1"/>
  <c r="O338" i="8"/>
  <c r="P338" i="8" s="1"/>
  <c r="O298" i="8"/>
  <c r="P298" i="8" s="1"/>
  <c r="O290" i="8"/>
  <c r="P290" i="8" s="1"/>
  <c r="O282" i="8"/>
  <c r="P282" i="8" s="1"/>
  <c r="O234" i="8"/>
  <c r="P234" i="8" s="1"/>
  <c r="O218" i="8"/>
  <c r="P218" i="8" s="1"/>
  <c r="O210" i="8"/>
  <c r="P210" i="8" s="1"/>
  <c r="O194" i="8"/>
  <c r="P194" i="8" s="1"/>
  <c r="O170" i="8"/>
  <c r="P170" i="8" s="1"/>
  <c r="O154" i="8"/>
  <c r="P154" i="8" s="1"/>
  <c r="O146" i="8"/>
  <c r="P146" i="8" s="1"/>
  <c r="O106" i="8"/>
  <c r="P106" i="8" s="1"/>
  <c r="O98" i="8"/>
  <c r="P98" i="8" s="1"/>
  <c r="O90" i="8"/>
  <c r="P90" i="8" s="1"/>
  <c r="O66" i="8"/>
  <c r="P66" i="8" s="1"/>
  <c r="O34" i="8"/>
  <c r="P34" i="8" s="1"/>
  <c r="O26" i="8"/>
  <c r="P26" i="8" s="1"/>
  <c r="O18" i="8"/>
  <c r="P18" i="8" s="1"/>
  <c r="O2009" i="8"/>
  <c r="P2009" i="8" s="1"/>
  <c r="O2001" i="8"/>
  <c r="P2001" i="8" s="1"/>
  <c r="O1993" i="8"/>
  <c r="P1993" i="8" s="1"/>
  <c r="O1985" i="8"/>
  <c r="P1985" i="8" s="1"/>
  <c r="O1969" i="8"/>
  <c r="P1969" i="8" s="1"/>
  <c r="O1961" i="8"/>
  <c r="P1961" i="8" s="1"/>
  <c r="O1953" i="8"/>
  <c r="P1953" i="8" s="1"/>
  <c r="O1945" i="8"/>
  <c r="P1945" i="8" s="1"/>
  <c r="O1937" i="8"/>
  <c r="P1937" i="8" s="1"/>
  <c r="O1929" i="8"/>
  <c r="P1929" i="8" s="1"/>
  <c r="O1921" i="8"/>
  <c r="P1921" i="8" s="1"/>
  <c r="O1913" i="8"/>
  <c r="P1913" i="8" s="1"/>
  <c r="O1905" i="8"/>
  <c r="P1905" i="8" s="1"/>
  <c r="O1897" i="8"/>
  <c r="P1897" i="8" s="1"/>
  <c r="O1889" i="8"/>
  <c r="P1889" i="8" s="1"/>
  <c r="O1881" i="8"/>
  <c r="P1881" i="8" s="1"/>
  <c r="O1873" i="8"/>
  <c r="P1873" i="8" s="1"/>
  <c r="O1865" i="8"/>
  <c r="P1865" i="8" s="1"/>
  <c r="O1849" i="8"/>
  <c r="P1849" i="8" s="1"/>
  <c r="O1841" i="8"/>
  <c r="P1841" i="8" s="1"/>
  <c r="O1833" i="8"/>
  <c r="P1833" i="8" s="1"/>
  <c r="O1825" i="8"/>
  <c r="P1825" i="8" s="1"/>
  <c r="O1817" i="8"/>
  <c r="P1817" i="8" s="1"/>
  <c r="O1809" i="8"/>
  <c r="P1809" i="8" s="1"/>
  <c r="O1801" i="8"/>
  <c r="P1801" i="8" s="1"/>
  <c r="O1793" i="8"/>
  <c r="P1793" i="8" s="1"/>
  <c r="O1785" i="8"/>
  <c r="P1785" i="8" s="1"/>
  <c r="O1777" i="8"/>
  <c r="P1777" i="8" s="1"/>
  <c r="O1769" i="8"/>
  <c r="P1769" i="8" s="1"/>
  <c r="O1761" i="8"/>
  <c r="P1761" i="8" s="1"/>
  <c r="O1753" i="8"/>
  <c r="P1753" i="8" s="1"/>
  <c r="O1745" i="8"/>
  <c r="P1745" i="8" s="1"/>
  <c r="O1737" i="8"/>
  <c r="P1737" i="8" s="1"/>
  <c r="O1729" i="8"/>
  <c r="P1729" i="8" s="1"/>
  <c r="O1721" i="8"/>
  <c r="P1721" i="8" s="1"/>
  <c r="O1713" i="8"/>
  <c r="P1713" i="8" s="1"/>
  <c r="O1705" i="8"/>
  <c r="P1705" i="8" s="1"/>
  <c r="O1697" i="8"/>
  <c r="P1697" i="8" s="1"/>
  <c r="O1689" i="8"/>
  <c r="P1689" i="8" s="1"/>
  <c r="O1681" i="8"/>
  <c r="P1681" i="8" s="1"/>
  <c r="O1673" i="8"/>
  <c r="P1673" i="8" s="1"/>
  <c r="O1665" i="8"/>
  <c r="P1665" i="8" s="1"/>
  <c r="O1657" i="8"/>
  <c r="P1657" i="8" s="1"/>
  <c r="O1649" i="8"/>
  <c r="P1649" i="8" s="1"/>
  <c r="O1641" i="8"/>
  <c r="P1641" i="8" s="1"/>
  <c r="O1633" i="8"/>
  <c r="P1633" i="8" s="1"/>
  <c r="O1625" i="8"/>
  <c r="P1625" i="8" s="1"/>
  <c r="O1617" i="8"/>
  <c r="P1617" i="8" s="1"/>
  <c r="O1601" i="8"/>
  <c r="P1601" i="8" s="1"/>
  <c r="O1593" i="8"/>
  <c r="P1593" i="8" s="1"/>
  <c r="O1585" i="8"/>
  <c r="P1585" i="8" s="1"/>
  <c r="O1577" i="8"/>
  <c r="P1577" i="8" s="1"/>
  <c r="O1569" i="8"/>
  <c r="P1569" i="8" s="1"/>
  <c r="O1561" i="8"/>
  <c r="P1561" i="8" s="1"/>
  <c r="O1553" i="8"/>
  <c r="P1553" i="8" s="1"/>
  <c r="O1545" i="8"/>
  <c r="P1545" i="8" s="1"/>
  <c r="O1529" i="8"/>
  <c r="P1529" i="8" s="1"/>
  <c r="O1521" i="8"/>
  <c r="P1521" i="8" s="1"/>
  <c r="O1513" i="8"/>
  <c r="P1513" i="8" s="1"/>
  <c r="O1505" i="8"/>
  <c r="P1505" i="8" s="1"/>
  <c r="O1497" i="8"/>
  <c r="P1497" i="8" s="1"/>
  <c r="O1489" i="8"/>
  <c r="P1489" i="8" s="1"/>
  <c r="O1481" i="8"/>
  <c r="P1481" i="8" s="1"/>
  <c r="O1473" i="8"/>
  <c r="P1473" i="8" s="1"/>
  <c r="O1465" i="8"/>
  <c r="P1465" i="8" s="1"/>
  <c r="O1457" i="8"/>
  <c r="P1457" i="8" s="1"/>
  <c r="O1449" i="8"/>
  <c r="P1449" i="8" s="1"/>
  <c r="O1441" i="8"/>
  <c r="P1441" i="8" s="1"/>
  <c r="O1433" i="8"/>
  <c r="P1433" i="8" s="1"/>
  <c r="O1425" i="8"/>
  <c r="P1425" i="8" s="1"/>
  <c r="O1417" i="8"/>
  <c r="P1417" i="8" s="1"/>
  <c r="O1409" i="8"/>
  <c r="P1409" i="8" s="1"/>
  <c r="O1401" i="8"/>
  <c r="P1401" i="8" s="1"/>
  <c r="O1393" i="8"/>
  <c r="P1393" i="8" s="1"/>
  <c r="O1385" i="8"/>
  <c r="P1385" i="8" s="1"/>
  <c r="O1377" i="8"/>
  <c r="P1377" i="8" s="1"/>
  <c r="O1369" i="8"/>
  <c r="P1369" i="8" s="1"/>
  <c r="O1361" i="8"/>
  <c r="P1361" i="8" s="1"/>
  <c r="O1353" i="8"/>
  <c r="P1353" i="8" s="1"/>
  <c r="O1345" i="8"/>
  <c r="P1345" i="8" s="1"/>
  <c r="O1337" i="8"/>
  <c r="P1337" i="8" s="1"/>
  <c r="O1329" i="8"/>
  <c r="P1329" i="8" s="1"/>
  <c r="O1321" i="8"/>
  <c r="P1321" i="8" s="1"/>
  <c r="O1313" i="8"/>
  <c r="P1313" i="8" s="1"/>
  <c r="O1305" i="8"/>
  <c r="P1305" i="8" s="1"/>
  <c r="O1297" i="8"/>
  <c r="P1297" i="8" s="1"/>
  <c r="O1289" i="8"/>
  <c r="P1289" i="8" s="1"/>
  <c r="O1281" i="8"/>
  <c r="P1281" i="8" s="1"/>
  <c r="O1273" i="8"/>
  <c r="P1273" i="8" s="1"/>
  <c r="O1265" i="8"/>
  <c r="P1265" i="8" s="1"/>
  <c r="O1257" i="8"/>
  <c r="P1257" i="8" s="1"/>
  <c r="O1241" i="8"/>
  <c r="P1241" i="8" s="1"/>
  <c r="O1233" i="8"/>
  <c r="P1233" i="8" s="1"/>
  <c r="O1225" i="8"/>
  <c r="P1225" i="8" s="1"/>
  <c r="O1217" i="8"/>
  <c r="P1217" i="8" s="1"/>
  <c r="O1209" i="8"/>
  <c r="P1209" i="8" s="1"/>
  <c r="O1201" i="8"/>
  <c r="P1201" i="8" s="1"/>
  <c r="O1193" i="8"/>
  <c r="P1193" i="8" s="1"/>
  <c r="O1185" i="8"/>
  <c r="P1185" i="8" s="1"/>
  <c r="O1177" i="8"/>
  <c r="P1177" i="8" s="1"/>
  <c r="O1169" i="8"/>
  <c r="P1169" i="8" s="1"/>
  <c r="O1161" i="8"/>
  <c r="P1161" i="8" s="1"/>
  <c r="O1153" i="8"/>
  <c r="P1153" i="8" s="1"/>
  <c r="O1145" i="8"/>
  <c r="P1145" i="8" s="1"/>
  <c r="O1129" i="8"/>
  <c r="P1129" i="8" s="1"/>
  <c r="O1121" i="8"/>
  <c r="P1121" i="8" s="1"/>
  <c r="O1113" i="8"/>
  <c r="P1113" i="8" s="1"/>
  <c r="O1105" i="8"/>
  <c r="P1105" i="8" s="1"/>
  <c r="O1097" i="8"/>
  <c r="P1097" i="8" s="1"/>
  <c r="O1089" i="8"/>
  <c r="P1089" i="8" s="1"/>
  <c r="O1073" i="8"/>
  <c r="P1073" i="8" s="1"/>
  <c r="O1065" i="8"/>
  <c r="P1065" i="8" s="1"/>
  <c r="O1057" i="8"/>
  <c r="P1057" i="8" s="1"/>
  <c r="O1049" i="8"/>
  <c r="P1049" i="8" s="1"/>
  <c r="O1041" i="8"/>
  <c r="P1041" i="8" s="1"/>
  <c r="O1033" i="8"/>
  <c r="P1033" i="8" s="1"/>
  <c r="O1025" i="8"/>
  <c r="P1025" i="8" s="1"/>
  <c r="O1017" i="8"/>
  <c r="P1017" i="8" s="1"/>
  <c r="O1009" i="8"/>
  <c r="P1009" i="8" s="1"/>
  <c r="O1001" i="8"/>
  <c r="P1001" i="8" s="1"/>
  <c r="O993" i="8"/>
  <c r="P993" i="8" s="1"/>
  <c r="O985" i="8"/>
  <c r="P985" i="8" s="1"/>
  <c r="O977" i="8"/>
  <c r="P977" i="8" s="1"/>
  <c r="O969" i="8"/>
  <c r="P969" i="8" s="1"/>
  <c r="O961" i="8"/>
  <c r="P961" i="8" s="1"/>
  <c r="O953" i="8"/>
  <c r="P953" i="8" s="1"/>
  <c r="O945" i="8"/>
  <c r="P945" i="8" s="1"/>
  <c r="O937" i="8"/>
  <c r="P937" i="8" s="1"/>
  <c r="O929" i="8"/>
  <c r="P929" i="8" s="1"/>
  <c r="O921" i="8"/>
  <c r="P921" i="8" s="1"/>
  <c r="O913" i="8"/>
  <c r="P913" i="8" s="1"/>
  <c r="O905" i="8"/>
  <c r="P905" i="8" s="1"/>
  <c r="O897" i="8"/>
  <c r="P897" i="8" s="1"/>
  <c r="O889" i="8"/>
  <c r="P889" i="8" s="1"/>
  <c r="O881" i="8"/>
  <c r="P881" i="8" s="1"/>
  <c r="O873" i="8"/>
  <c r="P873" i="8" s="1"/>
  <c r="O865" i="8"/>
  <c r="P865" i="8" s="1"/>
  <c r="O857" i="8"/>
  <c r="P857" i="8" s="1"/>
  <c r="O849" i="8"/>
  <c r="P849" i="8" s="1"/>
  <c r="O841" i="8"/>
  <c r="P841" i="8" s="1"/>
  <c r="O833" i="8"/>
  <c r="P833" i="8" s="1"/>
  <c r="O825" i="8"/>
  <c r="P825" i="8" s="1"/>
  <c r="O809" i="8"/>
  <c r="P809" i="8" s="1"/>
  <c r="O801" i="8"/>
  <c r="P801" i="8" s="1"/>
  <c r="O793" i="8"/>
  <c r="P793" i="8" s="1"/>
  <c r="O785" i="8"/>
  <c r="P785" i="8" s="1"/>
  <c r="O777" i="8"/>
  <c r="P777" i="8" s="1"/>
  <c r="O769" i="8"/>
  <c r="P769" i="8" s="1"/>
  <c r="O761" i="8"/>
  <c r="P761" i="8" s="1"/>
  <c r="O753" i="8"/>
  <c r="P753" i="8" s="1"/>
  <c r="O745" i="8"/>
  <c r="P745" i="8" s="1"/>
  <c r="O737" i="8"/>
  <c r="P737" i="8" s="1"/>
  <c r="O729" i="8"/>
  <c r="P729" i="8" s="1"/>
  <c r="O721" i="8"/>
  <c r="P721" i="8" s="1"/>
  <c r="O713" i="8"/>
  <c r="P713" i="8" s="1"/>
  <c r="O705" i="8"/>
  <c r="P705" i="8" s="1"/>
  <c r="O697" i="8"/>
  <c r="P697" i="8" s="1"/>
  <c r="O689" i="8"/>
  <c r="P689" i="8" s="1"/>
  <c r="O681" i="8"/>
  <c r="P681" i="8" s="1"/>
  <c r="O673" i="8"/>
  <c r="P673" i="8" s="1"/>
  <c r="O665" i="8"/>
  <c r="P665" i="8" s="1"/>
  <c r="O657" i="8"/>
  <c r="P657" i="8" s="1"/>
  <c r="O649" i="8"/>
  <c r="P649" i="8" s="1"/>
  <c r="O641" i="8"/>
  <c r="P641" i="8" s="1"/>
  <c r="O633" i="8"/>
  <c r="P633" i="8" s="1"/>
  <c r="O625" i="8"/>
  <c r="P625" i="8" s="1"/>
  <c r="O617" i="8"/>
  <c r="P617" i="8" s="1"/>
  <c r="O609" i="8"/>
  <c r="P609" i="8" s="1"/>
  <c r="O601" i="8"/>
  <c r="P601" i="8" s="1"/>
  <c r="O593" i="8"/>
  <c r="P593" i="8" s="1"/>
  <c r="O585" i="8"/>
  <c r="P585" i="8" s="1"/>
  <c r="O577" i="8"/>
  <c r="P577" i="8" s="1"/>
  <c r="O569" i="8"/>
  <c r="P569" i="8" s="1"/>
  <c r="O553" i="8"/>
  <c r="P553" i="8" s="1"/>
  <c r="O545" i="8"/>
  <c r="P545" i="8" s="1"/>
  <c r="O529" i="8"/>
  <c r="P529" i="8" s="1"/>
  <c r="O521" i="8"/>
  <c r="P521" i="8" s="1"/>
  <c r="O513" i="8"/>
  <c r="P513" i="8" s="1"/>
  <c r="O505" i="8"/>
  <c r="P505" i="8" s="1"/>
  <c r="O497" i="8"/>
  <c r="P497" i="8" s="1"/>
  <c r="O489" i="8"/>
  <c r="P489" i="8" s="1"/>
  <c r="O481" i="8"/>
  <c r="P481" i="8" s="1"/>
  <c r="O473" i="8"/>
  <c r="P473" i="8" s="1"/>
  <c r="O465" i="8"/>
  <c r="P465" i="8" s="1"/>
  <c r="O457" i="8"/>
  <c r="P457" i="8" s="1"/>
  <c r="O449" i="8"/>
  <c r="P449" i="8" s="1"/>
  <c r="O441" i="8"/>
  <c r="P441" i="8" s="1"/>
  <c r="O433" i="8"/>
  <c r="P433" i="8" s="1"/>
  <c r="O425" i="8"/>
  <c r="P425" i="8" s="1"/>
  <c r="O417" i="8"/>
  <c r="P417" i="8" s="1"/>
  <c r="O409" i="8"/>
  <c r="P409" i="8" s="1"/>
  <c r="O393" i="8"/>
  <c r="P393" i="8" s="1"/>
  <c r="O385" i="8"/>
  <c r="P385" i="8" s="1"/>
  <c r="O377" i="8"/>
  <c r="P377" i="8" s="1"/>
  <c r="O369" i="8"/>
  <c r="P369" i="8" s="1"/>
  <c r="O361" i="8"/>
  <c r="P361" i="8" s="1"/>
  <c r="O353" i="8"/>
  <c r="P353" i="8" s="1"/>
  <c r="O345" i="8"/>
  <c r="P345" i="8" s="1"/>
  <c r="O337" i="8"/>
  <c r="P337" i="8" s="1"/>
  <c r="O329" i="8"/>
  <c r="P329" i="8" s="1"/>
  <c r="O321" i="8"/>
  <c r="P321" i="8" s="1"/>
  <c r="O313" i="8"/>
  <c r="P313" i="8" s="1"/>
  <c r="O305" i="8"/>
  <c r="P305" i="8" s="1"/>
  <c r="O297" i="8"/>
  <c r="P297" i="8" s="1"/>
  <c r="O289" i="8"/>
  <c r="P289" i="8" s="1"/>
  <c r="O281" i="8"/>
  <c r="P281" i="8" s="1"/>
  <c r="O265" i="8"/>
  <c r="P265" i="8" s="1"/>
  <c r="O257" i="8"/>
  <c r="P257" i="8" s="1"/>
  <c r="O241" i="8"/>
  <c r="P241" i="8" s="1"/>
  <c r="O225" i="8"/>
  <c r="P225" i="8" s="1"/>
  <c r="O217" i="8"/>
  <c r="P217" i="8" s="1"/>
  <c r="O209" i="8"/>
  <c r="P209" i="8" s="1"/>
  <c r="O201" i="8"/>
  <c r="P201" i="8" s="1"/>
  <c r="O193" i="8"/>
  <c r="P193" i="8" s="1"/>
  <c r="O185" i="8"/>
  <c r="P185" i="8" s="1"/>
  <c r="O177" i="8"/>
  <c r="P177" i="8" s="1"/>
  <c r="O169" i="8"/>
  <c r="P169" i="8" s="1"/>
  <c r="O161" i="8"/>
  <c r="P161" i="8" s="1"/>
  <c r="O153" i="8"/>
  <c r="P153" i="8" s="1"/>
  <c r="O145" i="8"/>
  <c r="P145" i="8" s="1"/>
  <c r="O137" i="8"/>
  <c r="P137" i="8" s="1"/>
  <c r="O121" i="8"/>
  <c r="P121" i="8" s="1"/>
  <c r="O113" i="8"/>
  <c r="P113" i="8" s="1"/>
  <c r="O105" i="8"/>
  <c r="P105" i="8" s="1"/>
  <c r="O97" i="8"/>
  <c r="P97" i="8" s="1"/>
  <c r="O89" i="8"/>
  <c r="P89" i="8" s="1"/>
  <c r="O81" i="8"/>
  <c r="P81" i="8" s="1"/>
  <c r="O65" i="8"/>
  <c r="P65" i="8" s="1"/>
  <c r="O57" i="8"/>
  <c r="P57" i="8" s="1"/>
  <c r="O49" i="8"/>
  <c r="P49" i="8" s="1"/>
  <c r="O41" i="8"/>
  <c r="P41" i="8" s="1"/>
  <c r="O33" i="8"/>
  <c r="P33" i="8" s="1"/>
  <c r="O25" i="8"/>
  <c r="P25" i="8" s="1"/>
  <c r="O17" i="8"/>
  <c r="P17" i="8" s="1"/>
  <c r="O656" i="8"/>
  <c r="P656" i="8" s="1"/>
  <c r="O608" i="8"/>
  <c r="P608" i="8" s="1"/>
  <c r="O592" i="8"/>
  <c r="P592" i="8" s="1"/>
  <c r="O544" i="8"/>
  <c r="P544" i="8" s="1"/>
  <c r="O472" i="8"/>
  <c r="P472" i="8" s="1"/>
  <c r="O456" i="8"/>
  <c r="P456" i="8" s="1"/>
  <c r="O344" i="8"/>
  <c r="P344" i="8" s="1"/>
  <c r="O336" i="8"/>
  <c r="P336" i="8" s="1"/>
  <c r="O328" i="8"/>
  <c r="P328" i="8" s="1"/>
  <c r="O288" i="8"/>
  <c r="P288" i="8" s="1"/>
  <c r="O216" i="8"/>
  <c r="P216" i="8" s="1"/>
  <c r="O200" i="8"/>
  <c r="P200" i="8" s="1"/>
  <c r="O184" i="8"/>
  <c r="P184" i="8" s="1"/>
  <c r="O160" i="8"/>
  <c r="P160" i="8" s="1"/>
  <c r="O144" i="8"/>
  <c r="P144" i="8" s="1"/>
  <c r="O120" i="8"/>
  <c r="P120" i="8" s="1"/>
  <c r="O96" i="8"/>
  <c r="P96" i="8" s="1"/>
  <c r="O88" i="8"/>
  <c r="P88" i="8" s="1"/>
  <c r="O32" i="8"/>
  <c r="P32" i="8" s="1"/>
  <c r="O8" i="8"/>
  <c r="P8" i="8" s="1"/>
  <c r="K26" i="12"/>
  <c r="K27" i="12"/>
  <c r="K28" i="12"/>
  <c r="K21" i="12"/>
  <c r="K29" i="12"/>
  <c r="C20" i="12"/>
  <c r="K20" i="12" s="1"/>
  <c r="K22" i="12"/>
  <c r="K30" i="12"/>
  <c r="K23" i="12"/>
  <c r="K31" i="12"/>
  <c r="K24" i="12"/>
  <c r="K25" i="12"/>
  <c r="L20" i="12" l="1" a="1"/>
  <c r="L20" i="12" s="1"/>
  <c r="B61" i="11"/>
  <c r="C61" i="11"/>
  <c r="R1435" i="8"/>
  <c r="T1435" i="8" s="1"/>
  <c r="R330" i="8"/>
  <c r="T330" i="8" s="1"/>
  <c r="R1921" i="8"/>
  <c r="T1921" i="8" s="1"/>
  <c r="R1986" i="8"/>
  <c r="T1986" i="8" s="1"/>
  <c r="R1283" i="8"/>
  <c r="R1157" i="8"/>
  <c r="R1805" i="8"/>
  <c r="T1805" i="8" s="1"/>
  <c r="R842" i="8"/>
  <c r="T842" i="8" s="1"/>
  <c r="R266" i="8"/>
  <c r="T266" i="8" s="1"/>
  <c r="R762" i="8"/>
  <c r="T762" i="8" s="1"/>
  <c r="R834" i="8"/>
  <c r="T834" i="8" s="1"/>
  <c r="R1050" i="8"/>
  <c r="T1050" i="8" s="1"/>
  <c r="R1195" i="8"/>
  <c r="T1195" i="8" s="1"/>
  <c r="R1205" i="8"/>
  <c r="T1205" i="8" s="1"/>
  <c r="R202" i="8"/>
  <c r="T202" i="8" s="1"/>
  <c r="R370" i="8"/>
  <c r="T370" i="8" s="1"/>
  <c r="R1387" i="8"/>
  <c r="R1515" i="8"/>
  <c r="T1515" i="8" s="1"/>
  <c r="R1868" i="8"/>
  <c r="T1868" i="8" s="1"/>
  <c r="R74" i="8"/>
  <c r="T74" i="8" s="1"/>
  <c r="R562" i="8"/>
  <c r="T562" i="8" s="1"/>
  <c r="R698" i="8"/>
  <c r="T698" i="8" s="1"/>
  <c r="R170" i="8"/>
  <c r="T170" i="8" s="1"/>
  <c r="R234" i="8"/>
  <c r="T234" i="8" s="1"/>
  <c r="R794" i="8"/>
  <c r="T794" i="8" s="1"/>
  <c r="R1850" i="8"/>
  <c r="T1850" i="8" s="1"/>
  <c r="R1458" i="8"/>
  <c r="T1458" i="8" s="1"/>
  <c r="R1842" i="8"/>
  <c r="T1842" i="8" s="1"/>
  <c r="R1914" i="8"/>
  <c r="T1914" i="8" s="1"/>
  <c r="R963" i="8"/>
  <c r="T963" i="8" s="1"/>
  <c r="T1155" i="8"/>
  <c r="R730" i="8"/>
  <c r="T730" i="8" s="1"/>
  <c r="R1688" i="8"/>
  <c r="R1065" i="8"/>
  <c r="T1065" i="8" s="1"/>
  <c r="R1729" i="8"/>
  <c r="T1729" i="8" s="1"/>
  <c r="T1283" i="8"/>
  <c r="R1955" i="8"/>
  <c r="T1955" i="8" s="1"/>
  <c r="R1221" i="8"/>
  <c r="T1221" i="8" s="1"/>
  <c r="R689" i="8"/>
  <c r="T689" i="8" s="1"/>
  <c r="R1001" i="8"/>
  <c r="T1001" i="8" s="1"/>
  <c r="R994" i="8"/>
  <c r="T994" i="8" s="1"/>
  <c r="R1266" i="8"/>
  <c r="T1266" i="8" s="1"/>
  <c r="R1330" i="8"/>
  <c r="T1330" i="8" s="1"/>
  <c r="R1394" i="8"/>
  <c r="T1394" i="8" s="1"/>
  <c r="R987" i="8"/>
  <c r="T987" i="8" s="1"/>
  <c r="R1075" i="8"/>
  <c r="T1075" i="8" s="1"/>
  <c r="R1307" i="8"/>
  <c r="T50" i="8"/>
  <c r="R186" i="8"/>
  <c r="T186" i="8" s="1"/>
  <c r="R570" i="8"/>
  <c r="T570" i="8" s="1"/>
  <c r="R1341" i="8"/>
  <c r="T1341" i="8" s="1"/>
  <c r="R723" i="8"/>
  <c r="T723" i="8" s="1"/>
  <c r="R1179" i="8"/>
  <c r="R617" i="8"/>
  <c r="T617" i="8" s="1"/>
  <c r="R1747" i="8"/>
  <c r="T1747" i="8" s="1"/>
  <c r="R595" i="8"/>
  <c r="R417" i="8"/>
  <c r="T417" i="8" s="1"/>
  <c r="R553" i="8"/>
  <c r="T553" i="8" s="1"/>
  <c r="R625" i="8"/>
  <c r="T625" i="8" s="1"/>
  <c r="R1073" i="8"/>
  <c r="T1073" i="8" s="1"/>
  <c r="T1091" i="8"/>
  <c r="R426" i="8"/>
  <c r="T426" i="8" s="1"/>
  <c r="R545" i="8"/>
  <c r="T545" i="8" s="1"/>
  <c r="R1793" i="8"/>
  <c r="T1793" i="8" s="1"/>
  <c r="R1133" i="8"/>
  <c r="T1133" i="8" s="1"/>
  <c r="R923" i="8"/>
  <c r="T923" i="8" s="1"/>
  <c r="R1011" i="8"/>
  <c r="R1835" i="8"/>
  <c r="T1835" i="8" s="1"/>
  <c r="R1491" i="8"/>
  <c r="T1491" i="8" s="1"/>
  <c r="R1194" i="8"/>
  <c r="T1194" i="8" s="1"/>
  <c r="R1506" i="8"/>
  <c r="T1506" i="8" s="1"/>
  <c r="R658" i="8"/>
  <c r="T658" i="8" s="1"/>
  <c r="R137" i="8"/>
  <c r="T137" i="8" s="1"/>
  <c r="R169" i="8"/>
  <c r="T169" i="8" s="1"/>
  <c r="R201" i="8"/>
  <c r="T201" i="8" s="1"/>
  <c r="R265" i="8"/>
  <c r="T265" i="8" s="1"/>
  <c r="R329" i="8"/>
  <c r="T329" i="8" s="1"/>
  <c r="R673" i="8"/>
  <c r="T673" i="8" s="1"/>
  <c r="R705" i="8"/>
  <c r="T705" i="8" s="1"/>
  <c r="R1499" i="8"/>
  <c r="R1627" i="8"/>
  <c r="R1755" i="8"/>
  <c r="R13" i="8"/>
  <c r="R837" i="8"/>
  <c r="T837" i="8" s="1"/>
  <c r="R1277" i="8"/>
  <c r="T1277" i="8" s="1"/>
  <c r="R466" i="8"/>
  <c r="T466" i="8" s="1"/>
  <c r="R1691" i="8"/>
  <c r="T1691" i="8" s="1"/>
  <c r="R403" i="8"/>
  <c r="T403" i="8" s="1"/>
  <c r="R875" i="8"/>
  <c r="T875" i="8" s="1"/>
  <c r="R868" i="8"/>
  <c r="T868" i="8" s="1"/>
  <c r="R246" i="8"/>
  <c r="T246" i="8" s="1"/>
  <c r="R724" i="8"/>
  <c r="T724" i="8" s="1"/>
  <c r="R538" i="8"/>
  <c r="T538" i="8" s="1"/>
  <c r="R748" i="8"/>
  <c r="T748" i="8" s="1"/>
  <c r="R467" i="8"/>
  <c r="T467" i="8" s="1"/>
  <c r="R1939" i="8"/>
  <c r="T1939" i="8" s="1"/>
  <c r="R177" i="8"/>
  <c r="T177" i="8" s="1"/>
  <c r="R305" i="8"/>
  <c r="T305" i="8" s="1"/>
  <c r="R369" i="8"/>
  <c r="T369" i="8" s="1"/>
  <c r="R681" i="8"/>
  <c r="T681" i="8" s="1"/>
  <c r="R713" i="8"/>
  <c r="T713" i="8" s="1"/>
  <c r="R993" i="8"/>
  <c r="T993" i="8" s="1"/>
  <c r="R1129" i="8"/>
  <c r="T1129" i="8" s="1"/>
  <c r="R1857" i="8"/>
  <c r="T1857" i="8" s="1"/>
  <c r="R1961" i="8"/>
  <c r="T1961" i="8" s="1"/>
  <c r="R1993" i="8"/>
  <c r="T1993" i="8" s="1"/>
  <c r="R810" i="8"/>
  <c r="T810" i="8" s="1"/>
  <c r="R874" i="8"/>
  <c r="T874" i="8" s="1"/>
  <c r="R914" i="8"/>
  <c r="T914" i="8" s="1"/>
  <c r="R986" i="8"/>
  <c r="T986" i="8" s="1"/>
  <c r="R1122" i="8"/>
  <c r="T1122" i="8" s="1"/>
  <c r="R1186" i="8"/>
  <c r="T1186" i="8" s="1"/>
  <c r="R1258" i="8"/>
  <c r="T1258" i="8" s="1"/>
  <c r="R1322" i="8"/>
  <c r="T1322" i="8" s="1"/>
  <c r="R1386" i="8"/>
  <c r="T1386" i="8" s="1"/>
  <c r="R1778" i="8"/>
  <c r="T1778" i="8" s="1"/>
  <c r="R1954" i="8"/>
  <c r="T1954" i="8" s="1"/>
  <c r="R979" i="8"/>
  <c r="T979" i="8" s="1"/>
  <c r="R1067" i="8"/>
  <c r="T1067" i="8" s="1"/>
  <c r="R1987" i="8"/>
  <c r="T1987" i="8" s="1"/>
  <c r="R364" i="8"/>
  <c r="T364" i="8" s="1"/>
  <c r="R1301" i="8"/>
  <c r="T1301" i="8" s="1"/>
  <c r="R362" i="8"/>
  <c r="T362" i="8" s="1"/>
  <c r="R1100" i="8"/>
  <c r="R763" i="8"/>
  <c r="T763" i="8" s="1"/>
  <c r="R819" i="8"/>
  <c r="T819" i="8" s="1"/>
  <c r="R68" i="8"/>
  <c r="T68" i="8" s="1"/>
  <c r="R929" i="8"/>
  <c r="T929" i="8" s="1"/>
  <c r="R1201" i="8"/>
  <c r="T1201" i="8" s="1"/>
  <c r="R1570" i="8"/>
  <c r="T1570" i="8" s="1"/>
  <c r="R1650" i="8"/>
  <c r="T1650" i="8" s="1"/>
  <c r="R1714" i="8"/>
  <c r="T1714" i="8" s="1"/>
  <c r="R85" i="8"/>
  <c r="T85" i="8" s="1"/>
  <c r="R298" i="8"/>
  <c r="T298" i="8" s="1"/>
  <c r="R1477" i="8"/>
  <c r="T1477" i="8" s="1"/>
  <c r="R1661" i="8"/>
  <c r="T1661" i="8" s="1"/>
  <c r="R1789" i="8"/>
  <c r="T1789" i="8" s="1"/>
  <c r="R147" i="8"/>
  <c r="T147" i="8" s="1"/>
  <c r="R203" i="8"/>
  <c r="T203" i="8" s="1"/>
  <c r="T595" i="8"/>
  <c r="R659" i="8"/>
  <c r="T659" i="8" s="1"/>
  <c r="R1563" i="8"/>
  <c r="T1563" i="8" s="1"/>
  <c r="R865" i="8"/>
  <c r="T865" i="8" s="1"/>
  <c r="R1555" i="8"/>
  <c r="T1555" i="8" s="1"/>
  <c r="R644" i="8"/>
  <c r="T644" i="8" s="1"/>
  <c r="R937" i="8"/>
  <c r="T937" i="8" s="1"/>
  <c r="R211" i="8"/>
  <c r="T211" i="8" s="1"/>
  <c r="R667" i="8"/>
  <c r="T667" i="8" s="1"/>
  <c r="R1700" i="8"/>
  <c r="T1700" i="8" s="1"/>
  <c r="R1441" i="8"/>
  <c r="T1441" i="8" s="1"/>
  <c r="R1697" i="8"/>
  <c r="T1697" i="8" s="1"/>
  <c r="R1066" i="8"/>
  <c r="T1066" i="8" s="1"/>
  <c r="R1818" i="8"/>
  <c r="T1818" i="8" s="1"/>
  <c r="R915" i="8"/>
  <c r="T915" i="8" s="1"/>
  <c r="R1442" i="8"/>
  <c r="T1442" i="8" s="1"/>
  <c r="R1690" i="8"/>
  <c r="T1690" i="8" s="1"/>
  <c r="R1898" i="8"/>
  <c r="T1898" i="8" s="1"/>
  <c r="R1003" i="8"/>
  <c r="T1003" i="8" s="1"/>
  <c r="R628" i="8"/>
  <c r="T628" i="8" s="1"/>
  <c r="R161" i="8"/>
  <c r="T161" i="8" s="1"/>
  <c r="R289" i="8"/>
  <c r="T289" i="8" s="1"/>
  <c r="R489" i="8"/>
  <c r="T489" i="8" s="1"/>
  <c r="R801" i="8"/>
  <c r="T801" i="8" s="1"/>
  <c r="R873" i="8"/>
  <c r="T873" i="8" s="1"/>
  <c r="R1577" i="8"/>
  <c r="T1577" i="8" s="1"/>
  <c r="R1641" i="8"/>
  <c r="T1641" i="8" s="1"/>
  <c r="R1626" i="8"/>
  <c r="T1626" i="8" s="1"/>
  <c r="R1762" i="8"/>
  <c r="T1762" i="8" s="1"/>
  <c r="R1826" i="8"/>
  <c r="T1826" i="8" s="1"/>
  <c r="R1219" i="8"/>
  <c r="T1219" i="8" s="1"/>
  <c r="R1323" i="8"/>
  <c r="T1323" i="8" s="1"/>
  <c r="R1899" i="8"/>
  <c r="R42" i="8"/>
  <c r="T42" i="8" s="1"/>
  <c r="R666" i="8"/>
  <c r="T666" i="8" s="1"/>
  <c r="R859" i="8"/>
  <c r="T859" i="8" s="1"/>
  <c r="R1963" i="8"/>
  <c r="T1963" i="8" s="1"/>
  <c r="R1013" i="8"/>
  <c r="T1013" i="8" s="1"/>
  <c r="R51" i="8"/>
  <c r="T51" i="8" s="1"/>
  <c r="R1882" i="8"/>
  <c r="T1882" i="8" s="1"/>
  <c r="R1569" i="8"/>
  <c r="T1569" i="8" s="1"/>
  <c r="R1130" i="8"/>
  <c r="T1130" i="8" s="1"/>
  <c r="R1754" i="8"/>
  <c r="T1754" i="8" s="1"/>
  <c r="R1962" i="8"/>
  <c r="T1962" i="8" s="1"/>
  <c r="R106" i="8"/>
  <c r="T106" i="8" s="1"/>
  <c r="R1833" i="8"/>
  <c r="T1833" i="8" s="1"/>
  <c r="R425" i="8"/>
  <c r="T425" i="8" s="1"/>
  <c r="R945" i="8"/>
  <c r="T945" i="8" s="1"/>
  <c r="R1185" i="8"/>
  <c r="T1185" i="8" s="1"/>
  <c r="R1603" i="8"/>
  <c r="T1603" i="8" s="1"/>
  <c r="R1923" i="8"/>
  <c r="T1923" i="8" s="1"/>
  <c r="R957" i="8"/>
  <c r="T957" i="8" s="1"/>
  <c r="R530" i="8"/>
  <c r="T530" i="8" s="1"/>
  <c r="R602" i="8"/>
  <c r="T602" i="8" s="1"/>
  <c r="R1819" i="8"/>
  <c r="T1819" i="8" s="1"/>
  <c r="R395" i="8"/>
  <c r="T395" i="8" s="1"/>
  <c r="R1171" i="8"/>
  <c r="T1171" i="8" s="1"/>
  <c r="R26" i="8"/>
  <c r="T26" i="8" s="1"/>
  <c r="R154" i="8"/>
  <c r="T154" i="8" s="1"/>
  <c r="R442" i="8"/>
  <c r="T442" i="8" s="1"/>
  <c r="R786" i="8"/>
  <c r="T786" i="8" s="1"/>
  <c r="R946" i="8"/>
  <c r="T946" i="8" s="1"/>
  <c r="R1571" i="8"/>
  <c r="T1571" i="8" s="1"/>
  <c r="R1667" i="8"/>
  <c r="T1667" i="8" s="1"/>
  <c r="R829" i="8"/>
  <c r="T829" i="8" s="1"/>
  <c r="R339" i="8"/>
  <c r="T339" i="8" s="1"/>
  <c r="R851" i="8"/>
  <c r="T851" i="8" s="1"/>
  <c r="R1731" i="8"/>
  <c r="T1731" i="8" s="1"/>
  <c r="R302" i="8"/>
  <c r="T302" i="8" s="1"/>
  <c r="R422" i="8"/>
  <c r="R576" i="8"/>
  <c r="T576" i="8" s="1"/>
  <c r="R904" i="8"/>
  <c r="T904" i="8" s="1"/>
  <c r="R1752" i="8"/>
  <c r="T1752" i="8" s="1"/>
  <c r="R1872" i="8"/>
  <c r="T1872" i="8" s="1"/>
  <c r="R1640" i="8"/>
  <c r="T1640" i="8" s="1"/>
  <c r="R1936" i="8"/>
  <c r="T1936" i="8" s="1"/>
  <c r="R192" i="8"/>
  <c r="T192" i="8" s="1"/>
  <c r="R1984" i="8"/>
  <c r="T1984" i="8" s="1"/>
  <c r="R320" i="8"/>
  <c r="T320" i="8" s="1"/>
  <c r="R1352" i="8"/>
  <c r="R1582" i="8"/>
  <c r="T1582" i="8" s="1"/>
  <c r="R1679" i="8"/>
  <c r="T1679" i="8" s="1"/>
  <c r="R1808" i="8"/>
  <c r="T1808" i="8" s="1"/>
  <c r="R229" i="8"/>
  <c r="T229" i="8" s="1"/>
  <c r="R589" i="8"/>
  <c r="T589" i="8" s="1"/>
  <c r="R861" i="8"/>
  <c r="T861" i="8" s="1"/>
  <c r="R1069" i="8"/>
  <c r="T1069" i="8" s="1"/>
  <c r="T1157" i="8"/>
  <c r="R1725" i="8"/>
  <c r="T1725" i="8" s="1"/>
  <c r="R474" i="8"/>
  <c r="T474" i="8" s="1"/>
  <c r="R610" i="8"/>
  <c r="T610" i="8" s="1"/>
  <c r="R642" i="8"/>
  <c r="R706" i="8"/>
  <c r="T706" i="8" s="1"/>
  <c r="R738" i="8"/>
  <c r="T738" i="8" s="1"/>
  <c r="R772" i="8"/>
  <c r="T772" i="8" s="1"/>
  <c r="R317" i="8"/>
  <c r="T317" i="8" s="1"/>
  <c r="R549" i="8"/>
  <c r="T549" i="8" s="1"/>
  <c r="R1229" i="8"/>
  <c r="T1229" i="8" s="1"/>
  <c r="R19" i="8"/>
  <c r="T19" i="8" s="1"/>
  <c r="R115" i="8"/>
  <c r="T115" i="8" s="1"/>
  <c r="R563" i="8"/>
  <c r="R214" i="8"/>
  <c r="R809" i="8"/>
  <c r="T809" i="8" s="1"/>
  <c r="R881" i="8"/>
  <c r="T881" i="8" s="1"/>
  <c r="R1121" i="8"/>
  <c r="T1121" i="8" s="1"/>
  <c r="R1153" i="8"/>
  <c r="T1153" i="8" s="1"/>
  <c r="R1289" i="8"/>
  <c r="T1289" i="8" s="1"/>
  <c r="R1321" i="8"/>
  <c r="T1321" i="8" s="1"/>
  <c r="R1353" i="8"/>
  <c r="T1353" i="8" s="1"/>
  <c r="R1385" i="8"/>
  <c r="T1385" i="8" s="1"/>
  <c r="R1457" i="8"/>
  <c r="T1457" i="8" s="1"/>
  <c r="R1585" i="8"/>
  <c r="T1585" i="8" s="1"/>
  <c r="R1713" i="8"/>
  <c r="T1713" i="8" s="1"/>
  <c r="R1418" i="8"/>
  <c r="T1418" i="8" s="1"/>
  <c r="R1450" i="8"/>
  <c r="T1450" i="8" s="1"/>
  <c r="R1554" i="8"/>
  <c r="T1554" i="8" s="1"/>
  <c r="R1586" i="8"/>
  <c r="T1586" i="8" s="1"/>
  <c r="R1698" i="8"/>
  <c r="T1698" i="8" s="1"/>
  <c r="R1978" i="8"/>
  <c r="T1978" i="8" s="1"/>
  <c r="R939" i="8"/>
  <c r="T939" i="8" s="1"/>
  <c r="R1027" i="8"/>
  <c r="T1027" i="8" s="1"/>
  <c r="R1115" i="8"/>
  <c r="T1115" i="8" s="1"/>
  <c r="R1579" i="8"/>
  <c r="T1579" i="8" s="1"/>
  <c r="R1707" i="8"/>
  <c r="R1859" i="8"/>
  <c r="T1859" i="8" s="1"/>
  <c r="R492" i="8"/>
  <c r="T492" i="8" s="1"/>
  <c r="R109" i="8"/>
  <c r="T109" i="8" s="1"/>
  <c r="R1517" i="8"/>
  <c r="T1517" i="8" s="1"/>
  <c r="R18" i="8"/>
  <c r="T18" i="8" s="1"/>
  <c r="R146" i="8"/>
  <c r="T146" i="8" s="1"/>
  <c r="R178" i="8"/>
  <c r="T178" i="8" s="1"/>
  <c r="R242" i="8"/>
  <c r="T242" i="8" s="1"/>
  <c r="R402" i="8"/>
  <c r="T402" i="8" s="1"/>
  <c r="R1243" i="8"/>
  <c r="R1371" i="8"/>
  <c r="T1371" i="8" s="1"/>
  <c r="R1643" i="8"/>
  <c r="T1643" i="8" s="1"/>
  <c r="R1771" i="8"/>
  <c r="T1771" i="8" s="1"/>
  <c r="R1915" i="8"/>
  <c r="T1915" i="8" s="1"/>
  <c r="R901" i="8"/>
  <c r="T901" i="8" s="1"/>
  <c r="R275" i="8"/>
  <c r="T275" i="8" s="1"/>
  <c r="R787" i="8"/>
  <c r="T787" i="8" s="1"/>
  <c r="R1924" i="8"/>
  <c r="T1924" i="8" s="1"/>
  <c r="R470" i="8"/>
  <c r="R1832" i="8"/>
  <c r="T1832" i="8" s="1"/>
  <c r="R1624" i="8"/>
  <c r="T1624" i="8" s="1"/>
  <c r="R9" i="8"/>
  <c r="T9" i="8" s="1"/>
  <c r="R41" i="8"/>
  <c r="T41" i="8" s="1"/>
  <c r="R73" i="8"/>
  <c r="T73" i="8" s="1"/>
  <c r="R105" i="8"/>
  <c r="T105" i="8" s="1"/>
  <c r="R433" i="8"/>
  <c r="T433" i="8" s="1"/>
  <c r="R609" i="8"/>
  <c r="T609" i="8" s="1"/>
  <c r="R641" i="8"/>
  <c r="T641" i="8" s="1"/>
  <c r="R745" i="8"/>
  <c r="T745" i="8" s="1"/>
  <c r="R777" i="8"/>
  <c r="T777" i="8" s="1"/>
  <c r="R1057" i="8"/>
  <c r="T1057" i="8" s="1"/>
  <c r="R1193" i="8"/>
  <c r="T1193" i="8" s="1"/>
  <c r="R1257" i="8"/>
  <c r="T1257" i="8" s="1"/>
  <c r="R1953" i="8"/>
  <c r="T1953" i="8" s="1"/>
  <c r="R1985" i="8"/>
  <c r="T1985" i="8" s="1"/>
  <c r="R866" i="8"/>
  <c r="T866" i="8" s="1"/>
  <c r="R906" i="8"/>
  <c r="T906" i="8" s="1"/>
  <c r="R938" i="8"/>
  <c r="T938" i="8" s="1"/>
  <c r="R978" i="8"/>
  <c r="T978" i="8" s="1"/>
  <c r="R1010" i="8"/>
  <c r="T1010" i="8" s="1"/>
  <c r="R1042" i="8"/>
  <c r="T1042" i="8" s="1"/>
  <c r="R1082" i="8"/>
  <c r="T1082" i="8" s="1"/>
  <c r="R1114" i="8"/>
  <c r="T1114" i="8" s="1"/>
  <c r="R1146" i="8"/>
  <c r="T1146" i="8" s="1"/>
  <c r="R1178" i="8"/>
  <c r="T1178" i="8" s="1"/>
  <c r="R1250" i="8"/>
  <c r="T1250" i="8" s="1"/>
  <c r="R1314" i="8"/>
  <c r="T1314" i="8" s="1"/>
  <c r="R1378" i="8"/>
  <c r="T1378" i="8" s="1"/>
  <c r="R1490" i="8"/>
  <c r="T1490" i="8" s="1"/>
  <c r="R1522" i="8"/>
  <c r="T1522" i="8" s="1"/>
  <c r="R1634" i="8"/>
  <c r="T1634" i="8" s="1"/>
  <c r="R1139" i="8"/>
  <c r="T1139" i="8" s="1"/>
  <c r="R1347" i="8"/>
  <c r="T1347" i="8" s="1"/>
  <c r="R1883" i="8"/>
  <c r="R733" i="8"/>
  <c r="T733" i="8" s="1"/>
  <c r="R1357" i="8"/>
  <c r="T1357" i="8" s="1"/>
  <c r="R482" i="8"/>
  <c r="T482" i="8" s="1"/>
  <c r="R1131" i="8"/>
  <c r="T1131" i="8" s="1"/>
  <c r="R83" i="8"/>
  <c r="T83" i="8" s="1"/>
  <c r="R531" i="8"/>
  <c r="T531" i="8" s="1"/>
  <c r="R1299" i="8"/>
  <c r="T1299" i="8" s="1"/>
  <c r="R1475" i="8"/>
  <c r="T1475" i="8" s="1"/>
  <c r="R1782" i="8"/>
  <c r="T1782" i="8" s="1"/>
  <c r="R1089" i="8"/>
  <c r="T1089" i="8" s="1"/>
  <c r="R1025" i="8"/>
  <c r="T1025" i="8" s="1"/>
  <c r="R1282" i="8"/>
  <c r="T1282" i="8" s="1"/>
  <c r="R1097" i="8"/>
  <c r="T1097" i="8" s="1"/>
  <c r="R485" i="8"/>
  <c r="T485" i="8" s="1"/>
  <c r="R1033" i="8"/>
  <c r="T1033" i="8" s="1"/>
  <c r="R1354" i="8"/>
  <c r="T1354" i="8" s="1"/>
  <c r="R1660" i="8"/>
  <c r="T1660" i="8" s="1"/>
  <c r="R1365" i="8"/>
  <c r="T1365" i="8" s="1"/>
  <c r="R33" i="8"/>
  <c r="T33" i="8" s="1"/>
  <c r="R65" i="8"/>
  <c r="T65" i="8" s="1"/>
  <c r="R97" i="8"/>
  <c r="T97" i="8" s="1"/>
  <c r="R393" i="8"/>
  <c r="T393" i="8" s="1"/>
  <c r="R457" i="8"/>
  <c r="T457" i="8" s="1"/>
  <c r="R737" i="8"/>
  <c r="T737" i="8" s="1"/>
  <c r="R769" i="8"/>
  <c r="T769" i="8" s="1"/>
  <c r="R841" i="8"/>
  <c r="T841" i="8" s="1"/>
  <c r="R1217" i="8"/>
  <c r="T1217" i="8" s="1"/>
  <c r="R1417" i="8"/>
  <c r="T1417" i="8" s="1"/>
  <c r="R1482" i="8"/>
  <c r="T1482" i="8" s="1"/>
  <c r="R1419" i="8"/>
  <c r="T1419" i="8" s="1"/>
  <c r="R1651" i="8"/>
  <c r="T1651" i="8" s="1"/>
  <c r="R812" i="8"/>
  <c r="T812" i="8" s="1"/>
  <c r="R197" i="8"/>
  <c r="T197" i="8" s="1"/>
  <c r="R565" i="8"/>
  <c r="T565" i="8" s="1"/>
  <c r="R594" i="8"/>
  <c r="T594" i="8" s="1"/>
  <c r="R722" i="8"/>
  <c r="T722" i="8" s="1"/>
  <c r="R1291" i="8"/>
  <c r="T1291" i="8" s="1"/>
  <c r="R1395" i="8"/>
  <c r="T1395" i="8" s="1"/>
  <c r="R1284" i="8"/>
  <c r="T1284" i="8" s="1"/>
  <c r="R1340" i="8"/>
  <c r="T1340" i="8" s="1"/>
  <c r="R157" i="8"/>
  <c r="T157" i="8" s="1"/>
  <c r="R245" i="8"/>
  <c r="T245" i="8" s="1"/>
  <c r="R621" i="8"/>
  <c r="T621" i="8" s="1"/>
  <c r="R981" i="8"/>
  <c r="T981" i="8" s="1"/>
  <c r="R1141" i="8"/>
  <c r="T1141" i="8" s="1"/>
  <c r="R1453" i="8"/>
  <c r="T1453" i="8" s="1"/>
  <c r="R1589" i="8"/>
  <c r="T1589" i="8" s="1"/>
  <c r="R235" i="8"/>
  <c r="T235" i="8" s="1"/>
  <c r="R331" i="8"/>
  <c r="T331" i="8" s="1"/>
  <c r="R371" i="8"/>
  <c r="T371" i="8" s="1"/>
  <c r="R931" i="8"/>
  <c r="T931" i="8" s="1"/>
  <c r="R1699" i="8"/>
  <c r="T1699" i="8" s="1"/>
  <c r="R4" i="8"/>
  <c r="T4" i="8" s="1"/>
  <c r="R1484" i="8"/>
  <c r="T1484" i="8" s="1"/>
  <c r="R1748" i="8"/>
  <c r="T1748" i="8" s="1"/>
  <c r="R46" i="8"/>
  <c r="T46" i="8" s="1"/>
  <c r="R966" i="8"/>
  <c r="T966" i="8" s="1"/>
  <c r="R1270" i="8"/>
  <c r="T1270" i="8" s="1"/>
  <c r="R1144" i="8"/>
  <c r="T1144" i="8" s="1"/>
  <c r="R297" i="8"/>
  <c r="T297" i="8" s="1"/>
  <c r="R332" i="8"/>
  <c r="T332" i="8" s="1"/>
  <c r="R932" i="8"/>
  <c r="T932" i="8" s="1"/>
  <c r="R517" i="8"/>
  <c r="T517" i="8" s="1"/>
  <c r="R11" i="8"/>
  <c r="T11" i="8" s="1"/>
  <c r="R427" i="8"/>
  <c r="T427" i="8" s="1"/>
  <c r="R523" i="8"/>
  <c r="T523" i="8" s="1"/>
  <c r="T563" i="8"/>
  <c r="R148" i="8"/>
  <c r="T148" i="8" s="1"/>
  <c r="R476" i="8"/>
  <c r="T476" i="8" s="1"/>
  <c r="R1997" i="8"/>
  <c r="T1997" i="8" s="1"/>
  <c r="R304" i="8"/>
  <c r="T304" i="8" s="1"/>
  <c r="R1315" i="8"/>
  <c r="T1315" i="8" s="1"/>
  <c r="R1803" i="8"/>
  <c r="T1803" i="8" s="1"/>
  <c r="R836" i="8"/>
  <c r="T836" i="8" s="1"/>
  <c r="R1212" i="8"/>
  <c r="T1212" i="8" s="1"/>
  <c r="R1788" i="8"/>
  <c r="T1788" i="8" s="1"/>
  <c r="R173" i="8"/>
  <c r="T173" i="8" s="1"/>
  <c r="R413" i="8"/>
  <c r="T413" i="8" s="1"/>
  <c r="R653" i="8"/>
  <c r="T653" i="8" s="1"/>
  <c r="R885" i="8"/>
  <c r="T885" i="8" s="1"/>
  <c r="R1757" i="8"/>
  <c r="T1757" i="8" s="1"/>
  <c r="R107" i="8"/>
  <c r="T107" i="8" s="1"/>
  <c r="R243" i="8"/>
  <c r="T243" i="8" s="1"/>
  <c r="R619" i="8"/>
  <c r="T619" i="8" s="1"/>
  <c r="R1123" i="8"/>
  <c r="T1123" i="8" s="1"/>
  <c r="R1339" i="8"/>
  <c r="T1339" i="8" s="1"/>
  <c r="R1396" i="8"/>
  <c r="T1396" i="8" s="1"/>
  <c r="R558" i="8"/>
  <c r="T558" i="8" s="1"/>
  <c r="R1222" i="8"/>
  <c r="T1222" i="8" s="1"/>
  <c r="R1526" i="8"/>
  <c r="T1526" i="8" s="1"/>
  <c r="R1967" i="8"/>
  <c r="T1967" i="8" s="1"/>
  <c r="R1467" i="8"/>
  <c r="T1467" i="8" s="1"/>
  <c r="R1595" i="8"/>
  <c r="T1595" i="8" s="1"/>
  <c r="R228" i="8"/>
  <c r="T228" i="8" s="1"/>
  <c r="T1100" i="8"/>
  <c r="R1148" i="8"/>
  <c r="T1148" i="8" s="1"/>
  <c r="R69" i="8"/>
  <c r="T69" i="8" s="1"/>
  <c r="R299" i="8"/>
  <c r="T299" i="8" s="1"/>
  <c r="R435" i="8"/>
  <c r="T435" i="8" s="1"/>
  <c r="R116" i="8"/>
  <c r="T116" i="8" s="1"/>
  <c r="R372" i="8"/>
  <c r="T372" i="8" s="1"/>
  <c r="R780" i="8"/>
  <c r="T780" i="8" s="1"/>
  <c r="R1884" i="8"/>
  <c r="T1884" i="8" s="1"/>
  <c r="R502" i="8"/>
  <c r="T502" i="8" s="1"/>
  <c r="R814" i="8"/>
  <c r="T814" i="8" s="1"/>
  <c r="R1838" i="8"/>
  <c r="T1838" i="8" s="1"/>
  <c r="R1648" i="8"/>
  <c r="T1648" i="8" s="1"/>
  <c r="R1871" i="8"/>
  <c r="T1871" i="8" s="1"/>
  <c r="R198" i="8"/>
  <c r="T198" i="8" s="1"/>
  <c r="R758" i="8"/>
  <c r="T758" i="8" s="1"/>
  <c r="R1478" i="8"/>
  <c r="T1478" i="8" s="1"/>
  <c r="R96" i="8"/>
  <c r="T96" i="8" s="1"/>
  <c r="R728" i="8"/>
  <c r="T728" i="8" s="1"/>
  <c r="R856" i="8"/>
  <c r="T856" i="8" s="1"/>
  <c r="R1701" i="8"/>
  <c r="T1701" i="8" s="1"/>
  <c r="R1218" i="8"/>
  <c r="T1218" i="8" s="1"/>
  <c r="R1889" i="8"/>
  <c r="T1889" i="8" s="1"/>
  <c r="R1946" i="8"/>
  <c r="T1946" i="8" s="1"/>
  <c r="R635" i="8"/>
  <c r="T635" i="8" s="1"/>
  <c r="R1483" i="8"/>
  <c r="T1483" i="8" s="1"/>
  <c r="R1825" i="8"/>
  <c r="T1825" i="8" s="1"/>
  <c r="R1018" i="8"/>
  <c r="T1018" i="8" s="1"/>
  <c r="R1090" i="8"/>
  <c r="T1090" i="8" s="1"/>
  <c r="R548" i="8"/>
  <c r="T548" i="8" s="1"/>
  <c r="R1739" i="8"/>
  <c r="T1739" i="8" s="1"/>
  <c r="R813" i="8"/>
  <c r="T813" i="8" s="1"/>
  <c r="R481" i="8"/>
  <c r="T481" i="8" s="1"/>
  <c r="R513" i="8"/>
  <c r="T513" i="8" s="1"/>
  <c r="R585" i="8"/>
  <c r="T585" i="8" s="1"/>
  <c r="R897" i="8"/>
  <c r="T897" i="8" s="1"/>
  <c r="R1473" i="8"/>
  <c r="T1473" i="8" s="1"/>
  <c r="R1505" i="8"/>
  <c r="T1505" i="8" s="1"/>
  <c r="R1537" i="8"/>
  <c r="T1537" i="8" s="1"/>
  <c r="R1601" i="8"/>
  <c r="T1601" i="8" s="1"/>
  <c r="R1633" i="8"/>
  <c r="T1633" i="8" s="1"/>
  <c r="R1665" i="8"/>
  <c r="T1665" i="8" s="1"/>
  <c r="R1865" i="8"/>
  <c r="T1865" i="8" s="1"/>
  <c r="R1897" i="8"/>
  <c r="T1897" i="8" s="1"/>
  <c r="R1929" i="8"/>
  <c r="T1929" i="8" s="1"/>
  <c r="R1682" i="8"/>
  <c r="T1682" i="8" s="1"/>
  <c r="R1746" i="8"/>
  <c r="T1746" i="8" s="1"/>
  <c r="R1810" i="8"/>
  <c r="T1810" i="8" s="1"/>
  <c r="R1187" i="8"/>
  <c r="T1187" i="8" s="1"/>
  <c r="R1275" i="8"/>
  <c r="T1275" i="8" s="1"/>
  <c r="T1499" i="8"/>
  <c r="R1723" i="8"/>
  <c r="T1723" i="8" s="1"/>
  <c r="R1348" i="8"/>
  <c r="T1348" i="8" s="1"/>
  <c r="R397" i="8"/>
  <c r="T397" i="8" s="1"/>
  <c r="R501" i="8"/>
  <c r="T501" i="8" s="1"/>
  <c r="R645" i="8"/>
  <c r="T645" i="8" s="1"/>
  <c r="R1005" i="8"/>
  <c r="T1005" i="8" s="1"/>
  <c r="R1085" i="8"/>
  <c r="T1085" i="8" s="1"/>
  <c r="R1429" i="8"/>
  <c r="T1429" i="8" s="1"/>
  <c r="R82" i="8"/>
  <c r="T82" i="8" s="1"/>
  <c r="R210" i="8"/>
  <c r="T210" i="8" s="1"/>
  <c r="R274" i="8"/>
  <c r="T274" i="8" s="1"/>
  <c r="R338" i="8"/>
  <c r="T338" i="8" s="1"/>
  <c r="R1099" i="8"/>
  <c r="T1099" i="8" s="1"/>
  <c r="R1227" i="8"/>
  <c r="T1227" i="8" s="1"/>
  <c r="R540" i="8"/>
  <c r="T540" i="8" s="1"/>
  <c r="R1052" i="8"/>
  <c r="T1052" i="8" s="1"/>
  <c r="R93" i="8"/>
  <c r="T93" i="8" s="1"/>
  <c r="R341" i="8"/>
  <c r="T341" i="8" s="1"/>
  <c r="R725" i="8"/>
  <c r="T725" i="8" s="1"/>
  <c r="R1253" i="8"/>
  <c r="T1253" i="8" s="1"/>
  <c r="R1685" i="8"/>
  <c r="T1685" i="8" s="1"/>
  <c r="R171" i="8"/>
  <c r="T171" i="8" s="1"/>
  <c r="R267" i="8"/>
  <c r="T267" i="8" s="1"/>
  <c r="R307" i="8"/>
  <c r="T307" i="8" s="1"/>
  <c r="R1587" i="8"/>
  <c r="T1587" i="8" s="1"/>
  <c r="R1827" i="8"/>
  <c r="T1827" i="8" s="1"/>
  <c r="R1971" i="8"/>
  <c r="T1971" i="8" s="1"/>
  <c r="R284" i="8"/>
  <c r="T284" i="8" s="1"/>
  <c r="R684" i="8"/>
  <c r="T684" i="8" s="1"/>
  <c r="R1836" i="8"/>
  <c r="T1836" i="8" s="1"/>
  <c r="R2012" i="8"/>
  <c r="T2012" i="8" s="1"/>
  <c r="R454" i="8"/>
  <c r="T454" i="8" s="1"/>
  <c r="R1070" i="8"/>
  <c r="T1070" i="8" s="1"/>
  <c r="R1511" i="8"/>
  <c r="T1511" i="8" s="1"/>
  <c r="R343" i="8"/>
  <c r="T343" i="8" s="1"/>
  <c r="R361" i="8"/>
  <c r="T361" i="8" s="1"/>
  <c r="R1225" i="8"/>
  <c r="T1225" i="8" s="1"/>
  <c r="R1346" i="8"/>
  <c r="T1346" i="8" s="1"/>
  <c r="R1161" i="8"/>
  <c r="T1161" i="8" s="1"/>
  <c r="R1426" i="8"/>
  <c r="T1426" i="8" s="1"/>
  <c r="T1011" i="8"/>
  <c r="R1251" i="8"/>
  <c r="T1251" i="8" s="1"/>
  <c r="R961" i="8"/>
  <c r="T961" i="8" s="1"/>
  <c r="R954" i="8"/>
  <c r="T954" i="8" s="1"/>
  <c r="R1226" i="8"/>
  <c r="T1226" i="8" s="1"/>
  <c r="R1605" i="8"/>
  <c r="T1605" i="8" s="1"/>
  <c r="R445" i="8"/>
  <c r="T445" i="8" s="1"/>
  <c r="R385" i="8"/>
  <c r="T385" i="8" s="1"/>
  <c r="R449" i="8"/>
  <c r="T449" i="8" s="1"/>
  <c r="R833" i="8"/>
  <c r="T833" i="8" s="1"/>
  <c r="R969" i="8"/>
  <c r="T969" i="8" s="1"/>
  <c r="R1409" i="8"/>
  <c r="T1409" i="8" s="1"/>
  <c r="R1737" i="8"/>
  <c r="T1737" i="8" s="1"/>
  <c r="R1769" i="8"/>
  <c r="T1769" i="8" s="1"/>
  <c r="R1801" i="8"/>
  <c r="T1801" i="8" s="1"/>
  <c r="R1610" i="8"/>
  <c r="T1610" i="8" s="1"/>
  <c r="R1858" i="8"/>
  <c r="T1858" i="8" s="1"/>
  <c r="R1890" i="8"/>
  <c r="T1890" i="8" s="1"/>
  <c r="R1922" i="8"/>
  <c r="T1922" i="8" s="1"/>
  <c r="R1403" i="8"/>
  <c r="T1403" i="8" s="1"/>
  <c r="R92" i="8"/>
  <c r="T92" i="8" s="1"/>
  <c r="R268" i="8"/>
  <c r="T268" i="8" s="1"/>
  <c r="R1068" i="8"/>
  <c r="T1068" i="8" s="1"/>
  <c r="R1220" i="8"/>
  <c r="T1220" i="8" s="1"/>
  <c r="T13" i="8"/>
  <c r="R757" i="8"/>
  <c r="T757" i="8" s="1"/>
  <c r="R1541" i="8"/>
  <c r="T1541" i="8" s="1"/>
  <c r="R1629" i="8"/>
  <c r="T1629" i="8" s="1"/>
  <c r="R1468" i="8"/>
  <c r="T1468" i="8" s="1"/>
  <c r="R221" i="8"/>
  <c r="T221" i="8" s="1"/>
  <c r="R1109" i="8"/>
  <c r="T1109" i="8" s="1"/>
  <c r="R1565" i="8"/>
  <c r="T1565" i="8" s="1"/>
  <c r="R363" i="8"/>
  <c r="T363" i="8" s="1"/>
  <c r="R459" i="8"/>
  <c r="T459" i="8" s="1"/>
  <c r="R499" i="8"/>
  <c r="T499" i="8" s="1"/>
  <c r="R699" i="8"/>
  <c r="T699" i="8" s="1"/>
  <c r="R907" i="8"/>
  <c r="T907" i="8" s="1"/>
  <c r="R1019" i="8"/>
  <c r="T1019" i="8" s="1"/>
  <c r="R1443" i="8"/>
  <c r="T1443" i="8" s="1"/>
  <c r="R36" i="8"/>
  <c r="T36" i="8" s="1"/>
  <c r="R1124" i="8"/>
  <c r="T1124" i="8" s="1"/>
  <c r="R1604" i="8"/>
  <c r="T1604" i="8" s="1"/>
  <c r="R94" i="8"/>
  <c r="T94" i="8" s="1"/>
  <c r="R710" i="8"/>
  <c r="T710" i="8" s="1"/>
  <c r="R1014" i="8"/>
  <c r="T1014" i="8" s="1"/>
  <c r="R1734" i="8"/>
  <c r="T1734" i="8" s="1"/>
  <c r="R1455" i="8"/>
  <c r="T1455" i="8" s="1"/>
  <c r="R1799" i="8"/>
  <c r="T1799" i="8" s="1"/>
  <c r="R632" i="8"/>
  <c r="T632" i="8" s="1"/>
  <c r="R1344" i="8"/>
  <c r="T1344" i="8" s="1"/>
  <c r="R1675" i="8"/>
  <c r="T1675" i="8" s="1"/>
  <c r="R577" i="8"/>
  <c r="T577" i="8" s="1"/>
  <c r="R649" i="8"/>
  <c r="T649" i="8" s="1"/>
  <c r="R1761" i="8"/>
  <c r="T1761" i="8" s="1"/>
  <c r="R1154" i="8"/>
  <c r="T1154" i="8" s="1"/>
  <c r="R1290" i="8"/>
  <c r="T1290" i="8" s="1"/>
  <c r="R468" i="8"/>
  <c r="T468" i="8" s="1"/>
  <c r="R1508" i="8"/>
  <c r="T1508" i="8" s="1"/>
  <c r="R1596" i="8"/>
  <c r="T1596" i="8" s="1"/>
  <c r="R75" i="8"/>
  <c r="T75" i="8" s="1"/>
  <c r="R491" i="8"/>
  <c r="T491" i="8" s="1"/>
  <c r="R587" i="8"/>
  <c r="T587" i="8" s="1"/>
  <c r="R627" i="8"/>
  <c r="T627" i="8" s="1"/>
  <c r="R691" i="8"/>
  <c r="T691" i="8" s="1"/>
  <c r="R731" i="8"/>
  <c r="T731" i="8" s="1"/>
  <c r="R827" i="8"/>
  <c r="T827" i="8" s="1"/>
  <c r="R995" i="8"/>
  <c r="T995" i="8" s="1"/>
  <c r="R1260" i="8"/>
  <c r="T1260" i="8" s="1"/>
  <c r="R1652" i="8"/>
  <c r="T1652" i="8" s="1"/>
  <c r="R129" i="8"/>
  <c r="T129" i="8" s="1"/>
  <c r="R193" i="8"/>
  <c r="T193" i="8" s="1"/>
  <c r="R225" i="8"/>
  <c r="T225" i="8" s="1"/>
  <c r="R257" i="8"/>
  <c r="T257" i="8" s="1"/>
  <c r="R321" i="8"/>
  <c r="T321" i="8" s="1"/>
  <c r="R353" i="8"/>
  <c r="T353" i="8" s="1"/>
  <c r="R521" i="8"/>
  <c r="T521" i="8" s="1"/>
  <c r="R905" i="8"/>
  <c r="T905" i="8" s="1"/>
  <c r="R1281" i="8"/>
  <c r="T1281" i="8" s="1"/>
  <c r="R1313" i="8"/>
  <c r="T1313" i="8" s="1"/>
  <c r="R1345" i="8"/>
  <c r="T1345" i="8" s="1"/>
  <c r="R1377" i="8"/>
  <c r="T1377" i="8" s="1"/>
  <c r="R1449" i="8"/>
  <c r="T1449" i="8" s="1"/>
  <c r="R1481" i="8"/>
  <c r="T1481" i="8" s="1"/>
  <c r="R1513" i="8"/>
  <c r="T1513" i="8" s="1"/>
  <c r="R1545" i="8"/>
  <c r="T1545" i="8" s="1"/>
  <c r="R1609" i="8"/>
  <c r="T1609" i="8" s="1"/>
  <c r="R1673" i="8"/>
  <c r="T1673" i="8" s="1"/>
  <c r="R1705" i="8"/>
  <c r="T1705" i="8" s="1"/>
  <c r="R1546" i="8"/>
  <c r="T1546" i="8" s="1"/>
  <c r="R1578" i="8"/>
  <c r="T1578" i="8" s="1"/>
  <c r="R1658" i="8"/>
  <c r="T1658" i="8" s="1"/>
  <c r="R1722" i="8"/>
  <c r="T1722" i="8" s="1"/>
  <c r="R1786" i="8"/>
  <c r="T1786" i="8" s="1"/>
  <c r="R1203" i="8"/>
  <c r="T1203" i="8" s="1"/>
  <c r="T1755" i="8"/>
  <c r="R924" i="8"/>
  <c r="T924" i="8" s="1"/>
  <c r="R301" i="8"/>
  <c r="T301" i="8" s="1"/>
  <c r="R421" i="8"/>
  <c r="T421" i="8" s="1"/>
  <c r="R669" i="8"/>
  <c r="T669" i="8" s="1"/>
  <c r="R941" i="8"/>
  <c r="T941" i="8" s="1"/>
  <c r="R1021" i="8"/>
  <c r="T1021" i="8" s="1"/>
  <c r="R1381" i="8"/>
  <c r="T1381" i="8" s="1"/>
  <c r="R1445" i="8"/>
  <c r="T1445" i="8" s="1"/>
  <c r="R754" i="8"/>
  <c r="T754" i="8" s="1"/>
  <c r="R826" i="8"/>
  <c r="T826" i="8" s="1"/>
  <c r="R1618" i="8"/>
  <c r="T1618" i="8" s="1"/>
  <c r="R1891" i="8"/>
  <c r="T1891" i="8" s="1"/>
  <c r="R1979" i="8"/>
  <c r="T1979" i="8" s="1"/>
  <c r="R436" i="8"/>
  <c r="T436" i="8" s="1"/>
  <c r="R996" i="8"/>
  <c r="T996" i="8" s="1"/>
  <c r="R1404" i="8"/>
  <c r="T1404" i="8" s="1"/>
  <c r="R749" i="8"/>
  <c r="T749" i="8" s="1"/>
  <c r="R43" i="8"/>
  <c r="T43" i="8" s="1"/>
  <c r="R139" i="8"/>
  <c r="T139" i="8" s="1"/>
  <c r="R179" i="8"/>
  <c r="T179" i="8" s="1"/>
  <c r="R555" i="8"/>
  <c r="T555" i="8" s="1"/>
  <c r="R755" i="8"/>
  <c r="T755" i="8" s="1"/>
  <c r="R795" i="8"/>
  <c r="T795" i="8" s="1"/>
  <c r="R1851" i="8"/>
  <c r="T1851" i="8" s="1"/>
  <c r="R196" i="8"/>
  <c r="T196" i="8" s="1"/>
  <c r="R588" i="8"/>
  <c r="T588" i="8" s="1"/>
  <c r="R972" i="8"/>
  <c r="T972" i="8" s="1"/>
  <c r="R1548" i="8"/>
  <c r="T1548" i="8" s="1"/>
  <c r="R1796" i="8"/>
  <c r="T1796" i="8" s="1"/>
  <c r="R1972" i="8"/>
  <c r="T1972" i="8" s="1"/>
  <c r="R350" i="8"/>
  <c r="T350" i="8" s="1"/>
  <c r="R1326" i="8"/>
  <c r="T1326" i="8" s="1"/>
  <c r="R1990" i="8"/>
  <c r="T1990" i="8" s="1"/>
  <c r="R1391" i="8"/>
  <c r="T1391" i="8" s="1"/>
  <c r="R1735" i="8"/>
  <c r="T1735" i="8" s="1"/>
  <c r="R1232" i="8"/>
  <c r="T1232" i="8" s="1"/>
  <c r="R119" i="8"/>
  <c r="T119" i="8" s="1"/>
  <c r="R167" i="8"/>
  <c r="T167" i="8" s="1"/>
  <c r="R231" i="8"/>
  <c r="T231" i="8" s="1"/>
  <c r="R391" i="8"/>
  <c r="T391" i="8" s="1"/>
  <c r="R439" i="8"/>
  <c r="T439" i="8" s="1"/>
  <c r="R495" i="8"/>
  <c r="T495" i="8" s="1"/>
  <c r="R655" i="8"/>
  <c r="T655" i="8" s="1"/>
  <c r="R703" i="8"/>
  <c r="T703" i="8" s="1"/>
  <c r="R767" i="8"/>
  <c r="T767" i="8" s="1"/>
  <c r="R919" i="8"/>
  <c r="T919" i="8" s="1"/>
  <c r="R975" i="8"/>
  <c r="T975" i="8" s="1"/>
  <c r="R1031" i="8"/>
  <c r="T1031" i="8" s="1"/>
  <c r="R1191" i="8"/>
  <c r="T1191" i="8" s="1"/>
  <c r="R1239" i="8"/>
  <c r="T1239" i="8" s="1"/>
  <c r="R1295" i="8"/>
  <c r="T1295" i="8" s="1"/>
  <c r="R88" i="8"/>
  <c r="T88" i="8" s="1"/>
  <c r="R456" i="8"/>
  <c r="T456" i="8" s="1"/>
  <c r="R832" i="8"/>
  <c r="T832" i="8" s="1"/>
  <c r="R1240" i="8"/>
  <c r="T1240" i="8" s="1"/>
  <c r="R77" i="8"/>
  <c r="T77" i="8" s="1"/>
  <c r="R181" i="8"/>
  <c r="T181" i="8" s="1"/>
  <c r="R285" i="8"/>
  <c r="T285" i="8" s="1"/>
  <c r="R381" i="8"/>
  <c r="T381" i="8" s="1"/>
  <c r="R477" i="8"/>
  <c r="T477" i="8" s="1"/>
  <c r="R581" i="8"/>
  <c r="T581" i="8" s="1"/>
  <c r="R693" i="8"/>
  <c r="T693" i="8" s="1"/>
  <c r="R797" i="8"/>
  <c r="T797" i="8" s="1"/>
  <c r="R909" i="8"/>
  <c r="T909" i="8" s="1"/>
  <c r="R1029" i="8"/>
  <c r="T1029" i="8" s="1"/>
  <c r="R1149" i="8"/>
  <c r="T1149" i="8" s="1"/>
  <c r="R1269" i="8"/>
  <c r="T1269" i="8" s="1"/>
  <c r="R1373" i="8"/>
  <c r="T1373" i="8" s="1"/>
  <c r="R1485" i="8"/>
  <c r="T1485" i="8" s="1"/>
  <c r="R1573" i="8"/>
  <c r="T1573" i="8" s="1"/>
  <c r="R1669" i="8"/>
  <c r="T1669" i="8" s="1"/>
  <c r="R1765" i="8"/>
  <c r="T1765" i="8" s="1"/>
  <c r="R1837" i="8"/>
  <c r="T1837" i="8" s="1"/>
  <c r="R102" i="8"/>
  <c r="T102" i="8" s="1"/>
  <c r="R150" i="8"/>
  <c r="T150" i="8" s="1"/>
  <c r="R206" i="8"/>
  <c r="T206" i="8" s="1"/>
  <c r="R254" i="8"/>
  <c r="T254" i="8" s="1"/>
  <c r="R358" i="8"/>
  <c r="T358" i="8" s="1"/>
  <c r="R406" i="8"/>
  <c r="T406" i="8" s="1"/>
  <c r="R462" i="8"/>
  <c r="T462" i="8" s="1"/>
  <c r="R614" i="8"/>
  <c r="T614" i="8" s="1"/>
  <c r="R662" i="8"/>
  <c r="T662" i="8" s="1"/>
  <c r="R718" i="8"/>
  <c r="T718" i="8" s="1"/>
  <c r="R870" i="8"/>
  <c r="T870" i="8" s="1"/>
  <c r="R918" i="8"/>
  <c r="T918" i="8" s="1"/>
  <c r="R974" i="8"/>
  <c r="T974" i="8" s="1"/>
  <c r="R1126" i="8"/>
  <c r="T1126" i="8" s="1"/>
  <c r="R1174" i="8"/>
  <c r="T1174" i="8" s="1"/>
  <c r="R1230" i="8"/>
  <c r="T1230" i="8" s="1"/>
  <c r="R1382" i="8"/>
  <c r="T1382" i="8" s="1"/>
  <c r="R1430" i="8"/>
  <c r="T1430" i="8" s="1"/>
  <c r="R1486" i="8"/>
  <c r="T1486" i="8" s="1"/>
  <c r="R1638" i="8"/>
  <c r="T1638" i="8" s="1"/>
  <c r="R1686" i="8"/>
  <c r="T1686" i="8" s="1"/>
  <c r="R1742" i="8"/>
  <c r="T1742" i="8" s="1"/>
  <c r="R1894" i="8"/>
  <c r="T1894" i="8" s="1"/>
  <c r="R1942" i="8"/>
  <c r="T1942" i="8" s="1"/>
  <c r="R1998" i="8"/>
  <c r="T1998" i="8" s="1"/>
  <c r="R2005" i="8"/>
  <c r="T2005" i="8" s="1"/>
  <c r="R943" i="8"/>
  <c r="T943" i="8" s="1"/>
  <c r="R1343" i="8"/>
  <c r="T1343" i="8" s="1"/>
  <c r="R1399" i="8"/>
  <c r="T1399" i="8" s="1"/>
  <c r="R1575" i="8"/>
  <c r="T1575" i="8" s="1"/>
  <c r="R1631" i="8"/>
  <c r="T1631" i="8" s="1"/>
  <c r="R1687" i="8"/>
  <c r="T1687" i="8" s="1"/>
  <c r="R1855" i="8"/>
  <c r="T1855" i="8" s="1"/>
  <c r="R1919" i="8"/>
  <c r="T1919" i="8" s="1"/>
  <c r="R1975" i="8"/>
  <c r="T1975" i="8" s="1"/>
  <c r="R8" i="8"/>
  <c r="T8" i="8" s="1"/>
  <c r="R112" i="8"/>
  <c r="T112" i="8" s="1"/>
  <c r="R416" i="8"/>
  <c r="T416" i="8" s="1"/>
  <c r="R528" i="8"/>
  <c r="T528" i="8" s="1"/>
  <c r="R656" i="8"/>
  <c r="T656" i="8" s="1"/>
  <c r="R960" i="8"/>
  <c r="T960" i="8" s="1"/>
  <c r="R1048" i="8"/>
  <c r="T1048" i="8" s="1"/>
  <c r="R1160" i="8"/>
  <c r="T1160" i="8" s="1"/>
  <c r="R1456" i="8"/>
  <c r="T1456" i="8" s="1"/>
  <c r="R1552" i="8"/>
  <c r="T1552" i="8" s="1"/>
  <c r="R1672" i="8"/>
  <c r="T1672" i="8" s="1"/>
  <c r="R1968" i="8"/>
  <c r="T1968" i="8" s="1"/>
  <c r="R1893" i="8"/>
  <c r="T1893" i="8" s="1"/>
  <c r="R1941" i="8"/>
  <c r="T1941" i="8" s="1"/>
  <c r="R711" i="8"/>
  <c r="T711" i="8" s="1"/>
  <c r="R16" i="8"/>
  <c r="T16" i="8" s="1"/>
  <c r="R368" i="8"/>
  <c r="T368" i="8" s="1"/>
  <c r="R1256" i="8"/>
  <c r="T1256" i="8" s="1"/>
  <c r="R1544" i="8"/>
  <c r="T1544" i="8" s="1"/>
  <c r="R1880" i="8"/>
  <c r="T1880" i="8" s="1"/>
  <c r="R23" i="8"/>
  <c r="T23" i="8" s="1"/>
  <c r="R71" i="8"/>
  <c r="T71" i="8" s="1"/>
  <c r="R127" i="8"/>
  <c r="T127" i="8" s="1"/>
  <c r="R287" i="8"/>
  <c r="T287" i="8" s="1"/>
  <c r="R335" i="8"/>
  <c r="T335" i="8" s="1"/>
  <c r="R399" i="8"/>
  <c r="T399" i="8" s="1"/>
  <c r="R551" i="8"/>
  <c r="T551" i="8" s="1"/>
  <c r="R607" i="8"/>
  <c r="T607" i="8" s="1"/>
  <c r="R663" i="8"/>
  <c r="T663" i="8" s="1"/>
  <c r="R823" i="8"/>
  <c r="T823" i="8" s="1"/>
  <c r="R871" i="8"/>
  <c r="T871" i="8" s="1"/>
  <c r="R927" i="8"/>
  <c r="T927" i="8" s="1"/>
  <c r="R1095" i="8"/>
  <c r="T1095" i="8" s="1"/>
  <c r="R1143" i="8"/>
  <c r="T1143" i="8" s="1"/>
  <c r="R1199" i="8"/>
  <c r="T1199" i="8" s="1"/>
  <c r="R352" i="8"/>
  <c r="T352" i="8" s="1"/>
  <c r="R696" i="8"/>
  <c r="T696" i="8" s="1"/>
  <c r="R1072" i="8"/>
  <c r="T1072" i="8" s="1"/>
  <c r="R1472" i="8"/>
  <c r="T1472" i="8" s="1"/>
  <c r="R1848" i="8"/>
  <c r="T1848" i="8" s="1"/>
  <c r="R1656" i="8"/>
  <c r="T1656" i="8" s="1"/>
  <c r="R6" i="8"/>
  <c r="T6" i="8" s="1"/>
  <c r="R54" i="8"/>
  <c r="T54" i="8" s="1"/>
  <c r="R110" i="8"/>
  <c r="T110" i="8" s="1"/>
  <c r="R158" i="8"/>
  <c r="T158" i="8" s="1"/>
  <c r="R262" i="8"/>
  <c r="T262" i="8" s="1"/>
  <c r="R310" i="8"/>
  <c r="T310" i="8" s="1"/>
  <c r="R366" i="8"/>
  <c r="T366" i="8" s="1"/>
  <c r="R518" i="8"/>
  <c r="T518" i="8" s="1"/>
  <c r="R566" i="8"/>
  <c r="T566" i="8" s="1"/>
  <c r="R622" i="8"/>
  <c r="T622" i="8" s="1"/>
  <c r="R774" i="8"/>
  <c r="T774" i="8" s="1"/>
  <c r="R822" i="8"/>
  <c r="T822" i="8" s="1"/>
  <c r="R878" i="8"/>
  <c r="T878" i="8" s="1"/>
  <c r="R1030" i="8"/>
  <c r="T1030" i="8" s="1"/>
  <c r="R1078" i="8"/>
  <c r="T1078" i="8" s="1"/>
  <c r="R1134" i="8"/>
  <c r="T1134" i="8" s="1"/>
  <c r="R1286" i="8"/>
  <c r="T1286" i="8" s="1"/>
  <c r="R1334" i="8"/>
  <c r="T1334" i="8" s="1"/>
  <c r="R1390" i="8"/>
  <c r="T1390" i="8" s="1"/>
  <c r="R1542" i="8"/>
  <c r="T1542" i="8" s="1"/>
  <c r="R1590" i="8"/>
  <c r="T1590" i="8" s="1"/>
  <c r="R1646" i="8"/>
  <c r="T1646" i="8" s="1"/>
  <c r="R1798" i="8"/>
  <c r="T1798" i="8" s="1"/>
  <c r="R1846" i="8"/>
  <c r="T1846" i="8" s="1"/>
  <c r="R1902" i="8"/>
  <c r="T1902" i="8" s="1"/>
  <c r="R1303" i="8"/>
  <c r="T1303" i="8" s="1"/>
  <c r="R1471" i="8"/>
  <c r="T1471" i="8" s="1"/>
  <c r="R1519" i="8"/>
  <c r="T1519" i="8" s="1"/>
  <c r="R1583" i="8"/>
  <c r="T1583" i="8" s="1"/>
  <c r="R1759" i="8"/>
  <c r="T1759" i="8" s="1"/>
  <c r="R1807" i="8"/>
  <c r="T1807" i="8" s="1"/>
  <c r="R1863" i="8"/>
  <c r="T1863" i="8" s="1"/>
  <c r="R216" i="8"/>
  <c r="T216" i="8" s="1"/>
  <c r="R312" i="8"/>
  <c r="T312" i="8" s="1"/>
  <c r="R440" i="8"/>
  <c r="T440" i="8" s="1"/>
  <c r="R768" i="8"/>
  <c r="T768" i="8" s="1"/>
  <c r="R864" i="8"/>
  <c r="T864" i="8" s="1"/>
  <c r="R976" i="8"/>
  <c r="T976" i="8" s="1"/>
  <c r="R1264" i="8"/>
  <c r="T1264" i="8" s="1"/>
  <c r="R1360" i="8"/>
  <c r="T1360" i="8" s="1"/>
  <c r="R1464" i="8"/>
  <c r="T1464" i="8" s="1"/>
  <c r="R1792" i="8"/>
  <c r="T1792" i="8" s="1"/>
  <c r="R1888" i="8"/>
  <c r="T1888" i="8" s="1"/>
  <c r="R1829" i="8"/>
  <c r="T1829" i="8" s="1"/>
  <c r="R1901" i="8"/>
  <c r="T1901" i="8" s="1"/>
  <c r="R672" i="8"/>
  <c r="T672" i="8" s="1"/>
  <c r="R952" i="8"/>
  <c r="T952" i="8" s="1"/>
  <c r="R1304" i="8"/>
  <c r="T1304" i="8" s="1"/>
  <c r="R31" i="8"/>
  <c r="T31" i="8" s="1"/>
  <c r="R183" i="8"/>
  <c r="T183" i="8" s="1"/>
  <c r="R239" i="8"/>
  <c r="T239" i="8" s="1"/>
  <c r="R295" i="8"/>
  <c r="T295" i="8" s="1"/>
  <c r="R455" i="8"/>
  <c r="T455" i="8" s="1"/>
  <c r="R503" i="8"/>
  <c r="T503" i="8" s="1"/>
  <c r="R559" i="8"/>
  <c r="T559" i="8" s="1"/>
  <c r="R727" i="8"/>
  <c r="T727" i="8" s="1"/>
  <c r="R775" i="8"/>
  <c r="T775" i="8" s="1"/>
  <c r="R831" i="8"/>
  <c r="T831" i="8" s="1"/>
  <c r="R991" i="8"/>
  <c r="T991" i="8" s="1"/>
  <c r="R1039" i="8"/>
  <c r="T1039" i="8" s="1"/>
  <c r="R1103" i="8"/>
  <c r="T1103" i="8" s="1"/>
  <c r="R1255" i="8"/>
  <c r="T1255" i="8" s="1"/>
  <c r="R1447" i="8"/>
  <c r="T1447" i="8" s="1"/>
  <c r="R14" i="8"/>
  <c r="T14" i="8" s="1"/>
  <c r="R62" i="8"/>
  <c r="T62" i="8" s="1"/>
  <c r="R166" i="8"/>
  <c r="T166" i="8" s="1"/>
  <c r="T214" i="8"/>
  <c r="R270" i="8"/>
  <c r="T270" i="8" s="1"/>
  <c r="R318" i="8"/>
  <c r="T318" i="8" s="1"/>
  <c r="T422" i="8"/>
  <c r="T470" i="8"/>
  <c r="R526" i="8"/>
  <c r="T526" i="8" s="1"/>
  <c r="R678" i="8"/>
  <c r="T678" i="8" s="1"/>
  <c r="R726" i="8"/>
  <c r="T726" i="8" s="1"/>
  <c r="R782" i="8"/>
  <c r="T782" i="8" s="1"/>
  <c r="R934" i="8"/>
  <c r="T934" i="8" s="1"/>
  <c r="R982" i="8"/>
  <c r="T982" i="8" s="1"/>
  <c r="R1038" i="8"/>
  <c r="T1038" i="8" s="1"/>
  <c r="R1190" i="8"/>
  <c r="T1190" i="8" s="1"/>
  <c r="R1238" i="8"/>
  <c r="T1238" i="8" s="1"/>
  <c r="R1294" i="8"/>
  <c r="T1294" i="8" s="1"/>
  <c r="R1446" i="8"/>
  <c r="T1446" i="8" s="1"/>
  <c r="R1494" i="8"/>
  <c r="T1494" i="8" s="1"/>
  <c r="R1550" i="8"/>
  <c r="T1550" i="8" s="1"/>
  <c r="R1702" i="8"/>
  <c r="T1702" i="8" s="1"/>
  <c r="R1750" i="8"/>
  <c r="T1750" i="8" s="1"/>
  <c r="R1806" i="8"/>
  <c r="T1806" i="8" s="1"/>
  <c r="R1958" i="8"/>
  <c r="T1958" i="8" s="1"/>
  <c r="R2006" i="8"/>
  <c r="T2006" i="8" s="1"/>
  <c r="R1949" i="8"/>
  <c r="T1949" i="8" s="1"/>
  <c r="R1359" i="8"/>
  <c r="T1359" i="8" s="1"/>
  <c r="R1407" i="8"/>
  <c r="T1407" i="8" s="1"/>
  <c r="R1479" i="8"/>
  <c r="T1479" i="8" s="1"/>
  <c r="R1647" i="8"/>
  <c r="T1647" i="8" s="1"/>
  <c r="R1695" i="8"/>
  <c r="T1695" i="8" s="1"/>
  <c r="R1767" i="8"/>
  <c r="T1767" i="8" s="1"/>
  <c r="R1935" i="8"/>
  <c r="T1935" i="8" s="1"/>
  <c r="R1983" i="8"/>
  <c r="T1983" i="8" s="1"/>
  <c r="R32" i="8"/>
  <c r="T32" i="8" s="1"/>
  <c r="R128" i="8"/>
  <c r="T128" i="8" s="1"/>
  <c r="R240" i="8"/>
  <c r="T240" i="8" s="1"/>
  <c r="R568" i="8"/>
  <c r="T568" i="8" s="1"/>
  <c r="R664" i="8"/>
  <c r="T664" i="8" s="1"/>
  <c r="R792" i="8"/>
  <c r="T792" i="8" s="1"/>
  <c r="R1080" i="8"/>
  <c r="T1080" i="8" s="1"/>
  <c r="R1168" i="8"/>
  <c r="T1168" i="8" s="1"/>
  <c r="R1280" i="8"/>
  <c r="T1280" i="8" s="1"/>
  <c r="R1584" i="8"/>
  <c r="T1584" i="8" s="1"/>
  <c r="R1696" i="8"/>
  <c r="T1696" i="8" s="1"/>
  <c r="R1981" i="8"/>
  <c r="T1981" i="8" s="1"/>
  <c r="R1079" i="8"/>
  <c r="T1079" i="8" s="1"/>
  <c r="R120" i="8"/>
  <c r="T120" i="8" s="1"/>
  <c r="R408" i="8"/>
  <c r="T408" i="8" s="1"/>
  <c r="R712" i="8"/>
  <c r="T712" i="8" s="1"/>
  <c r="R87" i="8"/>
  <c r="T87" i="8" s="1"/>
  <c r="R135" i="8"/>
  <c r="T135" i="8" s="1"/>
  <c r="R191" i="8"/>
  <c r="T191" i="8" s="1"/>
  <c r="R359" i="8"/>
  <c r="T359" i="8" s="1"/>
  <c r="R407" i="8"/>
  <c r="T407" i="8" s="1"/>
  <c r="R463" i="8"/>
  <c r="T463" i="8" s="1"/>
  <c r="R623" i="8"/>
  <c r="T623" i="8" s="1"/>
  <c r="R671" i="8"/>
  <c r="T671" i="8" s="1"/>
  <c r="R735" i="8"/>
  <c r="T735" i="8" s="1"/>
  <c r="R887" i="8"/>
  <c r="T887" i="8" s="1"/>
  <c r="R935" i="8"/>
  <c r="T935" i="8" s="1"/>
  <c r="R999" i="8"/>
  <c r="T999" i="8" s="1"/>
  <c r="R1159" i="8"/>
  <c r="T1159" i="8" s="1"/>
  <c r="R1207" i="8"/>
  <c r="T1207" i="8" s="1"/>
  <c r="R1263" i="8"/>
  <c r="T1263" i="8" s="1"/>
  <c r="R108" i="8"/>
  <c r="T108" i="8" s="1"/>
  <c r="R572" i="8"/>
  <c r="T572" i="8" s="1"/>
  <c r="R1012" i="8"/>
  <c r="T1012" i="8" s="1"/>
  <c r="R1300" i="8"/>
  <c r="T1300" i="8" s="1"/>
  <c r="R1844" i="8"/>
  <c r="T1844" i="8" s="1"/>
  <c r="R76" i="8"/>
  <c r="T76" i="8" s="1"/>
  <c r="R212" i="8"/>
  <c r="T212" i="8" s="1"/>
  <c r="R612" i="8"/>
  <c r="T612" i="8" s="1"/>
  <c r="R1004" i="8"/>
  <c r="T1004" i="8" s="1"/>
  <c r="R1500" i="8"/>
  <c r="T1500" i="8" s="1"/>
  <c r="R1716" i="8"/>
  <c r="T1716" i="8" s="1"/>
  <c r="R1892" i="8"/>
  <c r="T1892" i="8" s="1"/>
  <c r="R309" i="8"/>
  <c r="T309" i="8" s="1"/>
  <c r="R717" i="8"/>
  <c r="T717" i="8" s="1"/>
  <c r="R821" i="8"/>
  <c r="T821" i="8" s="1"/>
  <c r="R1293" i="8"/>
  <c r="T1293" i="8" s="1"/>
  <c r="R1501" i="8"/>
  <c r="T1501" i="8" s="1"/>
  <c r="R1693" i="8"/>
  <c r="T1693" i="8" s="1"/>
  <c r="R1781" i="8"/>
  <c r="T1781" i="8" s="1"/>
  <c r="R49" i="8"/>
  <c r="T49" i="8" s="1"/>
  <c r="R145" i="8"/>
  <c r="T145" i="8" s="1"/>
  <c r="R209" i="8"/>
  <c r="T209" i="8" s="1"/>
  <c r="R273" i="8"/>
  <c r="T273" i="8" s="1"/>
  <c r="R497" i="8"/>
  <c r="T497" i="8" s="1"/>
  <c r="R529" i="8"/>
  <c r="T529" i="8" s="1"/>
  <c r="R593" i="8"/>
  <c r="T593" i="8" s="1"/>
  <c r="R657" i="8"/>
  <c r="T657" i="8" s="1"/>
  <c r="R753" i="8"/>
  <c r="T753" i="8" s="1"/>
  <c r="R785" i="8"/>
  <c r="T785" i="8" s="1"/>
  <c r="R817" i="8"/>
  <c r="T817" i="8" s="1"/>
  <c r="R913" i="8"/>
  <c r="T913" i="8" s="1"/>
  <c r="R1009" i="8"/>
  <c r="T1009" i="8" s="1"/>
  <c r="R1105" i="8"/>
  <c r="T1105" i="8" s="1"/>
  <c r="R1265" i="8"/>
  <c r="T1265" i="8" s="1"/>
  <c r="R1521" i="8"/>
  <c r="T1521" i="8" s="1"/>
  <c r="R1649" i="8"/>
  <c r="T1649" i="8" s="1"/>
  <c r="R1809" i="8"/>
  <c r="T1809" i="8" s="1"/>
  <c r="R1937" i="8"/>
  <c r="T1937" i="8" s="1"/>
  <c r="R890" i="8"/>
  <c r="T890" i="8" s="1"/>
  <c r="R1362" i="8"/>
  <c r="T1362" i="8" s="1"/>
  <c r="R1498" i="8"/>
  <c r="T1498" i="8" s="1"/>
  <c r="R1866" i="8"/>
  <c r="T1866" i="8" s="1"/>
  <c r="R1930" i="8"/>
  <c r="T1930" i="8" s="1"/>
  <c r="R867" i="8"/>
  <c r="T867" i="8" s="1"/>
  <c r="T1883" i="8"/>
  <c r="R437" i="8"/>
  <c r="T437" i="8" s="1"/>
  <c r="R781" i="8"/>
  <c r="T781" i="8" s="1"/>
  <c r="R1101" i="8"/>
  <c r="T1101" i="8" s="1"/>
  <c r="R1389" i="8"/>
  <c r="T1389" i="8" s="1"/>
  <c r="R1653" i="8"/>
  <c r="T1653" i="8" s="1"/>
  <c r="R218" i="8"/>
  <c r="T218" i="8" s="1"/>
  <c r="R250" i="8"/>
  <c r="T250" i="8" s="1"/>
  <c r="R314" i="8"/>
  <c r="T314" i="8" s="1"/>
  <c r="R346" i="8"/>
  <c r="T346" i="8" s="1"/>
  <c r="R27" i="8"/>
  <c r="T27" i="8" s="1"/>
  <c r="R59" i="8"/>
  <c r="T59" i="8" s="1"/>
  <c r="R91" i="8"/>
  <c r="T91" i="8" s="1"/>
  <c r="R123" i="8"/>
  <c r="T123" i="8" s="1"/>
  <c r="R155" i="8"/>
  <c r="T155" i="8" s="1"/>
  <c r="R187" i="8"/>
  <c r="T187" i="8" s="1"/>
  <c r="R219" i="8"/>
  <c r="T219" i="8" s="1"/>
  <c r="R251" i="8"/>
  <c r="T251" i="8" s="1"/>
  <c r="R283" i="8"/>
  <c r="T283" i="8" s="1"/>
  <c r="R315" i="8"/>
  <c r="T315" i="8" s="1"/>
  <c r="R347" i="8"/>
  <c r="T347" i="8" s="1"/>
  <c r="R379" i="8"/>
  <c r="T379" i="8" s="1"/>
  <c r="R411" i="8"/>
  <c r="T411" i="8" s="1"/>
  <c r="R443" i="8"/>
  <c r="T443" i="8" s="1"/>
  <c r="R475" i="8"/>
  <c r="T475" i="8" s="1"/>
  <c r="R507" i="8"/>
  <c r="T507" i="8" s="1"/>
  <c r="R539" i="8"/>
  <c r="T539" i="8" s="1"/>
  <c r="R571" i="8"/>
  <c r="T571" i="8" s="1"/>
  <c r="R603" i="8"/>
  <c r="T603" i="8" s="1"/>
  <c r="R643" i="8"/>
  <c r="T643" i="8" s="1"/>
  <c r="R675" i="8"/>
  <c r="T675" i="8" s="1"/>
  <c r="R707" i="8"/>
  <c r="T707" i="8" s="1"/>
  <c r="R739" i="8"/>
  <c r="T739" i="8" s="1"/>
  <c r="R771" i="8"/>
  <c r="T771" i="8" s="1"/>
  <c r="R803" i="8"/>
  <c r="T803" i="8" s="1"/>
  <c r="R835" i="8"/>
  <c r="T835" i="8" s="1"/>
  <c r="R883" i="8"/>
  <c r="T883" i="8" s="1"/>
  <c r="R947" i="8"/>
  <c r="T947" i="8" s="1"/>
  <c r="R1051" i="8"/>
  <c r="T1051" i="8" s="1"/>
  <c r="R1211" i="8"/>
  <c r="T1211" i="8" s="1"/>
  <c r="R1379" i="8"/>
  <c r="T1379" i="8" s="1"/>
  <c r="R1507" i="8"/>
  <c r="T1507" i="8" s="1"/>
  <c r="R1619" i="8"/>
  <c r="T1619" i="8" s="1"/>
  <c r="R1763" i="8"/>
  <c r="T1763" i="8" s="1"/>
  <c r="R1875" i="8"/>
  <c r="T1875" i="8" s="1"/>
  <c r="R2011" i="8"/>
  <c r="T2011" i="8" s="1"/>
  <c r="R70" i="8"/>
  <c r="T70" i="8" s="1"/>
  <c r="R118" i="8"/>
  <c r="T118" i="8" s="1"/>
  <c r="R174" i="8"/>
  <c r="T174" i="8" s="1"/>
  <c r="R222" i="8"/>
  <c r="T222" i="8" s="1"/>
  <c r="R326" i="8"/>
  <c r="T326" i="8" s="1"/>
  <c r="R374" i="8"/>
  <c r="T374" i="8" s="1"/>
  <c r="R430" i="8"/>
  <c r="T430" i="8" s="1"/>
  <c r="R582" i="8"/>
  <c r="T582" i="8" s="1"/>
  <c r="R630" i="8"/>
  <c r="T630" i="8" s="1"/>
  <c r="R686" i="8"/>
  <c r="T686" i="8" s="1"/>
  <c r="R838" i="8"/>
  <c r="T838" i="8" s="1"/>
  <c r="R886" i="8"/>
  <c r="T886" i="8" s="1"/>
  <c r="R942" i="8"/>
  <c r="T942" i="8" s="1"/>
  <c r="R1094" i="8"/>
  <c r="T1094" i="8" s="1"/>
  <c r="R1142" i="8"/>
  <c r="T1142" i="8" s="1"/>
  <c r="R1198" i="8"/>
  <c r="T1198" i="8" s="1"/>
  <c r="R1350" i="8"/>
  <c r="T1350" i="8" s="1"/>
  <c r="R1398" i="8"/>
  <c r="T1398" i="8" s="1"/>
  <c r="R1454" i="8"/>
  <c r="T1454" i="8" s="1"/>
  <c r="R1606" i="8"/>
  <c r="T1606" i="8" s="1"/>
  <c r="R1654" i="8"/>
  <c r="T1654" i="8" s="1"/>
  <c r="R1710" i="8"/>
  <c r="T1710" i="8" s="1"/>
  <c r="R1862" i="8"/>
  <c r="T1862" i="8" s="1"/>
  <c r="R1910" i="8"/>
  <c r="T1910" i="8" s="1"/>
  <c r="R1966" i="8"/>
  <c r="T1966" i="8" s="1"/>
  <c r="R1965" i="8"/>
  <c r="T1965" i="8" s="1"/>
  <c r="R1311" i="8"/>
  <c r="T1311" i="8" s="1"/>
  <c r="R1367" i="8"/>
  <c r="T1367" i="8" s="1"/>
  <c r="R1535" i="8"/>
  <c r="T1535" i="8" s="1"/>
  <c r="R1591" i="8"/>
  <c r="T1591" i="8" s="1"/>
  <c r="R1655" i="8"/>
  <c r="T1655" i="8" s="1"/>
  <c r="R1823" i="8"/>
  <c r="T1823" i="8" s="1"/>
  <c r="R1879" i="8"/>
  <c r="T1879" i="8" s="1"/>
  <c r="R1943" i="8"/>
  <c r="T1943" i="8" s="1"/>
  <c r="R48" i="8"/>
  <c r="T48" i="8" s="1"/>
  <c r="R344" i="8"/>
  <c r="T344" i="8" s="1"/>
  <c r="R464" i="8"/>
  <c r="T464" i="8" s="1"/>
  <c r="R584" i="8"/>
  <c r="T584" i="8" s="1"/>
  <c r="R896" i="8"/>
  <c r="T896" i="8" s="1"/>
  <c r="R992" i="8"/>
  <c r="T992" i="8" s="1"/>
  <c r="R1096" i="8"/>
  <c r="T1096" i="8" s="1"/>
  <c r="R1392" i="8"/>
  <c r="T1392" i="8" s="1"/>
  <c r="R1488" i="8"/>
  <c r="T1488" i="8" s="1"/>
  <c r="R1600" i="8"/>
  <c r="T1600" i="8" s="1"/>
  <c r="R1912" i="8"/>
  <c r="T1912" i="8" s="1"/>
  <c r="R2000" i="8"/>
  <c r="T2000" i="8" s="1"/>
  <c r="R1861" i="8"/>
  <c r="T1861" i="8" s="1"/>
  <c r="R1909" i="8"/>
  <c r="T1909" i="8" s="1"/>
  <c r="R176" i="8"/>
  <c r="T176" i="8" s="1"/>
  <c r="R1056" i="8"/>
  <c r="T1056" i="8" s="1"/>
  <c r="T1352" i="8"/>
  <c r="T1688" i="8"/>
  <c r="R39" i="8"/>
  <c r="T39" i="8" s="1"/>
  <c r="R95" i="8"/>
  <c r="T95" i="8" s="1"/>
  <c r="R255" i="8"/>
  <c r="T255" i="8" s="1"/>
  <c r="R303" i="8"/>
  <c r="T303" i="8" s="1"/>
  <c r="R367" i="8"/>
  <c r="T367" i="8" s="1"/>
  <c r="R519" i="8"/>
  <c r="T519" i="8" s="1"/>
  <c r="R567" i="8"/>
  <c r="T567" i="8" s="1"/>
  <c r="R631" i="8"/>
  <c r="T631" i="8" s="1"/>
  <c r="R791" i="8"/>
  <c r="T791" i="8" s="1"/>
  <c r="R839" i="8"/>
  <c r="T839" i="8" s="1"/>
  <c r="R895" i="8"/>
  <c r="T895" i="8" s="1"/>
  <c r="R1055" i="8"/>
  <c r="T1055" i="8" s="1"/>
  <c r="R1111" i="8"/>
  <c r="T1111" i="8" s="1"/>
  <c r="R1167" i="8"/>
  <c r="T1167" i="8" s="1"/>
  <c r="R1751" i="8"/>
  <c r="T1751" i="8" s="1"/>
  <c r="R280" i="8"/>
  <c r="T280" i="8" s="1"/>
  <c r="R640" i="8"/>
  <c r="T640" i="8" s="1"/>
  <c r="R1040" i="8"/>
  <c r="T1040" i="8" s="1"/>
  <c r="R1432" i="8"/>
  <c r="T1432" i="8" s="1"/>
  <c r="R1816" i="8"/>
  <c r="T1816" i="8" s="1"/>
  <c r="R740" i="8"/>
  <c r="T740" i="8" s="1"/>
  <c r="R1108" i="8"/>
  <c r="T1108" i="8" s="1"/>
  <c r="R1540" i="8"/>
  <c r="T1540" i="8" s="1"/>
  <c r="R252" i="8"/>
  <c r="T252" i="8" s="1"/>
  <c r="R948" i="8"/>
  <c r="T948" i="8" s="1"/>
  <c r="R1116" i="8"/>
  <c r="T1116" i="8" s="1"/>
  <c r="R1236" i="8"/>
  <c r="T1236" i="8" s="1"/>
  <c r="R1420" i="8"/>
  <c r="T1420" i="8" s="1"/>
  <c r="R1636" i="8"/>
  <c r="T1636" i="8" s="1"/>
  <c r="R44" i="8"/>
  <c r="T44" i="8" s="1"/>
  <c r="R308" i="8"/>
  <c r="T308" i="8" s="1"/>
  <c r="R804" i="8"/>
  <c r="T804" i="8" s="1"/>
  <c r="R1428" i="8"/>
  <c r="T1428" i="8" s="1"/>
  <c r="R1668" i="8"/>
  <c r="T1668" i="8" s="1"/>
  <c r="R1852" i="8"/>
  <c r="T1852" i="8" s="1"/>
  <c r="R1980" i="8"/>
  <c r="T1980" i="8" s="1"/>
  <c r="R5" i="8"/>
  <c r="T5" i="8" s="1"/>
  <c r="R509" i="8"/>
  <c r="T509" i="8" s="1"/>
  <c r="R933" i="8"/>
  <c r="T933" i="8" s="1"/>
  <c r="R1405" i="8"/>
  <c r="T1405" i="8" s="1"/>
  <c r="R1597" i="8"/>
  <c r="T1597" i="8" s="1"/>
  <c r="R428" i="8"/>
  <c r="T428" i="8" s="1"/>
  <c r="R81" i="8"/>
  <c r="T81" i="8" s="1"/>
  <c r="R401" i="8"/>
  <c r="T401" i="8" s="1"/>
  <c r="R561" i="8"/>
  <c r="T561" i="8" s="1"/>
  <c r="R721" i="8"/>
  <c r="T721" i="8" s="1"/>
  <c r="R849" i="8"/>
  <c r="T849" i="8" s="1"/>
  <c r="R1169" i="8"/>
  <c r="T1169" i="8" s="1"/>
  <c r="R1297" i="8"/>
  <c r="T1297" i="8" s="1"/>
  <c r="R1393" i="8"/>
  <c r="T1393" i="8" s="1"/>
  <c r="R1489" i="8"/>
  <c r="T1489" i="8" s="1"/>
  <c r="R1617" i="8"/>
  <c r="T1617" i="8" s="1"/>
  <c r="R1777" i="8"/>
  <c r="T1777" i="8" s="1"/>
  <c r="R1026" i="8"/>
  <c r="T1026" i="8" s="1"/>
  <c r="R1098" i="8"/>
  <c r="T1098" i="8" s="1"/>
  <c r="R1162" i="8"/>
  <c r="T1162" i="8" s="1"/>
  <c r="R1234" i="8"/>
  <c r="T1234" i="8" s="1"/>
  <c r="R1434" i="8"/>
  <c r="T1434" i="8" s="1"/>
  <c r="R1530" i="8"/>
  <c r="T1530" i="8" s="1"/>
  <c r="R1562" i="8"/>
  <c r="T1562" i="8" s="1"/>
  <c r="R1666" i="8"/>
  <c r="T1666" i="8" s="1"/>
  <c r="R1730" i="8"/>
  <c r="T1730" i="8" s="1"/>
  <c r="R1794" i="8"/>
  <c r="T1794" i="8" s="1"/>
  <c r="R1035" i="8"/>
  <c r="T1035" i="8" s="1"/>
  <c r="R1363" i="8"/>
  <c r="T1363" i="8" s="1"/>
  <c r="R1683" i="8"/>
  <c r="T1683" i="8" s="1"/>
  <c r="R1779" i="8"/>
  <c r="T1779" i="8" s="1"/>
  <c r="R133" i="8"/>
  <c r="T133" i="8" s="1"/>
  <c r="R605" i="8"/>
  <c r="T605" i="8" s="1"/>
  <c r="R973" i="8"/>
  <c r="T973" i="8" s="1"/>
  <c r="R1245" i="8"/>
  <c r="T1245" i="8" s="1"/>
  <c r="R1557" i="8"/>
  <c r="T1557" i="8" s="1"/>
  <c r="R90" i="8"/>
  <c r="T90" i="8" s="1"/>
  <c r="R282" i="8"/>
  <c r="T282" i="8" s="1"/>
  <c r="R410" i="8"/>
  <c r="T410" i="8" s="1"/>
  <c r="R514" i="8"/>
  <c r="T514" i="8" s="1"/>
  <c r="R546" i="8"/>
  <c r="T546" i="8" s="1"/>
  <c r="T642" i="8"/>
  <c r="R674" i="8"/>
  <c r="T674" i="8" s="1"/>
  <c r="R802" i="8"/>
  <c r="T802" i="8" s="1"/>
  <c r="R850" i="8"/>
  <c r="T850" i="8" s="1"/>
  <c r="R1210" i="8"/>
  <c r="T1210" i="8" s="1"/>
  <c r="R1147" i="8"/>
  <c r="T1147" i="8" s="1"/>
  <c r="T1243" i="8"/>
  <c r="R1331" i="8"/>
  <c r="T1331" i="8" s="1"/>
  <c r="R1427" i="8"/>
  <c r="T1427" i="8" s="1"/>
  <c r="R1523" i="8"/>
  <c r="T1523" i="8" s="1"/>
  <c r="R1611" i="8"/>
  <c r="T1611" i="8" s="1"/>
  <c r="R1843" i="8"/>
  <c r="T1843" i="8" s="1"/>
  <c r="R1931" i="8"/>
  <c r="T1931" i="8" s="1"/>
  <c r="R1995" i="8"/>
  <c r="T1995" i="8" s="1"/>
  <c r="R21" i="8"/>
  <c r="T21" i="8" s="1"/>
  <c r="R117" i="8"/>
  <c r="T117" i="8" s="1"/>
  <c r="R189" i="8"/>
  <c r="T189" i="8" s="1"/>
  <c r="R269" i="8"/>
  <c r="T269" i="8" s="1"/>
  <c r="R365" i="8"/>
  <c r="T365" i="8" s="1"/>
  <c r="R469" i="8"/>
  <c r="T469" i="8" s="1"/>
  <c r="R573" i="8"/>
  <c r="T573" i="8" s="1"/>
  <c r="R677" i="8"/>
  <c r="T677" i="8" s="1"/>
  <c r="R773" i="8"/>
  <c r="T773" i="8" s="1"/>
  <c r="R845" i="8"/>
  <c r="T845" i="8" s="1"/>
  <c r="R925" i="8"/>
  <c r="T925" i="8" s="1"/>
  <c r="R1045" i="8"/>
  <c r="T1045" i="8" s="1"/>
  <c r="R1165" i="8"/>
  <c r="T1165" i="8" s="1"/>
  <c r="R1285" i="8"/>
  <c r="T1285" i="8" s="1"/>
  <c r="R1397" i="8"/>
  <c r="T1397" i="8" s="1"/>
  <c r="R1509" i="8"/>
  <c r="T1509" i="8" s="1"/>
  <c r="R1613" i="8"/>
  <c r="T1613" i="8" s="1"/>
  <c r="R1709" i="8"/>
  <c r="T1709" i="8" s="1"/>
  <c r="R1813" i="8"/>
  <c r="T1813" i="8" s="1"/>
  <c r="R220" i="8"/>
  <c r="T220" i="8" s="1"/>
  <c r="R316" i="8"/>
  <c r="T316" i="8" s="1"/>
  <c r="R412" i="8"/>
  <c r="T412" i="8" s="1"/>
  <c r="R516" i="8"/>
  <c r="T516" i="8" s="1"/>
  <c r="R580" i="8"/>
  <c r="T580" i="8" s="1"/>
  <c r="R676" i="8"/>
  <c r="T676" i="8" s="1"/>
  <c r="R764" i="8"/>
  <c r="T764" i="8" s="1"/>
  <c r="R876" i="8"/>
  <c r="T876" i="8" s="1"/>
  <c r="R988" i="8"/>
  <c r="T988" i="8" s="1"/>
  <c r="R1156" i="8"/>
  <c r="T1156" i="8" s="1"/>
  <c r="R1276" i="8"/>
  <c r="T1276" i="8" s="1"/>
  <c r="R1412" i="8"/>
  <c r="T1412" i="8" s="1"/>
  <c r="R1580" i="8"/>
  <c r="T1580" i="8" s="1"/>
  <c r="R1764" i="8"/>
  <c r="T1764" i="8" s="1"/>
  <c r="R1996" i="8"/>
  <c r="T1996" i="8" s="1"/>
  <c r="R180" i="8"/>
  <c r="T180" i="8" s="1"/>
  <c r="R276" i="8"/>
  <c r="T276" i="8" s="1"/>
  <c r="R380" i="8"/>
  <c r="T380" i="8" s="1"/>
  <c r="R484" i="8"/>
  <c r="T484" i="8" s="1"/>
  <c r="R596" i="8"/>
  <c r="T596" i="8" s="1"/>
  <c r="R692" i="8"/>
  <c r="T692" i="8" s="1"/>
  <c r="R796" i="8"/>
  <c r="T796" i="8" s="1"/>
  <c r="R884" i="8"/>
  <c r="T884" i="8" s="1"/>
  <c r="R964" i="8"/>
  <c r="T964" i="8" s="1"/>
  <c r="R1020" i="8"/>
  <c r="T1020" i="8" s="1"/>
  <c r="R1084" i="8"/>
  <c r="T1084" i="8" s="1"/>
  <c r="R1132" i="8"/>
  <c r="T1132" i="8" s="1"/>
  <c r="R1180" i="8"/>
  <c r="T1180" i="8" s="1"/>
  <c r="R1252" i="8"/>
  <c r="T1252" i="8" s="1"/>
  <c r="R1308" i="8"/>
  <c r="T1308" i="8" s="1"/>
  <c r="R1372" i="8"/>
  <c r="T1372" i="8" s="1"/>
  <c r="R1436" i="8"/>
  <c r="T1436" i="8" s="1"/>
  <c r="R1524" i="8"/>
  <c r="T1524" i="8" s="1"/>
  <c r="R1684" i="8"/>
  <c r="T1684" i="8" s="1"/>
  <c r="R1900" i="8"/>
  <c r="T1900" i="8" s="1"/>
  <c r="R20" i="8"/>
  <c r="T20" i="8" s="1"/>
  <c r="R52" i="8"/>
  <c r="T52" i="8" s="1"/>
  <c r="R84" i="8"/>
  <c r="T84" i="8" s="1"/>
  <c r="R132" i="8"/>
  <c r="T132" i="8" s="1"/>
  <c r="R164" i="8"/>
  <c r="T164" i="8" s="1"/>
  <c r="R236" i="8"/>
  <c r="T236" i="8" s="1"/>
  <c r="R324" i="8"/>
  <c r="T324" i="8" s="1"/>
  <c r="R420" i="8"/>
  <c r="T420" i="8" s="1"/>
  <c r="R532" i="8"/>
  <c r="T532" i="8" s="1"/>
  <c r="R636" i="8"/>
  <c r="T636" i="8" s="1"/>
  <c r="R732" i="8"/>
  <c r="T732" i="8" s="1"/>
  <c r="R828" i="8"/>
  <c r="T828" i="8" s="1"/>
  <c r="R916" i="8"/>
  <c r="T916" i="8" s="1"/>
  <c r="R1044" i="8"/>
  <c r="T1044" i="8" s="1"/>
  <c r="R1204" i="8"/>
  <c r="T1204" i="8" s="1"/>
  <c r="R1332" i="8"/>
  <c r="T1332" i="8" s="1"/>
  <c r="R1452" i="8"/>
  <c r="T1452" i="8" s="1"/>
  <c r="R1516" i="8"/>
  <c r="T1516" i="8" s="1"/>
  <c r="R1572" i="8"/>
  <c r="T1572" i="8" s="1"/>
  <c r="R1628" i="8"/>
  <c r="T1628" i="8" s="1"/>
  <c r="R1676" i="8"/>
  <c r="T1676" i="8" s="1"/>
  <c r="R1724" i="8"/>
  <c r="T1724" i="8" s="1"/>
  <c r="R1772" i="8"/>
  <c r="T1772" i="8" s="1"/>
  <c r="R1820" i="8"/>
  <c r="T1820" i="8" s="1"/>
  <c r="R1860" i="8"/>
  <c r="T1860" i="8" s="1"/>
  <c r="R1908" i="8"/>
  <c r="T1908" i="8" s="1"/>
  <c r="R1948" i="8"/>
  <c r="T1948" i="8" s="1"/>
  <c r="R1988" i="8"/>
  <c r="T1988" i="8" s="1"/>
  <c r="R29" i="8"/>
  <c r="T29" i="8" s="1"/>
  <c r="R125" i="8"/>
  <c r="T125" i="8" s="1"/>
  <c r="R237" i="8"/>
  <c r="T237" i="8" s="1"/>
  <c r="R333" i="8"/>
  <c r="T333" i="8" s="1"/>
  <c r="R429" i="8"/>
  <c r="T429" i="8" s="1"/>
  <c r="R533" i="8"/>
  <c r="T533" i="8" s="1"/>
  <c r="R637" i="8"/>
  <c r="T637" i="8" s="1"/>
  <c r="R741" i="8"/>
  <c r="T741" i="8" s="1"/>
  <c r="R853" i="8"/>
  <c r="T853" i="8" s="1"/>
  <c r="R965" i="8"/>
  <c r="T965" i="8" s="1"/>
  <c r="R1093" i="8"/>
  <c r="T1093" i="8" s="1"/>
  <c r="R1213" i="8"/>
  <c r="T1213" i="8" s="1"/>
  <c r="R1325" i="8"/>
  <c r="T1325" i="8" s="1"/>
  <c r="R1437" i="8"/>
  <c r="T1437" i="8" s="1"/>
  <c r="R1525" i="8"/>
  <c r="T1525" i="8" s="1"/>
  <c r="R1621" i="8"/>
  <c r="T1621" i="8" s="1"/>
  <c r="R1717" i="8"/>
  <c r="T1717" i="8" s="1"/>
  <c r="R1797" i="8"/>
  <c r="T1797" i="8" s="1"/>
  <c r="R22" i="8"/>
  <c r="T22" i="8" s="1"/>
  <c r="R78" i="8"/>
  <c r="T78" i="8" s="1"/>
  <c r="R126" i="8"/>
  <c r="T126" i="8" s="1"/>
  <c r="R230" i="8"/>
  <c r="T230" i="8" s="1"/>
  <c r="R278" i="8"/>
  <c r="T278" i="8" s="1"/>
  <c r="R334" i="8"/>
  <c r="T334" i="8" s="1"/>
  <c r="R382" i="8"/>
  <c r="T382" i="8" s="1"/>
  <c r="R486" i="8"/>
  <c r="T486" i="8" s="1"/>
  <c r="R534" i="8"/>
  <c r="T534" i="8" s="1"/>
  <c r="R590" i="8"/>
  <c r="T590" i="8" s="1"/>
  <c r="R742" i="8"/>
  <c r="T742" i="8" s="1"/>
  <c r="R790" i="8"/>
  <c r="T790" i="8" s="1"/>
  <c r="R846" i="8"/>
  <c r="T846" i="8" s="1"/>
  <c r="R998" i="8"/>
  <c r="T998" i="8" s="1"/>
  <c r="R1046" i="8"/>
  <c r="T1046" i="8" s="1"/>
  <c r="R1102" i="8"/>
  <c r="T1102" i="8" s="1"/>
  <c r="R1254" i="8"/>
  <c r="T1254" i="8" s="1"/>
  <c r="R1302" i="8"/>
  <c r="T1302" i="8" s="1"/>
  <c r="R1358" i="8"/>
  <c r="T1358" i="8" s="1"/>
  <c r="R1510" i="8"/>
  <c r="T1510" i="8" s="1"/>
  <c r="R1558" i="8"/>
  <c r="T1558" i="8" s="1"/>
  <c r="R1614" i="8"/>
  <c r="T1614" i="8" s="1"/>
  <c r="R1766" i="8"/>
  <c r="T1766" i="8" s="1"/>
  <c r="R1814" i="8"/>
  <c r="T1814" i="8" s="1"/>
  <c r="R1870" i="8"/>
  <c r="T1870" i="8" s="1"/>
  <c r="R1423" i="8"/>
  <c r="T1423" i="8" s="1"/>
  <c r="R1487" i="8"/>
  <c r="T1487" i="8" s="1"/>
  <c r="R1543" i="8"/>
  <c r="T1543" i="8" s="1"/>
  <c r="R1719" i="8"/>
  <c r="T1719" i="8" s="1"/>
  <c r="R1775" i="8"/>
  <c r="T1775" i="8" s="1"/>
  <c r="R1831" i="8"/>
  <c r="T1831" i="8" s="1"/>
  <c r="R1999" i="8"/>
  <c r="T1999" i="8" s="1"/>
  <c r="R152" i="8"/>
  <c r="T152" i="8" s="1"/>
  <c r="R256" i="8"/>
  <c r="T256" i="8" s="1"/>
  <c r="R360" i="8"/>
  <c r="T360" i="8" s="1"/>
  <c r="R704" i="8"/>
  <c r="T704" i="8" s="1"/>
  <c r="R800" i="8"/>
  <c r="T800" i="8" s="1"/>
  <c r="R912" i="8"/>
  <c r="T912" i="8" s="1"/>
  <c r="R1200" i="8"/>
  <c r="T1200" i="8" s="1"/>
  <c r="R1296" i="8"/>
  <c r="T1296" i="8" s="1"/>
  <c r="R1408" i="8"/>
  <c r="T1408" i="8" s="1"/>
  <c r="R1720" i="8"/>
  <c r="T1720" i="8" s="1"/>
  <c r="R1824" i="8"/>
  <c r="T1824" i="8" s="1"/>
  <c r="R1928" i="8"/>
  <c r="T1928" i="8" s="1"/>
  <c r="R1869" i="8"/>
  <c r="T1869" i="8" s="1"/>
  <c r="R1567" i="8"/>
  <c r="T1567" i="8" s="1"/>
  <c r="R488" i="8"/>
  <c r="T488" i="8" s="1"/>
  <c r="R760" i="8"/>
  <c r="T760" i="8" s="1"/>
  <c r="R1104" i="8"/>
  <c r="T1104" i="8" s="1"/>
  <c r="R151" i="8"/>
  <c r="T151" i="8" s="1"/>
  <c r="R199" i="8"/>
  <c r="T199" i="8" s="1"/>
  <c r="R263" i="8"/>
  <c r="T263" i="8" s="1"/>
  <c r="R423" i="8"/>
  <c r="T423" i="8" s="1"/>
  <c r="R471" i="8"/>
  <c r="T471" i="8" s="1"/>
  <c r="R527" i="8"/>
  <c r="T527" i="8" s="1"/>
  <c r="R687" i="8"/>
  <c r="T687" i="8" s="1"/>
  <c r="R743" i="8"/>
  <c r="T743" i="8" s="1"/>
  <c r="R799" i="8"/>
  <c r="T799" i="8" s="1"/>
  <c r="R959" i="8"/>
  <c r="T959" i="8" s="1"/>
  <c r="R1007" i="8"/>
  <c r="T1007" i="8" s="1"/>
  <c r="R1063" i="8"/>
  <c r="T1063" i="8" s="1"/>
  <c r="R1223" i="8"/>
  <c r="T1223" i="8" s="1"/>
  <c r="R1271" i="8"/>
  <c r="T1271" i="8" s="1"/>
  <c r="R1911" i="8"/>
  <c r="T1911" i="8" s="1"/>
  <c r="R160" i="8"/>
  <c r="T160" i="8" s="1"/>
  <c r="R520" i="8"/>
  <c r="T520" i="8" s="1"/>
  <c r="R872" i="8"/>
  <c r="T872" i="8" s="1"/>
  <c r="R1272" i="8"/>
  <c r="T1272" i="8" s="1"/>
  <c r="R1664" i="8"/>
  <c r="T1664" i="8" s="1"/>
  <c r="R172" i="8"/>
  <c r="T172" i="8" s="1"/>
  <c r="R388" i="8"/>
  <c r="T388" i="8" s="1"/>
  <c r="R652" i="8"/>
  <c r="T652" i="8" s="1"/>
  <c r="R956" i="8"/>
  <c r="T956" i="8" s="1"/>
  <c r="R1380" i="8"/>
  <c r="T1380" i="8" s="1"/>
  <c r="R1932" i="8"/>
  <c r="T1932" i="8" s="1"/>
  <c r="R356" i="8"/>
  <c r="T356" i="8" s="1"/>
  <c r="R668" i="8"/>
  <c r="T668" i="8" s="1"/>
  <c r="R1060" i="8"/>
  <c r="T1060" i="8" s="1"/>
  <c r="R1356" i="8"/>
  <c r="T1356" i="8" s="1"/>
  <c r="R124" i="8"/>
  <c r="T124" i="8" s="1"/>
  <c r="R396" i="8"/>
  <c r="T396" i="8" s="1"/>
  <c r="R708" i="8"/>
  <c r="T708" i="8" s="1"/>
  <c r="R1172" i="8"/>
  <c r="T1172" i="8" s="1"/>
  <c r="R1564" i="8"/>
  <c r="T1564" i="8" s="1"/>
  <c r="R1804" i="8"/>
  <c r="T1804" i="8" s="1"/>
  <c r="R101" i="8"/>
  <c r="T101" i="8" s="1"/>
  <c r="R405" i="8"/>
  <c r="T405" i="8" s="1"/>
  <c r="R1181" i="8"/>
  <c r="T1181" i="8" s="1"/>
  <c r="R17" i="8"/>
  <c r="T17" i="8" s="1"/>
  <c r="R241" i="8"/>
  <c r="T241" i="8" s="1"/>
  <c r="R337" i="8"/>
  <c r="T337" i="8" s="1"/>
  <c r="R465" i="8"/>
  <c r="T465" i="8" s="1"/>
  <c r="R977" i="8"/>
  <c r="T977" i="8" s="1"/>
  <c r="R1041" i="8"/>
  <c r="T1041" i="8" s="1"/>
  <c r="R1137" i="8"/>
  <c r="T1137" i="8" s="1"/>
  <c r="R1233" i="8"/>
  <c r="T1233" i="8" s="1"/>
  <c r="R1329" i="8"/>
  <c r="T1329" i="8" s="1"/>
  <c r="R1425" i="8"/>
  <c r="T1425" i="8" s="1"/>
  <c r="R1553" i="8"/>
  <c r="T1553" i="8" s="1"/>
  <c r="R1745" i="8"/>
  <c r="T1745" i="8" s="1"/>
  <c r="R1873" i="8"/>
  <c r="T1873" i="8" s="1"/>
  <c r="R1905" i="8"/>
  <c r="T1905" i="8" s="1"/>
  <c r="R2001" i="8"/>
  <c r="T2001" i="8" s="1"/>
  <c r="R962" i="8"/>
  <c r="T962" i="8" s="1"/>
  <c r="R1298" i="8"/>
  <c r="T1298" i="8" s="1"/>
  <c r="R25" i="8"/>
  <c r="T25" i="8" s="1"/>
  <c r="R57" i="8"/>
  <c r="T57" i="8" s="1"/>
  <c r="R89" i="8"/>
  <c r="T89" i="8" s="1"/>
  <c r="R121" i="8"/>
  <c r="T121" i="8" s="1"/>
  <c r="R153" i="8"/>
  <c r="T153" i="8" s="1"/>
  <c r="R185" i="8"/>
  <c r="T185" i="8" s="1"/>
  <c r="R217" i="8"/>
  <c r="T217" i="8" s="1"/>
  <c r="R249" i="8"/>
  <c r="T249" i="8" s="1"/>
  <c r="R281" i="8"/>
  <c r="T281" i="8" s="1"/>
  <c r="R313" i="8"/>
  <c r="T313" i="8" s="1"/>
  <c r="R345" i="8"/>
  <c r="T345" i="8" s="1"/>
  <c r="R377" i="8"/>
  <c r="T377" i="8" s="1"/>
  <c r="R409" i="8"/>
  <c r="T409" i="8" s="1"/>
  <c r="R441" i="8"/>
  <c r="T441" i="8" s="1"/>
  <c r="R473" i="8"/>
  <c r="T473" i="8" s="1"/>
  <c r="R505" i="8"/>
  <c r="T505" i="8" s="1"/>
  <c r="R537" i="8"/>
  <c r="T537" i="8" s="1"/>
  <c r="R569" i="8"/>
  <c r="T569" i="8" s="1"/>
  <c r="R601" i="8"/>
  <c r="T601" i="8" s="1"/>
  <c r="R633" i="8"/>
  <c r="T633" i="8" s="1"/>
  <c r="R665" i="8"/>
  <c r="T665" i="8" s="1"/>
  <c r="R697" i="8"/>
  <c r="T697" i="8" s="1"/>
  <c r="R729" i="8"/>
  <c r="T729" i="8" s="1"/>
  <c r="R761" i="8"/>
  <c r="T761" i="8" s="1"/>
  <c r="R793" i="8"/>
  <c r="T793" i="8" s="1"/>
  <c r="R825" i="8"/>
  <c r="T825" i="8" s="1"/>
  <c r="R857" i="8"/>
  <c r="T857" i="8" s="1"/>
  <c r="R889" i="8"/>
  <c r="T889" i="8" s="1"/>
  <c r="R921" i="8"/>
  <c r="T921" i="8" s="1"/>
  <c r="R953" i="8"/>
  <c r="T953" i="8" s="1"/>
  <c r="R985" i="8"/>
  <c r="T985" i="8" s="1"/>
  <c r="R1017" i="8"/>
  <c r="T1017" i="8" s="1"/>
  <c r="R1049" i="8"/>
  <c r="T1049" i="8" s="1"/>
  <c r="R1081" i="8"/>
  <c r="T1081" i="8" s="1"/>
  <c r="R1113" i="8"/>
  <c r="T1113" i="8" s="1"/>
  <c r="R1145" i="8"/>
  <c r="T1145" i="8" s="1"/>
  <c r="R1177" i="8"/>
  <c r="T1177" i="8" s="1"/>
  <c r="R1209" i="8"/>
  <c r="T1209" i="8" s="1"/>
  <c r="R1241" i="8"/>
  <c r="T1241" i="8" s="1"/>
  <c r="R1273" i="8"/>
  <c r="T1273" i="8" s="1"/>
  <c r="R1305" i="8"/>
  <c r="T1305" i="8" s="1"/>
  <c r="R1337" i="8"/>
  <c r="T1337" i="8" s="1"/>
  <c r="R1369" i="8"/>
  <c r="T1369" i="8" s="1"/>
  <c r="R1401" i="8"/>
  <c r="T1401" i="8" s="1"/>
  <c r="R1433" i="8"/>
  <c r="T1433" i="8" s="1"/>
  <c r="R1465" i="8"/>
  <c r="T1465" i="8" s="1"/>
  <c r="R1497" i="8"/>
  <c r="T1497" i="8" s="1"/>
  <c r="R1529" i="8"/>
  <c r="T1529" i="8" s="1"/>
  <c r="R1561" i="8"/>
  <c r="T1561" i="8" s="1"/>
  <c r="R1593" i="8"/>
  <c r="T1593" i="8" s="1"/>
  <c r="R1625" i="8"/>
  <c r="T1625" i="8" s="1"/>
  <c r="R1657" i="8"/>
  <c r="T1657" i="8" s="1"/>
  <c r="R1689" i="8"/>
  <c r="T1689" i="8" s="1"/>
  <c r="R1721" i="8"/>
  <c r="T1721" i="8" s="1"/>
  <c r="R1753" i="8"/>
  <c r="T1753" i="8" s="1"/>
  <c r="R1785" i="8"/>
  <c r="T1785" i="8" s="1"/>
  <c r="R1817" i="8"/>
  <c r="T1817" i="8" s="1"/>
  <c r="R1849" i="8"/>
  <c r="T1849" i="8" s="1"/>
  <c r="R1881" i="8"/>
  <c r="T1881" i="8" s="1"/>
  <c r="R1913" i="8"/>
  <c r="T1913" i="8" s="1"/>
  <c r="R1945" i="8"/>
  <c r="T1945" i="8" s="1"/>
  <c r="R1977" i="8"/>
  <c r="T1977" i="8" s="1"/>
  <c r="R2009" i="8"/>
  <c r="T2009" i="8" s="1"/>
  <c r="R858" i="8"/>
  <c r="T858" i="8" s="1"/>
  <c r="R898" i="8"/>
  <c r="T898" i="8" s="1"/>
  <c r="R930" i="8"/>
  <c r="T930" i="8" s="1"/>
  <c r="R970" i="8"/>
  <c r="T970" i="8" s="1"/>
  <c r="R1002" i="8"/>
  <c r="T1002" i="8" s="1"/>
  <c r="R1034" i="8"/>
  <c r="T1034" i="8" s="1"/>
  <c r="R1074" i="8"/>
  <c r="T1074" i="8" s="1"/>
  <c r="R1106" i="8"/>
  <c r="T1106" i="8" s="1"/>
  <c r="R1138" i="8"/>
  <c r="T1138" i="8" s="1"/>
  <c r="R1170" i="8"/>
  <c r="T1170" i="8" s="1"/>
  <c r="R1202" i="8"/>
  <c r="T1202" i="8" s="1"/>
  <c r="R1242" i="8"/>
  <c r="T1242" i="8" s="1"/>
  <c r="R1274" i="8"/>
  <c r="T1274" i="8" s="1"/>
  <c r="R1306" i="8"/>
  <c r="T1306" i="8" s="1"/>
  <c r="R1338" i="8"/>
  <c r="T1338" i="8" s="1"/>
  <c r="R1370" i="8"/>
  <c r="T1370" i="8" s="1"/>
  <c r="R1410" i="8"/>
  <c r="T1410" i="8" s="1"/>
  <c r="R1474" i="8"/>
  <c r="T1474" i="8" s="1"/>
  <c r="R1538" i="8"/>
  <c r="T1538" i="8" s="1"/>
  <c r="R1602" i="8"/>
  <c r="T1602" i="8" s="1"/>
  <c r="R1642" i="8"/>
  <c r="T1642" i="8" s="1"/>
  <c r="R1674" i="8"/>
  <c r="T1674" i="8" s="1"/>
  <c r="R1706" i="8"/>
  <c r="T1706" i="8" s="1"/>
  <c r="R1738" i="8"/>
  <c r="T1738" i="8" s="1"/>
  <c r="R1770" i="8"/>
  <c r="T1770" i="8" s="1"/>
  <c r="R1802" i="8"/>
  <c r="T1802" i="8" s="1"/>
  <c r="R1834" i="8"/>
  <c r="T1834" i="8" s="1"/>
  <c r="R1874" i="8"/>
  <c r="T1874" i="8" s="1"/>
  <c r="R1906" i="8"/>
  <c r="T1906" i="8" s="1"/>
  <c r="R1938" i="8"/>
  <c r="T1938" i="8" s="1"/>
  <c r="R1970" i="8"/>
  <c r="T1970" i="8" s="1"/>
  <c r="R2002" i="8"/>
  <c r="T2002" i="8" s="1"/>
  <c r="R899" i="8"/>
  <c r="T899" i="8" s="1"/>
  <c r="R955" i="8"/>
  <c r="T955" i="8" s="1"/>
  <c r="R1059" i="8"/>
  <c r="T1059" i="8" s="1"/>
  <c r="R1107" i="8"/>
  <c r="T1107" i="8" s="1"/>
  <c r="T1179" i="8"/>
  <c r="R1235" i="8"/>
  <c r="T1235" i="8" s="1"/>
  <c r="T1307" i="8"/>
  <c r="T1387" i="8"/>
  <c r="R1459" i="8"/>
  <c r="T1459" i="8" s="1"/>
  <c r="R1531" i="8"/>
  <c r="T1531" i="8" s="1"/>
  <c r="T1627" i="8"/>
  <c r="T1707" i="8"/>
  <c r="R1811" i="8"/>
  <c r="T1811" i="8" s="1"/>
  <c r="T1899" i="8"/>
  <c r="R61" i="8"/>
  <c r="T61" i="8" s="1"/>
  <c r="R165" i="8"/>
  <c r="T165" i="8" s="1"/>
  <c r="R277" i="8"/>
  <c r="T277" i="8" s="1"/>
  <c r="R373" i="8"/>
  <c r="T373" i="8" s="1"/>
  <c r="R461" i="8"/>
  <c r="T461" i="8" s="1"/>
  <c r="R541" i="8"/>
  <c r="T541" i="8" s="1"/>
  <c r="R629" i="8"/>
  <c r="T629" i="8" s="1"/>
  <c r="R709" i="8"/>
  <c r="T709" i="8" s="1"/>
  <c r="R805" i="8"/>
  <c r="T805" i="8" s="1"/>
  <c r="R917" i="8"/>
  <c r="T917" i="8" s="1"/>
  <c r="R989" i="8"/>
  <c r="T989" i="8" s="1"/>
  <c r="R1053" i="8"/>
  <c r="T1053" i="8" s="1"/>
  <c r="R1117" i="8"/>
  <c r="T1117" i="8" s="1"/>
  <c r="R1189" i="8"/>
  <c r="T1189" i="8" s="1"/>
  <c r="R1261" i="8"/>
  <c r="T1261" i="8" s="1"/>
  <c r="R1333" i="8"/>
  <c r="T1333" i="8" s="1"/>
  <c r="R1413" i="8"/>
  <c r="T1413" i="8" s="1"/>
  <c r="R1493" i="8"/>
  <c r="T1493" i="8" s="1"/>
  <c r="R1581" i="8"/>
  <c r="T1581" i="8" s="1"/>
  <c r="R1677" i="8"/>
  <c r="T1677" i="8" s="1"/>
  <c r="R1773" i="8"/>
  <c r="T1773" i="8" s="1"/>
  <c r="R34" i="8"/>
  <c r="T34" i="8" s="1"/>
  <c r="R66" i="8"/>
  <c r="T66" i="8" s="1"/>
  <c r="R98" i="8"/>
  <c r="T98" i="8" s="1"/>
  <c r="R130" i="8"/>
  <c r="T130" i="8" s="1"/>
  <c r="R162" i="8"/>
  <c r="T162" i="8" s="1"/>
  <c r="R194" i="8"/>
  <c r="T194" i="8" s="1"/>
  <c r="R226" i="8"/>
  <c r="T226" i="8" s="1"/>
  <c r="R290" i="8"/>
  <c r="T290" i="8" s="1"/>
  <c r="R322" i="8"/>
  <c r="T322" i="8" s="1"/>
  <c r="R354" i="8"/>
  <c r="T354" i="8" s="1"/>
  <c r="R386" i="8"/>
  <c r="T386" i="8" s="1"/>
  <c r="R418" i="8"/>
  <c r="T418" i="8" s="1"/>
  <c r="R458" i="8"/>
  <c r="T458" i="8" s="1"/>
  <c r="R490" i="8"/>
  <c r="T490" i="8" s="1"/>
  <c r="R554" i="8"/>
  <c r="T554" i="8" s="1"/>
  <c r="R586" i="8"/>
  <c r="T586" i="8" s="1"/>
  <c r="R618" i="8"/>
  <c r="T618" i="8" s="1"/>
  <c r="R682" i="8"/>
  <c r="T682" i="8" s="1"/>
  <c r="R714" i="8"/>
  <c r="T714" i="8" s="1"/>
  <c r="R746" i="8"/>
  <c r="T746" i="8" s="1"/>
  <c r="R882" i="8"/>
  <c r="T882" i="8" s="1"/>
  <c r="R1402" i="8"/>
  <c r="T1402" i="8" s="1"/>
  <c r="R1043" i="8"/>
  <c r="T1043" i="8" s="1"/>
  <c r="R1163" i="8"/>
  <c r="T1163" i="8" s="1"/>
  <c r="R1267" i="8"/>
  <c r="T1267" i="8" s="1"/>
  <c r="R1355" i="8"/>
  <c r="T1355" i="8" s="1"/>
  <c r="R1451" i="8"/>
  <c r="T1451" i="8" s="1"/>
  <c r="R1547" i="8"/>
  <c r="T1547" i="8" s="1"/>
  <c r="R1635" i="8"/>
  <c r="T1635" i="8" s="1"/>
  <c r="R1715" i="8"/>
  <c r="T1715" i="8" s="1"/>
  <c r="R1787" i="8"/>
  <c r="T1787" i="8" s="1"/>
  <c r="R1867" i="8"/>
  <c r="T1867" i="8" s="1"/>
  <c r="R1947" i="8"/>
  <c r="T1947" i="8" s="1"/>
  <c r="R2003" i="8"/>
  <c r="T2003" i="8" s="1"/>
  <c r="R45" i="8"/>
  <c r="T45" i="8" s="1"/>
  <c r="R141" i="8"/>
  <c r="T141" i="8" s="1"/>
  <c r="R205" i="8"/>
  <c r="T205" i="8" s="1"/>
  <c r="R293" i="8"/>
  <c r="T293" i="8" s="1"/>
  <c r="R389" i="8"/>
  <c r="T389" i="8" s="1"/>
  <c r="R493" i="8"/>
  <c r="T493" i="8" s="1"/>
  <c r="R597" i="8"/>
  <c r="T597" i="8" s="1"/>
  <c r="R701" i="8"/>
  <c r="T701" i="8" s="1"/>
  <c r="R789" i="8"/>
  <c r="T789" i="8" s="1"/>
  <c r="R869" i="8"/>
  <c r="T869" i="8" s="1"/>
  <c r="R949" i="8"/>
  <c r="T949" i="8" s="1"/>
  <c r="R1077" i="8"/>
  <c r="T1077" i="8" s="1"/>
  <c r="R1197" i="8"/>
  <c r="T1197" i="8" s="1"/>
  <c r="R1309" i="8"/>
  <c r="T1309" i="8" s="1"/>
  <c r="R1421" i="8"/>
  <c r="T1421" i="8" s="1"/>
  <c r="R1533" i="8"/>
  <c r="T1533" i="8" s="1"/>
  <c r="R1637" i="8"/>
  <c r="T1637" i="8" s="1"/>
  <c r="R1733" i="8"/>
  <c r="T1733" i="8" s="1"/>
  <c r="R1845" i="8"/>
  <c r="T1845" i="8" s="1"/>
  <c r="R3" i="8"/>
  <c r="T3" i="8" s="1"/>
  <c r="R35" i="8"/>
  <c r="T35" i="8" s="1"/>
  <c r="R67" i="8"/>
  <c r="T67" i="8" s="1"/>
  <c r="R99" i="8"/>
  <c r="T99" i="8" s="1"/>
  <c r="R131" i="8"/>
  <c r="T131" i="8" s="1"/>
  <c r="R163" i="8"/>
  <c r="T163" i="8" s="1"/>
  <c r="R195" i="8"/>
  <c r="T195" i="8" s="1"/>
  <c r="R227" i="8"/>
  <c r="T227" i="8" s="1"/>
  <c r="R259" i="8"/>
  <c r="T259" i="8" s="1"/>
  <c r="R291" i="8"/>
  <c r="T291" i="8" s="1"/>
  <c r="R323" i="8"/>
  <c r="T323" i="8" s="1"/>
  <c r="R355" i="8"/>
  <c r="T355" i="8" s="1"/>
  <c r="R387" i="8"/>
  <c r="T387" i="8" s="1"/>
  <c r="R419" i="8"/>
  <c r="T419" i="8" s="1"/>
  <c r="R451" i="8"/>
  <c r="T451" i="8" s="1"/>
  <c r="R483" i="8"/>
  <c r="T483" i="8" s="1"/>
  <c r="R515" i="8"/>
  <c r="T515" i="8" s="1"/>
  <c r="R547" i="8"/>
  <c r="T547" i="8" s="1"/>
  <c r="R579" i="8"/>
  <c r="T579" i="8" s="1"/>
  <c r="R611" i="8"/>
  <c r="T611" i="8" s="1"/>
  <c r="R651" i="8"/>
  <c r="T651" i="8" s="1"/>
  <c r="R683" i="8"/>
  <c r="T683" i="8" s="1"/>
  <c r="R715" i="8"/>
  <c r="T715" i="8" s="1"/>
  <c r="R747" i="8"/>
  <c r="T747" i="8" s="1"/>
  <c r="R779" i="8"/>
  <c r="T779" i="8" s="1"/>
  <c r="R811" i="8"/>
  <c r="T811" i="8" s="1"/>
  <c r="R843" i="8"/>
  <c r="T843" i="8" s="1"/>
  <c r="R891" i="8"/>
  <c r="T891" i="8" s="1"/>
  <c r="R971" i="8"/>
  <c r="T971" i="8" s="1"/>
  <c r="R1083" i="8"/>
  <c r="T1083" i="8" s="1"/>
  <c r="R1259" i="8"/>
  <c r="T1259" i="8" s="1"/>
  <c r="R1411" i="8"/>
  <c r="T1411" i="8" s="1"/>
  <c r="R1539" i="8"/>
  <c r="T1539" i="8" s="1"/>
  <c r="R1659" i="8"/>
  <c r="T1659" i="8" s="1"/>
  <c r="R1795" i="8"/>
  <c r="T1795" i="8" s="1"/>
  <c r="R1907" i="8"/>
  <c r="T1907" i="8" s="1"/>
  <c r="R30" i="8"/>
  <c r="T30" i="8" s="1"/>
  <c r="R134" i="8"/>
  <c r="T134" i="8" s="1"/>
  <c r="R182" i="8"/>
  <c r="T182" i="8" s="1"/>
  <c r="R238" i="8"/>
  <c r="T238" i="8" s="1"/>
  <c r="R286" i="8"/>
  <c r="T286" i="8" s="1"/>
  <c r="R390" i="8"/>
  <c r="T390" i="8" s="1"/>
  <c r="R438" i="8"/>
  <c r="T438" i="8" s="1"/>
  <c r="R494" i="8"/>
  <c r="T494" i="8" s="1"/>
  <c r="R646" i="8"/>
  <c r="T646" i="8" s="1"/>
  <c r="R694" i="8"/>
  <c r="T694" i="8" s="1"/>
  <c r="R750" i="8"/>
  <c r="T750" i="8" s="1"/>
  <c r="R902" i="8"/>
  <c r="T902" i="8" s="1"/>
  <c r="R950" i="8"/>
  <c r="T950" i="8" s="1"/>
  <c r="R1006" i="8"/>
  <c r="T1006" i="8" s="1"/>
  <c r="R1158" i="8"/>
  <c r="T1158" i="8" s="1"/>
  <c r="R1206" i="8"/>
  <c r="T1206" i="8" s="1"/>
  <c r="R1262" i="8"/>
  <c r="T1262" i="8" s="1"/>
  <c r="R1414" i="8"/>
  <c r="T1414" i="8" s="1"/>
  <c r="R1462" i="8"/>
  <c r="T1462" i="8" s="1"/>
  <c r="R1518" i="8"/>
  <c r="T1518" i="8" s="1"/>
  <c r="R1670" i="8"/>
  <c r="T1670" i="8" s="1"/>
  <c r="R1718" i="8"/>
  <c r="T1718" i="8" s="1"/>
  <c r="R1774" i="8"/>
  <c r="T1774" i="8" s="1"/>
  <c r="R1926" i="8"/>
  <c r="T1926" i="8" s="1"/>
  <c r="R1974" i="8"/>
  <c r="T1974" i="8" s="1"/>
  <c r="R1973" i="8"/>
  <c r="T1973" i="8" s="1"/>
  <c r="R1327" i="8"/>
  <c r="T1327" i="8" s="1"/>
  <c r="R1375" i="8"/>
  <c r="T1375" i="8" s="1"/>
  <c r="R1431" i="8"/>
  <c r="T1431" i="8" s="1"/>
  <c r="R1615" i="8"/>
  <c r="T1615" i="8" s="1"/>
  <c r="R1663" i="8"/>
  <c r="T1663" i="8" s="1"/>
  <c r="R1727" i="8"/>
  <c r="T1727" i="8" s="1"/>
  <c r="R1895" i="8"/>
  <c r="T1895" i="8" s="1"/>
  <c r="R1951" i="8"/>
  <c r="T1951" i="8" s="1"/>
  <c r="R2007" i="8"/>
  <c r="T2007" i="8" s="1"/>
  <c r="R64" i="8"/>
  <c r="T64" i="8" s="1"/>
  <c r="R168" i="8"/>
  <c r="T168" i="8" s="1"/>
  <c r="R504" i="8"/>
  <c r="T504" i="8" s="1"/>
  <c r="R608" i="8"/>
  <c r="T608" i="8" s="1"/>
  <c r="R720" i="8"/>
  <c r="T720" i="8" s="1"/>
  <c r="R1016" i="8"/>
  <c r="T1016" i="8" s="1"/>
  <c r="R1112" i="8"/>
  <c r="T1112" i="8" s="1"/>
  <c r="R1216" i="8"/>
  <c r="T1216" i="8" s="1"/>
  <c r="R1520" i="8"/>
  <c r="T1520" i="8" s="1"/>
  <c r="R1608" i="8"/>
  <c r="T1608" i="8" s="1"/>
  <c r="R1744" i="8"/>
  <c r="T1744" i="8" s="1"/>
  <c r="R1925" i="8"/>
  <c r="T1925" i="8" s="1"/>
  <c r="R1711" i="8"/>
  <c r="T1711" i="8" s="1"/>
  <c r="R224" i="8"/>
  <c r="T224" i="8" s="1"/>
  <c r="R536" i="8"/>
  <c r="T536" i="8" s="1"/>
  <c r="R1448" i="8"/>
  <c r="T1448" i="8" s="1"/>
  <c r="R1736" i="8"/>
  <c r="T1736" i="8" s="1"/>
  <c r="R55" i="8"/>
  <c r="T55" i="8" s="1"/>
  <c r="R103" i="8"/>
  <c r="T103" i="8" s="1"/>
  <c r="R159" i="8"/>
  <c r="T159" i="8" s="1"/>
  <c r="R319" i="8"/>
  <c r="T319" i="8" s="1"/>
  <c r="R375" i="8"/>
  <c r="T375" i="8" s="1"/>
  <c r="R431" i="8"/>
  <c r="T431" i="8" s="1"/>
  <c r="R591" i="8"/>
  <c r="T591" i="8" s="1"/>
  <c r="R639" i="8"/>
  <c r="T639" i="8" s="1"/>
  <c r="R695" i="8"/>
  <c r="T695" i="8" s="1"/>
  <c r="R855" i="8"/>
  <c r="T855" i="8" s="1"/>
  <c r="R903" i="8"/>
  <c r="T903" i="8" s="1"/>
  <c r="R967" i="8"/>
  <c r="T967" i="8" s="1"/>
  <c r="R1127" i="8"/>
  <c r="T1127" i="8" s="1"/>
  <c r="R1175" i="8"/>
  <c r="T1175" i="8" s="1"/>
  <c r="R1231" i="8"/>
  <c r="T1231" i="8" s="1"/>
  <c r="R292" i="8"/>
  <c r="T292" i="8" s="1"/>
  <c r="R556" i="8"/>
  <c r="T556" i="8" s="1"/>
  <c r="R844" i="8"/>
  <c r="T844" i="8" s="1"/>
  <c r="R1244" i="8"/>
  <c r="T1244" i="8" s="1"/>
  <c r="R1708" i="8"/>
  <c r="T1708" i="8" s="1"/>
  <c r="R460" i="8"/>
  <c r="T460" i="8" s="1"/>
  <c r="R860" i="8"/>
  <c r="T860" i="8" s="1"/>
  <c r="R1164" i="8"/>
  <c r="T1164" i="8" s="1"/>
  <c r="R1492" i="8"/>
  <c r="T1492" i="8" s="1"/>
  <c r="R12" i="8"/>
  <c r="T12" i="8" s="1"/>
  <c r="R156" i="8"/>
  <c r="T156" i="8" s="1"/>
  <c r="R500" i="8"/>
  <c r="T500" i="8" s="1"/>
  <c r="R892" i="8"/>
  <c r="T892" i="8" s="1"/>
  <c r="R1292" i="8"/>
  <c r="T1292" i="8" s="1"/>
  <c r="R1612" i="8"/>
  <c r="T1612" i="8" s="1"/>
  <c r="R1756" i="8"/>
  <c r="T1756" i="8" s="1"/>
  <c r="R1940" i="8"/>
  <c r="T1940" i="8" s="1"/>
  <c r="R213" i="8"/>
  <c r="T213" i="8" s="1"/>
  <c r="R613" i="8"/>
  <c r="T613" i="8" s="1"/>
  <c r="R1061" i="8"/>
  <c r="T1061" i="8" s="1"/>
  <c r="R113" i="8"/>
  <c r="T113" i="8" s="1"/>
  <c r="R1361" i="8"/>
  <c r="T1361" i="8" s="1"/>
  <c r="R1681" i="8"/>
  <c r="T1681" i="8" s="1"/>
  <c r="R1841" i="8"/>
  <c r="T1841" i="8" s="1"/>
  <c r="R1969" i="8"/>
  <c r="T1969" i="8" s="1"/>
  <c r="R922" i="8"/>
  <c r="T922" i="8" s="1"/>
  <c r="R1466" i="8"/>
  <c r="T1466" i="8" s="1"/>
  <c r="R1594" i="8"/>
  <c r="T1594" i="8" s="1"/>
  <c r="R1994" i="8"/>
  <c r="T1994" i="8" s="1"/>
  <c r="R37" i="8"/>
  <c r="T37" i="8" s="1"/>
  <c r="R253" i="8"/>
  <c r="T253" i="8" s="1"/>
  <c r="R349" i="8"/>
  <c r="T349" i="8" s="1"/>
  <c r="R525" i="8"/>
  <c r="T525" i="8" s="1"/>
  <c r="R685" i="8"/>
  <c r="T685" i="8" s="1"/>
  <c r="R893" i="8"/>
  <c r="T893" i="8" s="1"/>
  <c r="R1037" i="8"/>
  <c r="T1037" i="8" s="1"/>
  <c r="R1173" i="8"/>
  <c r="T1173" i="8" s="1"/>
  <c r="R1317" i="8"/>
  <c r="T1317" i="8" s="1"/>
  <c r="R1469" i="8"/>
  <c r="T1469" i="8" s="1"/>
  <c r="R1749" i="8"/>
  <c r="T1749" i="8" s="1"/>
  <c r="R244" i="8"/>
  <c r="T244" i="8" s="1"/>
  <c r="R340" i="8"/>
  <c r="T340" i="8" s="1"/>
  <c r="R444" i="8"/>
  <c r="T444" i="8" s="1"/>
  <c r="R524" i="8"/>
  <c r="T524" i="8" s="1"/>
  <c r="R604" i="8"/>
  <c r="T604" i="8" s="1"/>
  <c r="R700" i="8"/>
  <c r="T700" i="8" s="1"/>
  <c r="R788" i="8"/>
  <c r="T788" i="8" s="1"/>
  <c r="R900" i="8"/>
  <c r="T900" i="8" s="1"/>
  <c r="R1028" i="8"/>
  <c r="T1028" i="8" s="1"/>
  <c r="R1188" i="8"/>
  <c r="T1188" i="8" s="1"/>
  <c r="R1316" i="8"/>
  <c r="T1316" i="8" s="1"/>
  <c r="R1460" i="8"/>
  <c r="T1460" i="8" s="1"/>
  <c r="R1620" i="8"/>
  <c r="T1620" i="8" s="1"/>
  <c r="R1812" i="8"/>
  <c r="T1812" i="8" s="1"/>
  <c r="R204" i="8"/>
  <c r="T204" i="8" s="1"/>
  <c r="R300" i="8"/>
  <c r="T300" i="8" s="1"/>
  <c r="R404" i="8"/>
  <c r="T404" i="8" s="1"/>
  <c r="R508" i="8"/>
  <c r="T508" i="8" s="1"/>
  <c r="R620" i="8"/>
  <c r="T620" i="8" s="1"/>
  <c r="R716" i="8"/>
  <c r="T716" i="8" s="1"/>
  <c r="R820" i="8"/>
  <c r="T820" i="8" s="1"/>
  <c r="R908" i="8"/>
  <c r="T908" i="8" s="1"/>
  <c r="R980" i="8"/>
  <c r="T980" i="8" s="1"/>
  <c r="R1036" i="8"/>
  <c r="T1036" i="8" s="1"/>
  <c r="R1092" i="8"/>
  <c r="T1092" i="8" s="1"/>
  <c r="R1140" i="8"/>
  <c r="T1140" i="8" s="1"/>
  <c r="R1196" i="8"/>
  <c r="T1196" i="8" s="1"/>
  <c r="R1268" i="8"/>
  <c r="T1268" i="8" s="1"/>
  <c r="R1324" i="8"/>
  <c r="T1324" i="8" s="1"/>
  <c r="R1388" i="8"/>
  <c r="T1388" i="8" s="1"/>
  <c r="R1444" i="8"/>
  <c r="T1444" i="8" s="1"/>
  <c r="R1556" i="8"/>
  <c r="T1556" i="8" s="1"/>
  <c r="R1732" i="8"/>
  <c r="T1732" i="8" s="1"/>
  <c r="R1964" i="8"/>
  <c r="T1964" i="8" s="1"/>
  <c r="R28" i="8"/>
  <c r="T28" i="8" s="1"/>
  <c r="R60" i="8"/>
  <c r="T60" i="8" s="1"/>
  <c r="R100" i="8"/>
  <c r="T100" i="8" s="1"/>
  <c r="R140" i="8"/>
  <c r="T140" i="8" s="1"/>
  <c r="R188" i="8"/>
  <c r="T188" i="8" s="1"/>
  <c r="R260" i="8"/>
  <c r="T260" i="8" s="1"/>
  <c r="R348" i="8"/>
  <c r="T348" i="8" s="1"/>
  <c r="R452" i="8"/>
  <c r="T452" i="8" s="1"/>
  <c r="R564" i="8"/>
  <c r="T564" i="8" s="1"/>
  <c r="R660" i="8"/>
  <c r="T660" i="8" s="1"/>
  <c r="R756" i="8"/>
  <c r="T756" i="8" s="1"/>
  <c r="R852" i="8"/>
  <c r="T852" i="8" s="1"/>
  <c r="R940" i="8"/>
  <c r="T940" i="8" s="1"/>
  <c r="R1076" i="8"/>
  <c r="T1076" i="8" s="1"/>
  <c r="R1228" i="8"/>
  <c r="T1228" i="8" s="1"/>
  <c r="R1364" i="8"/>
  <c r="T1364" i="8" s="1"/>
  <c r="R1476" i="8"/>
  <c r="T1476" i="8" s="1"/>
  <c r="R1532" i="8"/>
  <c r="T1532" i="8" s="1"/>
  <c r="R1588" i="8"/>
  <c r="T1588" i="8" s="1"/>
  <c r="R1644" i="8"/>
  <c r="T1644" i="8" s="1"/>
  <c r="R1692" i="8"/>
  <c r="T1692" i="8" s="1"/>
  <c r="R1740" i="8"/>
  <c r="T1740" i="8" s="1"/>
  <c r="R1780" i="8"/>
  <c r="T1780" i="8" s="1"/>
  <c r="R1828" i="8"/>
  <c r="T1828" i="8" s="1"/>
  <c r="R1876" i="8"/>
  <c r="T1876" i="8" s="1"/>
  <c r="R1916" i="8"/>
  <c r="T1916" i="8" s="1"/>
  <c r="R1956" i="8"/>
  <c r="T1956" i="8" s="1"/>
  <c r="R2004" i="8"/>
  <c r="T2004" i="8" s="1"/>
  <c r="R53" i="8"/>
  <c r="T53" i="8" s="1"/>
  <c r="R149" i="8"/>
  <c r="T149" i="8" s="1"/>
  <c r="R261" i="8"/>
  <c r="T261" i="8" s="1"/>
  <c r="R357" i="8"/>
  <c r="T357" i="8" s="1"/>
  <c r="R453" i="8"/>
  <c r="T453" i="8" s="1"/>
  <c r="R557" i="8"/>
  <c r="T557" i="8" s="1"/>
  <c r="R661" i="8"/>
  <c r="T661" i="8" s="1"/>
  <c r="R765" i="8"/>
  <c r="T765" i="8" s="1"/>
  <c r="R877" i="8"/>
  <c r="T877" i="8" s="1"/>
  <c r="R997" i="8"/>
  <c r="T997" i="8" s="1"/>
  <c r="R1125" i="8"/>
  <c r="T1125" i="8" s="1"/>
  <c r="R1237" i="8"/>
  <c r="T1237" i="8" s="1"/>
  <c r="R1349" i="8"/>
  <c r="T1349" i="8" s="1"/>
  <c r="R1461" i="8"/>
  <c r="T1461" i="8" s="1"/>
  <c r="R1549" i="8"/>
  <c r="T1549" i="8" s="1"/>
  <c r="R1645" i="8"/>
  <c r="T1645" i="8" s="1"/>
  <c r="R1741" i="8"/>
  <c r="T1741" i="8" s="1"/>
  <c r="R1821" i="8"/>
  <c r="T1821" i="8" s="1"/>
  <c r="R38" i="8"/>
  <c r="T38" i="8" s="1"/>
  <c r="R86" i="8"/>
  <c r="T86" i="8" s="1"/>
  <c r="R142" i="8"/>
  <c r="T142" i="8" s="1"/>
  <c r="R190" i="8"/>
  <c r="T190" i="8" s="1"/>
  <c r="R294" i="8"/>
  <c r="T294" i="8" s="1"/>
  <c r="R342" i="8"/>
  <c r="T342" i="8" s="1"/>
  <c r="R398" i="8"/>
  <c r="T398" i="8" s="1"/>
  <c r="R550" i="8"/>
  <c r="T550" i="8" s="1"/>
  <c r="R598" i="8"/>
  <c r="T598" i="8" s="1"/>
  <c r="R654" i="8"/>
  <c r="T654" i="8" s="1"/>
  <c r="R806" i="8"/>
  <c r="T806" i="8" s="1"/>
  <c r="R854" i="8"/>
  <c r="T854" i="8" s="1"/>
  <c r="R910" i="8"/>
  <c r="T910" i="8" s="1"/>
  <c r="R1062" i="8"/>
  <c r="T1062" i="8" s="1"/>
  <c r="R1110" i="8"/>
  <c r="T1110" i="8" s="1"/>
  <c r="R1166" i="8"/>
  <c r="T1166" i="8" s="1"/>
  <c r="R1318" i="8"/>
  <c r="T1318" i="8" s="1"/>
  <c r="R1366" i="8"/>
  <c r="T1366" i="8" s="1"/>
  <c r="R1422" i="8"/>
  <c r="T1422" i="8" s="1"/>
  <c r="R1574" i="8"/>
  <c r="T1574" i="8" s="1"/>
  <c r="R1622" i="8"/>
  <c r="T1622" i="8" s="1"/>
  <c r="R1678" i="8"/>
  <c r="T1678" i="8" s="1"/>
  <c r="R1830" i="8"/>
  <c r="T1830" i="8" s="1"/>
  <c r="R1878" i="8"/>
  <c r="T1878" i="8" s="1"/>
  <c r="R1934" i="8"/>
  <c r="T1934" i="8" s="1"/>
  <c r="R223" i="8"/>
  <c r="T223" i="8" s="1"/>
  <c r="R1335" i="8"/>
  <c r="T1335" i="8" s="1"/>
  <c r="R1503" i="8"/>
  <c r="T1503" i="8" s="1"/>
  <c r="R1551" i="8"/>
  <c r="T1551" i="8" s="1"/>
  <c r="R1623" i="8"/>
  <c r="T1623" i="8" s="1"/>
  <c r="R1791" i="8"/>
  <c r="T1791" i="8" s="1"/>
  <c r="R1839" i="8"/>
  <c r="T1839" i="8" s="1"/>
  <c r="R1903" i="8"/>
  <c r="T1903" i="8" s="1"/>
  <c r="R288" i="8"/>
  <c r="T288" i="8" s="1"/>
  <c r="R376" i="8"/>
  <c r="T376" i="8" s="1"/>
  <c r="R512" i="8"/>
  <c r="T512" i="8" s="1"/>
  <c r="R840" i="8"/>
  <c r="T840" i="8" s="1"/>
  <c r="R928" i="8"/>
  <c r="T928" i="8" s="1"/>
  <c r="R1032" i="8"/>
  <c r="T1032" i="8" s="1"/>
  <c r="R1320" i="8"/>
  <c r="T1320" i="8" s="1"/>
  <c r="R1416" i="8"/>
  <c r="T1416" i="8" s="1"/>
  <c r="R1536" i="8"/>
  <c r="T1536" i="8" s="1"/>
  <c r="R1856" i="8"/>
  <c r="T1856" i="8" s="1"/>
  <c r="R1944" i="8"/>
  <c r="T1944" i="8" s="1"/>
  <c r="R1877" i="8"/>
  <c r="T1877" i="8" s="1"/>
  <c r="R1933" i="8"/>
  <c r="T1933" i="8" s="1"/>
  <c r="R848" i="8"/>
  <c r="T848" i="8" s="1"/>
  <c r="R1152" i="8"/>
  <c r="T1152" i="8" s="1"/>
  <c r="R1496" i="8"/>
  <c r="T1496" i="8" s="1"/>
  <c r="R7" i="8"/>
  <c r="T7" i="8" s="1"/>
  <c r="R63" i="8"/>
  <c r="T63" i="8" s="1"/>
  <c r="R215" i="8"/>
  <c r="T215" i="8" s="1"/>
  <c r="R271" i="8"/>
  <c r="T271" i="8" s="1"/>
  <c r="R327" i="8"/>
  <c r="T327" i="8" s="1"/>
  <c r="R487" i="8"/>
  <c r="T487" i="8" s="1"/>
  <c r="R535" i="8"/>
  <c r="T535" i="8" s="1"/>
  <c r="R599" i="8"/>
  <c r="T599" i="8" s="1"/>
  <c r="R759" i="8"/>
  <c r="T759" i="8" s="1"/>
  <c r="R807" i="8"/>
  <c r="T807" i="8" s="1"/>
  <c r="R863" i="8"/>
  <c r="T863" i="8" s="1"/>
  <c r="R1023" i="8"/>
  <c r="T1023" i="8" s="1"/>
  <c r="R1071" i="8"/>
  <c r="T1071" i="8" s="1"/>
  <c r="R1135" i="8"/>
  <c r="T1135" i="8" s="1"/>
  <c r="R1287" i="8"/>
  <c r="T1287" i="8" s="1"/>
  <c r="R200" i="8"/>
  <c r="T200" i="8" s="1"/>
  <c r="R392" i="8"/>
  <c r="T392" i="8" s="1"/>
  <c r="R560" i="8"/>
  <c r="T560" i="8" s="1"/>
  <c r="R744" i="8"/>
  <c r="T744" i="8" s="1"/>
  <c r="R920" i="8"/>
  <c r="T920" i="8" s="1"/>
  <c r="R1120" i="8"/>
  <c r="T1120" i="8" s="1"/>
  <c r="R1328" i="8"/>
  <c r="T1328" i="8" s="1"/>
  <c r="R1512" i="8"/>
  <c r="T1512" i="8" s="1"/>
  <c r="R1712" i="8"/>
  <c r="T1712" i="8" s="1"/>
  <c r="R1904" i="8"/>
  <c r="T1904" i="8" s="1"/>
  <c r="R136" i="8"/>
  <c r="T136" i="8" s="1"/>
  <c r="R336" i="8"/>
  <c r="T336" i="8" s="1"/>
  <c r="R496" i="8"/>
  <c r="T496" i="8" s="1"/>
  <c r="R688" i="8"/>
  <c r="T688" i="8" s="1"/>
  <c r="R888" i="8"/>
  <c r="T888" i="8" s="1"/>
  <c r="R1088" i="8"/>
  <c r="T1088" i="8" s="1"/>
  <c r="R1288" i="8"/>
  <c r="T1288" i="8" s="1"/>
  <c r="R1480" i="8"/>
  <c r="T1480" i="8" s="1"/>
  <c r="R1680" i="8"/>
  <c r="T1680" i="8" s="1"/>
  <c r="R1864" i="8"/>
  <c r="T1864" i="8" s="1"/>
  <c r="R56" i="8"/>
  <c r="T56" i="8" s="1"/>
  <c r="R248" i="8"/>
  <c r="T248" i="8" s="1"/>
  <c r="R432" i="8"/>
  <c r="T432" i="8" s="1"/>
  <c r="R600" i="8"/>
  <c r="T600" i="8" s="1"/>
  <c r="R784" i="8"/>
  <c r="T784" i="8" s="1"/>
  <c r="R968" i="8"/>
  <c r="T968" i="8" s="1"/>
  <c r="R1176" i="8"/>
  <c r="T1176" i="8" s="1"/>
  <c r="R1376" i="8"/>
  <c r="T1376" i="8" s="1"/>
  <c r="R1560" i="8"/>
  <c r="T1560" i="8" s="1"/>
  <c r="R1760" i="8"/>
  <c r="T1760" i="8" s="1"/>
  <c r="R1952" i="8"/>
  <c r="T1952" i="8" s="1"/>
  <c r="R184" i="8"/>
  <c r="T184" i="8" s="1"/>
  <c r="R384" i="8"/>
  <c r="T384" i="8" s="1"/>
  <c r="R544" i="8"/>
  <c r="T544" i="8" s="1"/>
  <c r="R736" i="8"/>
  <c r="T736" i="8" s="1"/>
  <c r="R936" i="8"/>
  <c r="T936" i="8" s="1"/>
  <c r="R1136" i="8"/>
  <c r="T1136" i="8" s="1"/>
  <c r="R1336" i="8"/>
  <c r="T1336" i="8" s="1"/>
  <c r="R1528" i="8"/>
  <c r="T1528" i="8" s="1"/>
  <c r="R1728" i="8"/>
  <c r="T1728" i="8" s="1"/>
  <c r="R1920" i="8"/>
  <c r="T1920" i="8" s="1"/>
  <c r="R414" i="8"/>
  <c r="T414" i="8" s="1"/>
  <c r="R446" i="8"/>
  <c r="T446" i="8" s="1"/>
  <c r="R478" i="8"/>
  <c r="T478" i="8" s="1"/>
  <c r="R510" i="8"/>
  <c r="T510" i="8" s="1"/>
  <c r="R542" i="8"/>
  <c r="T542" i="8" s="1"/>
  <c r="R574" i="8"/>
  <c r="T574" i="8" s="1"/>
  <c r="R606" i="8"/>
  <c r="T606" i="8" s="1"/>
  <c r="R638" i="8"/>
  <c r="T638" i="8" s="1"/>
  <c r="R670" i="8"/>
  <c r="T670" i="8" s="1"/>
  <c r="R702" i="8"/>
  <c r="T702" i="8" s="1"/>
  <c r="R734" i="8"/>
  <c r="T734" i="8" s="1"/>
  <c r="R766" i="8"/>
  <c r="T766" i="8" s="1"/>
  <c r="R798" i="8"/>
  <c r="T798" i="8" s="1"/>
  <c r="R830" i="8"/>
  <c r="T830" i="8" s="1"/>
  <c r="R862" i="8"/>
  <c r="T862" i="8" s="1"/>
  <c r="R894" i="8"/>
  <c r="T894" i="8" s="1"/>
  <c r="R926" i="8"/>
  <c r="T926" i="8" s="1"/>
  <c r="R958" i="8"/>
  <c r="T958" i="8" s="1"/>
  <c r="R990" i="8"/>
  <c r="T990" i="8" s="1"/>
  <c r="R1022" i="8"/>
  <c r="T1022" i="8" s="1"/>
  <c r="R1054" i="8"/>
  <c r="T1054" i="8" s="1"/>
  <c r="R1086" i="8"/>
  <c r="T1086" i="8" s="1"/>
  <c r="R1118" i="8"/>
  <c r="T1118" i="8" s="1"/>
  <c r="R1150" i="8"/>
  <c r="T1150" i="8" s="1"/>
  <c r="R1182" i="8"/>
  <c r="T1182" i="8" s="1"/>
  <c r="R1214" i="8"/>
  <c r="T1214" i="8" s="1"/>
  <c r="R1246" i="8"/>
  <c r="T1246" i="8" s="1"/>
  <c r="R1278" i="8"/>
  <c r="T1278" i="8" s="1"/>
  <c r="R1310" i="8"/>
  <c r="T1310" i="8" s="1"/>
  <c r="R1342" i="8"/>
  <c r="T1342" i="8" s="1"/>
  <c r="R1374" i="8"/>
  <c r="T1374" i="8" s="1"/>
  <c r="R1406" i="8"/>
  <c r="T1406" i="8" s="1"/>
  <c r="R1438" i="8"/>
  <c r="T1438" i="8" s="1"/>
  <c r="R1470" i="8"/>
  <c r="T1470" i="8" s="1"/>
  <c r="R1502" i="8"/>
  <c r="T1502" i="8" s="1"/>
  <c r="R1534" i="8"/>
  <c r="T1534" i="8" s="1"/>
  <c r="R1566" i="8"/>
  <c r="T1566" i="8" s="1"/>
  <c r="R1598" i="8"/>
  <c r="T1598" i="8" s="1"/>
  <c r="R1630" i="8"/>
  <c r="T1630" i="8" s="1"/>
  <c r="R1662" i="8"/>
  <c r="T1662" i="8" s="1"/>
  <c r="R1694" i="8"/>
  <c r="T1694" i="8" s="1"/>
  <c r="R1726" i="8"/>
  <c r="T1726" i="8" s="1"/>
  <c r="R1758" i="8"/>
  <c r="T1758" i="8" s="1"/>
  <c r="R1790" i="8"/>
  <c r="T1790" i="8" s="1"/>
  <c r="R1822" i="8"/>
  <c r="T1822" i="8" s="1"/>
  <c r="R1854" i="8"/>
  <c r="T1854" i="8" s="1"/>
  <c r="R1886" i="8"/>
  <c r="T1886" i="8" s="1"/>
  <c r="R1918" i="8"/>
  <c r="T1918" i="8" s="1"/>
  <c r="R1950" i="8"/>
  <c r="T1950" i="8" s="1"/>
  <c r="R1982" i="8"/>
  <c r="T1982" i="8" s="1"/>
  <c r="R1989" i="8"/>
  <c r="T1989" i="8" s="1"/>
  <c r="R583" i="8"/>
  <c r="T583" i="8" s="1"/>
  <c r="R1319" i="8"/>
  <c r="T1319" i="8" s="1"/>
  <c r="R1351" i="8"/>
  <c r="T1351" i="8" s="1"/>
  <c r="R1383" i="8"/>
  <c r="T1383" i="8" s="1"/>
  <c r="R1415" i="8"/>
  <c r="T1415" i="8" s="1"/>
  <c r="R1463" i="8"/>
  <c r="T1463" i="8" s="1"/>
  <c r="R1495" i="8"/>
  <c r="T1495" i="8" s="1"/>
  <c r="R1527" i="8"/>
  <c r="T1527" i="8" s="1"/>
  <c r="R1559" i="8"/>
  <c r="T1559" i="8" s="1"/>
  <c r="R1607" i="8"/>
  <c r="T1607" i="8" s="1"/>
  <c r="R1639" i="8"/>
  <c r="T1639" i="8" s="1"/>
  <c r="R1671" i="8"/>
  <c r="T1671" i="8" s="1"/>
  <c r="R1703" i="8"/>
  <c r="T1703" i="8" s="1"/>
  <c r="R1743" i="8"/>
  <c r="T1743" i="8" s="1"/>
  <c r="R1783" i="8"/>
  <c r="T1783" i="8" s="1"/>
  <c r="R1815" i="8"/>
  <c r="T1815" i="8" s="1"/>
  <c r="R1847" i="8"/>
  <c r="T1847" i="8" s="1"/>
  <c r="R1887" i="8"/>
  <c r="T1887" i="8" s="1"/>
  <c r="R1927" i="8"/>
  <c r="T1927" i="8" s="1"/>
  <c r="R1959" i="8"/>
  <c r="T1959" i="8" s="1"/>
  <c r="R1991" i="8"/>
  <c r="T1991" i="8" s="1"/>
  <c r="R24" i="8"/>
  <c r="T24" i="8" s="1"/>
  <c r="R80" i="8"/>
  <c r="T80" i="8" s="1"/>
  <c r="R144" i="8"/>
  <c r="T144" i="8" s="1"/>
  <c r="R208" i="8"/>
  <c r="T208" i="8" s="1"/>
  <c r="R264" i="8"/>
  <c r="T264" i="8" s="1"/>
  <c r="R328" i="8"/>
  <c r="T328" i="8" s="1"/>
  <c r="R400" i="8"/>
  <c r="T400" i="8" s="1"/>
  <c r="R480" i="8"/>
  <c r="T480" i="8" s="1"/>
  <c r="R552" i="8"/>
  <c r="T552" i="8" s="1"/>
  <c r="R616" i="8"/>
  <c r="T616" i="8" s="1"/>
  <c r="R680" i="8"/>
  <c r="T680" i="8" s="1"/>
  <c r="R752" i="8"/>
  <c r="T752" i="8" s="1"/>
  <c r="R816" i="8"/>
  <c r="T816" i="8" s="1"/>
  <c r="R880" i="8"/>
  <c r="T880" i="8" s="1"/>
  <c r="R944" i="8"/>
  <c r="T944" i="8" s="1"/>
  <c r="R1000" i="8"/>
  <c r="T1000" i="8" s="1"/>
  <c r="R1064" i="8"/>
  <c r="T1064" i="8" s="1"/>
  <c r="R1128" i="8"/>
  <c r="T1128" i="8" s="1"/>
  <c r="R1184" i="8"/>
  <c r="T1184" i="8" s="1"/>
  <c r="R1248" i="8"/>
  <c r="T1248" i="8" s="1"/>
  <c r="R1312" i="8"/>
  <c r="T1312" i="8" s="1"/>
  <c r="R1368" i="8"/>
  <c r="T1368" i="8" s="1"/>
  <c r="R1440" i="8"/>
  <c r="T1440" i="8" s="1"/>
  <c r="R1504" i="8"/>
  <c r="T1504" i="8" s="1"/>
  <c r="R1568" i="8"/>
  <c r="T1568" i="8" s="1"/>
  <c r="R1632" i="8"/>
  <c r="T1632" i="8" s="1"/>
  <c r="R1704" i="8"/>
  <c r="T1704" i="8" s="1"/>
  <c r="R1768" i="8"/>
  <c r="T1768" i="8" s="1"/>
  <c r="R1840" i="8"/>
  <c r="T1840" i="8" s="1"/>
  <c r="R1896" i="8"/>
  <c r="T1896" i="8" s="1"/>
  <c r="R1960" i="8"/>
  <c r="T1960" i="8" s="1"/>
  <c r="R1853" i="8"/>
  <c r="T1853" i="8" s="1"/>
  <c r="R1885" i="8"/>
  <c r="T1885" i="8" s="1"/>
  <c r="R1917" i="8"/>
  <c r="T1917" i="8" s="1"/>
  <c r="R1957" i="8"/>
  <c r="T1957" i="8" s="1"/>
  <c r="R1439" i="8"/>
  <c r="T1439" i="8" s="1"/>
  <c r="R72" i="8"/>
  <c r="T72" i="8" s="1"/>
  <c r="R272" i="8"/>
  <c r="T272" i="8" s="1"/>
  <c r="R448" i="8"/>
  <c r="T448" i="8" s="1"/>
  <c r="R624" i="8"/>
  <c r="T624" i="8" s="1"/>
  <c r="R808" i="8"/>
  <c r="T808" i="8" s="1"/>
  <c r="R1008" i="8"/>
  <c r="T1008" i="8" s="1"/>
  <c r="R1208" i="8"/>
  <c r="T1208" i="8" s="1"/>
  <c r="R1400" i="8"/>
  <c r="T1400" i="8" s="1"/>
  <c r="R1592" i="8"/>
  <c r="T1592" i="8" s="1"/>
  <c r="R1784" i="8"/>
  <c r="T1784" i="8" s="1"/>
  <c r="R1992" i="8"/>
  <c r="T1992" i="8" s="1"/>
  <c r="R15" i="8"/>
  <c r="T15" i="8" s="1"/>
  <c r="R47" i="8"/>
  <c r="T47" i="8" s="1"/>
  <c r="R79" i="8"/>
  <c r="T79" i="8" s="1"/>
  <c r="R111" i="8"/>
  <c r="T111" i="8" s="1"/>
  <c r="R143" i="8"/>
  <c r="T143" i="8" s="1"/>
  <c r="R175" i="8"/>
  <c r="T175" i="8" s="1"/>
  <c r="R207" i="8"/>
  <c r="T207" i="8" s="1"/>
  <c r="R247" i="8"/>
  <c r="T247" i="8" s="1"/>
  <c r="R279" i="8"/>
  <c r="T279" i="8" s="1"/>
  <c r="R311" i="8"/>
  <c r="T311" i="8" s="1"/>
  <c r="R351" i="8"/>
  <c r="T351" i="8" s="1"/>
  <c r="R383" i="8"/>
  <c r="T383" i="8" s="1"/>
  <c r="R415" i="8"/>
  <c r="T415" i="8" s="1"/>
  <c r="R447" i="8"/>
  <c r="T447" i="8" s="1"/>
  <c r="R479" i="8"/>
  <c r="T479" i="8" s="1"/>
  <c r="R511" i="8"/>
  <c r="T511" i="8" s="1"/>
  <c r="R543" i="8"/>
  <c r="T543" i="8" s="1"/>
  <c r="R575" i="8"/>
  <c r="T575" i="8" s="1"/>
  <c r="R615" i="8"/>
  <c r="T615" i="8" s="1"/>
  <c r="R647" i="8"/>
  <c r="T647" i="8" s="1"/>
  <c r="R679" i="8"/>
  <c r="T679" i="8" s="1"/>
  <c r="R719" i="8"/>
  <c r="T719" i="8" s="1"/>
  <c r="R751" i="8"/>
  <c r="T751" i="8" s="1"/>
  <c r="R783" i="8"/>
  <c r="T783" i="8" s="1"/>
  <c r="R815" i="8"/>
  <c r="T815" i="8" s="1"/>
  <c r="R847" i="8"/>
  <c r="T847" i="8" s="1"/>
  <c r="R879" i="8"/>
  <c r="T879" i="8" s="1"/>
  <c r="R911" i="8"/>
  <c r="T911" i="8" s="1"/>
  <c r="R951" i="8"/>
  <c r="T951" i="8" s="1"/>
  <c r="R983" i="8"/>
  <c r="T983" i="8" s="1"/>
  <c r="R1015" i="8"/>
  <c r="T1015" i="8" s="1"/>
  <c r="R1047" i="8"/>
  <c r="T1047" i="8" s="1"/>
  <c r="R1087" i="8"/>
  <c r="T1087" i="8" s="1"/>
  <c r="R1119" i="8"/>
  <c r="T1119" i="8" s="1"/>
  <c r="R1151" i="8"/>
  <c r="T1151" i="8" s="1"/>
  <c r="R1183" i="8"/>
  <c r="T1183" i="8" s="1"/>
  <c r="R1215" i="8"/>
  <c r="T1215" i="8" s="1"/>
  <c r="R1247" i="8"/>
  <c r="T1247" i="8" s="1"/>
  <c r="R1279" i="8"/>
  <c r="T1279" i="8" s="1"/>
  <c r="R1599" i="8"/>
  <c r="T1599" i="8" s="1"/>
  <c r="R104" i="8"/>
  <c r="T104" i="8" s="1"/>
  <c r="R296" i="8"/>
  <c r="T296" i="8" s="1"/>
  <c r="R472" i="8"/>
  <c r="T472" i="8" s="1"/>
  <c r="R648" i="8"/>
  <c r="T648" i="8" s="1"/>
  <c r="R824" i="8"/>
  <c r="T824" i="8" s="1"/>
  <c r="R1024" i="8"/>
  <c r="T1024" i="8" s="1"/>
  <c r="R1224" i="8"/>
  <c r="T1224" i="8" s="1"/>
  <c r="R1424" i="8"/>
  <c r="T1424" i="8" s="1"/>
  <c r="R1616" i="8"/>
  <c r="T1616" i="8" s="1"/>
  <c r="R1800" i="8"/>
  <c r="T1800" i="8" s="1"/>
  <c r="R2008" i="8"/>
  <c r="T2008" i="8" s="1"/>
  <c r="R40" i="8"/>
  <c r="T40" i="8" s="1"/>
  <c r="R232" i="8"/>
  <c r="T232" i="8" s="1"/>
  <c r="R424" i="8"/>
  <c r="T424" i="8" s="1"/>
  <c r="R592" i="8"/>
  <c r="T592" i="8" s="1"/>
  <c r="R776" i="8"/>
  <c r="T776" i="8" s="1"/>
  <c r="R984" i="8"/>
  <c r="T984" i="8" s="1"/>
  <c r="R1192" i="8"/>
  <c r="T1192" i="8" s="1"/>
  <c r="R1384" i="8"/>
  <c r="T1384" i="8" s="1"/>
  <c r="R1576" i="8"/>
  <c r="T1576" i="8" s="1"/>
  <c r="R1776" i="8"/>
  <c r="T1776" i="8" s="1"/>
  <c r="R1976" i="8"/>
  <c r="T1976"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<sst xmlns="http://schemas.openxmlformats.org/spreadsheetml/2006/main" count="551" uniqueCount="166">
  <si>
    <t xml:space="preserve">Introduction </t>
  </si>
  <si>
    <t>Table of Content</t>
  </si>
  <si>
    <t xml:space="preserve"> </t>
  </si>
  <si>
    <t>Demand History and Projections</t>
  </si>
  <si>
    <t>Demand Projections</t>
  </si>
  <si>
    <t>Q4 2020</t>
  </si>
  <si>
    <t>Ampoules</t>
  </si>
  <si>
    <t>Vials</t>
  </si>
  <si>
    <t>Syringes</t>
  </si>
  <si>
    <t>Tubing</t>
  </si>
  <si>
    <t>Hot-forming</t>
  </si>
  <si>
    <t>Washing</t>
  </si>
  <si>
    <t>Packing</t>
  </si>
  <si>
    <t>Cycle Time (hours/process)</t>
  </si>
  <si>
    <t>Product</t>
  </si>
  <si>
    <t>Cycle Time (hours)</t>
  </si>
  <si>
    <t>Unit</t>
  </si>
  <si>
    <t>Tubing #1</t>
  </si>
  <si>
    <t>Tubing #2</t>
  </si>
  <si>
    <t>Forming #1</t>
  </si>
  <si>
    <t>Forming #2</t>
  </si>
  <si>
    <t>Washing #1</t>
  </si>
  <si>
    <t>Washing #2</t>
  </si>
  <si>
    <t>Washing #3</t>
  </si>
  <si>
    <t>Washing #4</t>
  </si>
  <si>
    <t>Packing #1</t>
  </si>
  <si>
    <t>Packing #2</t>
  </si>
  <si>
    <t>Packing #3</t>
  </si>
  <si>
    <t>Packing #4</t>
  </si>
  <si>
    <t>Packing #5</t>
  </si>
  <si>
    <t>Packing #6</t>
  </si>
  <si>
    <t>Bend tubing Rejects</t>
  </si>
  <si>
    <t>Contamination rejects</t>
  </si>
  <si>
    <t>Glass breakages</t>
  </si>
  <si>
    <t>Air bubbles</t>
  </si>
  <si>
    <t>Weekends and Holidays</t>
  </si>
  <si>
    <t xml:space="preserve">Planned shutdowns </t>
  </si>
  <si>
    <t>Unplanned shutdowns</t>
  </si>
  <si>
    <t>Product-wise cycle time</t>
  </si>
  <si>
    <t>Cycle time breakup by product and line</t>
  </si>
  <si>
    <t>[in lots]</t>
  </si>
  <si>
    <t>Supplier Name</t>
  </si>
  <si>
    <t>Location</t>
  </si>
  <si>
    <t>Revenue</t>
  </si>
  <si>
    <t xml:space="preserve">Cash from Operations </t>
  </si>
  <si>
    <t>Credit Rating</t>
  </si>
  <si>
    <t>S-OTD</t>
  </si>
  <si>
    <t>Single Source</t>
  </si>
  <si>
    <t>IP Protection</t>
  </si>
  <si>
    <t>Data security</t>
  </si>
  <si>
    <t>Labour Unrests</t>
  </si>
  <si>
    <t>Environmental Incidents</t>
  </si>
  <si>
    <t>US</t>
  </si>
  <si>
    <t>$6,040M</t>
  </si>
  <si>
    <t>Y</t>
  </si>
  <si>
    <t>N</t>
  </si>
  <si>
    <t>$8,293M</t>
  </si>
  <si>
    <t>$9,287M</t>
  </si>
  <si>
    <t>India</t>
  </si>
  <si>
    <t>$3,147M</t>
  </si>
  <si>
    <t>China</t>
  </si>
  <si>
    <t>$37,719M</t>
  </si>
  <si>
    <t>$113M</t>
  </si>
  <si>
    <t>$5,379M</t>
  </si>
  <si>
    <t>$10M</t>
  </si>
  <si>
    <t>$2,431M</t>
  </si>
  <si>
    <t>$95M</t>
  </si>
  <si>
    <t>$395M</t>
  </si>
  <si>
    <t>$1,431M</t>
  </si>
  <si>
    <t>Plaxian</t>
  </si>
  <si>
    <t>Optikiet</t>
  </si>
  <si>
    <t>MedicMetric</t>
  </si>
  <si>
    <t>Shale</t>
  </si>
  <si>
    <t>Opticful</t>
  </si>
  <si>
    <t>PharmyLeaf</t>
  </si>
  <si>
    <t>BestOGlass</t>
  </si>
  <si>
    <t>RealGlass</t>
  </si>
  <si>
    <t>Germany</t>
  </si>
  <si>
    <t>Brazil</t>
  </si>
  <si>
    <t>Saanch</t>
  </si>
  <si>
    <t>Philippines</t>
  </si>
  <si>
    <t>Saudi Arabia</t>
  </si>
  <si>
    <t>Italy</t>
  </si>
  <si>
    <t>basicPharm</t>
  </si>
  <si>
    <t>GutesGlas</t>
  </si>
  <si>
    <t>Boavidro</t>
  </si>
  <si>
    <t>Std. Price ($)</t>
  </si>
  <si>
    <t>On-Hand Stock ($)</t>
  </si>
  <si>
    <t>APU
(units)</t>
  </si>
  <si>
    <t>APU Trend</t>
  </si>
  <si>
    <t>Demand variability (COV)</t>
  </si>
  <si>
    <t>Lead Time (days)</t>
  </si>
  <si>
    <t>Data Exhibit-1</t>
  </si>
  <si>
    <t>Data Exhibit-2</t>
  </si>
  <si>
    <t>Data Exhibit-3</t>
  </si>
  <si>
    <t>Data Exhibit-4</t>
  </si>
  <si>
    <t>4-step manufacturing process for all 3 products in Fabricadas</t>
  </si>
  <si>
    <t>GlasWork's data for its SKUs</t>
  </si>
  <si>
    <t>Fabricadas Utilization and Stoppages</t>
  </si>
  <si>
    <t>Q1 2021</t>
  </si>
  <si>
    <t>Q2 2021</t>
  </si>
  <si>
    <t>Q3 2020 (actual)</t>
  </si>
  <si>
    <t>Net lot equivalent rejected in a quarter</t>
  </si>
  <si>
    <r>
      <t xml:space="preserve">This sheet has 4 tables with data related to demand for the products from Fabricadas. The first table has the demand projections for the year 2020, starting from Q3 of 2020 to Q2 of 2021 for each product in units of lots of each product manufactured in a single quarter.
The second table mentions the cycle time for each product in number of hours for each lot. The third table mentions cycle time for each product broken up according to the respective process times, in number of hours for each lot.
The final table of the sheet contains the net lot equivalents rejected in a quarter by Fabricadas, averaged from the previous year's data.
</t>
    </r>
    <r>
      <rPr>
        <b/>
        <sz val="12"/>
        <rFont val="Verdana"/>
        <family val="2"/>
      </rPr>
      <t xml:space="preserve">
</t>
    </r>
  </si>
  <si>
    <t xml:space="preserve">According to the plans shared with the team, steps for manufacturing can be said to have the following processes : the glass tubing capacity unit, the hot-forming process unit that creates the required shape, washing and inspection unit and finally the packing and distribution unit.
Each plant manufactures the three products: Ampoules, Tubular Vials and Glass Syringes. Each product has it's own separate movement through the manufacturing chain which is shown in the figure of this sheet. 
Below figure is the data on shutdowns of Fabricadas provided by the Plant Manager. Each column gives the number of days a particular unit of the plant remains shut in a year, on an average and for what reasons.
Note: For one plant, only one product can undergo one process at a time. Mention any assumptions if required with clear reasoning mentioned alongside.
</t>
  </si>
  <si>
    <r>
      <t>This is the data exhibits that will be accompanying the</t>
    </r>
    <r>
      <rPr>
        <b/>
        <sz val="12"/>
        <color theme="1"/>
        <rFont val="Verdana"/>
        <family val="2"/>
      </rPr>
      <t xml:space="preserve"> "ASCM School Round 2020-21 Case Competition"</t>
    </r>
    <r>
      <rPr>
        <sz val="12"/>
        <color theme="1"/>
        <rFont val="Verdana"/>
        <family val="2"/>
      </rPr>
      <t xml:space="preserve"> to provide clarity on the situation and support on which the solutions should be formed. The data exhibits highlight </t>
    </r>
    <r>
      <rPr>
        <sz val="12"/>
        <rFont val="Verdana"/>
        <family val="2"/>
      </rPr>
      <t>3 main areas: Supplier Risk, Inventory SKU Data, Capacity Constraint.</t>
    </r>
    <r>
      <rPr>
        <sz val="12"/>
        <color theme="1"/>
        <rFont val="Verdana"/>
        <family val="2"/>
      </rPr>
      <t xml:space="preserve"> The data sets in the exhibit are distinct and will provide different insights, which may or may not be codependent among each other.</t>
    </r>
  </si>
  <si>
    <t>This sheet contains data about the suppliers of MediCrystals collected by the 'Risk Complaince' team. Find the description of each column below:
Supplier Name - Name of the supplier 
Location - Location of the supplier warehouse from which the product is supplied to MediCrystals
Revenue - Revenue of the suppliers for FY 2019
Cash from Operations -  Cash flow from Operations reported by the supplier in their annual financial statements
Credit Rating - Credit rating provided by D&amp;B
S-OTD - Supplier On-time delivery (S-OTD) performance for the past 12 months
Single Source -"Y" - if the supplier is the only qualified source of supply for the product; "N" - if alternate suppliers are available to supply the product
IP Protection - "Y" - if the supplier owns an IP for the product supplied and "N" if the supplier doesn't own any IP
Data security - Internal scoring done for each supplier by MediCrystals assessing supplier's systems &amp; Data security on a scale of 0-10 (10 indicates excellent systems &amp; data security and 0 indicates very poor systems &amp; data security)
Labor Unrests - "Y" indicates if the supplier has faced any labor unrests in the past 12 months. "N" if no labor unrests have been faced by the supplier in the past 12 months.
Environmental Incidents - "Y" indicates if the supplier has faced any environmental incidents in the past 12 months. "N" if no environmental incidents have been faced by the supplier in the past 12 months.</t>
  </si>
  <si>
    <t xml:space="preserve">SKU </t>
  </si>
  <si>
    <t>Data as of 30th Sep'20</t>
  </si>
  <si>
    <r>
      <t xml:space="preserve">This sheet contains data about the inventory at GlasWork. Each column describes the SKU information as described below:
SKU - SKU NUmber
Std. Price ($) - Price of each unit of SKU
On-Hand Stock ($) - Total stock on-hand as of 30th Sep'20	 
APU (units) - Average monthly consumption (30 days) of the SKU
APU Trend - Anticipated APU trend provided by marketing (e.g. 50% indicates 50% increase in APU consumption)
S-OTD - Supplier On-time delivery (S-OTD) performance for the past 12 months
Demand variability (COV) - Demand Coefficient of variance for the past 12 months
Lead Time (days) - Lead time in days to procure the SKU
</t>
    </r>
    <r>
      <rPr>
        <b/>
        <sz val="12"/>
        <rFont val="Verdana"/>
        <family val="2"/>
      </rPr>
      <t xml:space="preserve">Assumptions to be taken into consideration:
</t>
    </r>
    <r>
      <rPr>
        <sz val="12"/>
        <rFont val="Verdana"/>
        <family val="2"/>
      </rPr>
      <t>- The Minimum Order Quantity (MOQ) is equal to one lead-time demand
- The service level targeted can be assumed to be 95%
- The expiry for all the mentioned SKUs is one year</t>
    </r>
  </si>
  <si>
    <t>SKU Units Available at Start</t>
  </si>
  <si>
    <t>Anticipated Demand per day (Oct)</t>
  </si>
  <si>
    <t>Standard Deviation of Lead Time in Days</t>
  </si>
  <si>
    <t>Standard Deviation of Deamd during Variable Lead Time</t>
  </si>
  <si>
    <t>K Factor</t>
  </si>
  <si>
    <t>Safety Stock</t>
  </si>
  <si>
    <t>Reorder Point</t>
  </si>
  <si>
    <t>Order Quantity (Oct)</t>
  </si>
  <si>
    <t>Total Demand</t>
  </si>
  <si>
    <t>Total Shutdown days</t>
  </si>
  <si>
    <t>Total Available/Active hours</t>
  </si>
  <si>
    <t>Total Active days</t>
  </si>
  <si>
    <t>Time calculation</t>
  </si>
  <si>
    <t>Forming</t>
  </si>
  <si>
    <t>Total Available Time</t>
  </si>
  <si>
    <t>Active hours Quarterly</t>
  </si>
  <si>
    <t>Process Matrix</t>
  </si>
  <si>
    <t>Risk Score</t>
  </si>
  <si>
    <t>Rank</t>
  </si>
  <si>
    <t>Total</t>
  </si>
  <si>
    <r>
      <t xml:space="preserve">From that we can calculate how many hours a machine was active and could have produced the three products </t>
    </r>
    <r>
      <rPr>
        <b/>
        <sz val="11"/>
        <color theme="5" tint="-0.499984740745262"/>
        <rFont val="Calibri"/>
        <family val="2"/>
        <scheme val="minor"/>
      </rPr>
      <t>Quarterly</t>
    </r>
  </si>
  <si>
    <r>
      <t xml:space="preserve">Time machine would have taken to produce the products for </t>
    </r>
    <r>
      <rPr>
        <b/>
        <sz val="11"/>
        <color theme="5" tint="-0.499984740745262"/>
        <rFont val="Calibri"/>
        <family val="2"/>
        <scheme val="minor"/>
      </rPr>
      <t>One Year</t>
    </r>
  </si>
  <si>
    <t>Product Line</t>
  </si>
  <si>
    <t>Time to demand for 1 year</t>
  </si>
  <si>
    <t>Actual capacity to produce</t>
  </si>
  <si>
    <t>Status</t>
  </si>
  <si>
    <t>Demand not Met</t>
  </si>
  <si>
    <t>Production Plan for all quarters combined</t>
  </si>
  <si>
    <t xml:space="preserve"> Production Plan for Q3 2020</t>
  </si>
  <si>
    <t xml:space="preserve"> Production Plan for Q4 2020</t>
  </si>
  <si>
    <t xml:space="preserve"> Production Plan for Q1 2021</t>
  </si>
  <si>
    <t xml:space="preserve"> Production Plan for Q2 2021</t>
  </si>
  <si>
    <t>Demand Met</t>
  </si>
  <si>
    <t>Obsolete Inventory</t>
  </si>
  <si>
    <t>Financial Risk</t>
  </si>
  <si>
    <t>Operations Risk</t>
  </si>
  <si>
    <t>Data Management Risk</t>
  </si>
  <si>
    <t>Regulatory Risk</t>
  </si>
  <si>
    <t>%Cash Operation/Total Rev</t>
  </si>
  <si>
    <t>Operational Weightage</t>
  </si>
  <si>
    <t>IP</t>
  </si>
  <si>
    <t>Single source</t>
  </si>
  <si>
    <t>Total Damage Lots</t>
  </si>
  <si>
    <t xml:space="preserve">Weighted Average </t>
  </si>
  <si>
    <t>Cat-1</t>
  </si>
  <si>
    <t>Cat-2</t>
  </si>
  <si>
    <t>Cat-3</t>
  </si>
  <si>
    <t>STD</t>
  </si>
  <si>
    <t>End Inventory</t>
  </si>
  <si>
    <t>IF Reorder required?</t>
  </si>
  <si>
    <t>Min Order Quantity</t>
  </si>
  <si>
    <t>Q3 2020 PRODUCTION TIME</t>
  </si>
  <si>
    <t>Q4 2020 PRODUCTION TIME</t>
  </si>
  <si>
    <t>Q1 2021 PRODUCTION TIME</t>
  </si>
  <si>
    <t>Q2 2021 PRODUCTION TIME</t>
  </si>
  <si>
    <t>ENTIRE YEAR PRODUCTION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</si>
</sst>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quot;$&quot;* #,##0.00_);_(&quot;$&quot;* \(#,##0.00\);_(&quot;$&quot;* &quot;-&quot;??_);_(@_)"/>
    <numFmt numFmtId="165" formatCode="&quot;$&quot;#,##0,,&quot;M&quot;"/>
    <numFmt numFmtId="166" formatCode="_(* #,##0_);_(* \(#,##0\);_(* &quot;-&quot;??_);_(@_)"/>
  </numFmts>
  <fonts count="24" x14ac:knownFonts="1">
    <font>
      <sz val="11"/>
      <color theme="1"/>
      <name val="Calibri"/>
      <family val="2"/>
      <scheme val="minor"/>
    </font>
    <font>
      <sz val="8"/>
      <name val="Calibri"/>
      <family val="2"/>
      <scheme val="minor"/>
    </font>
    <font>
      <sz val="10"/>
      <color theme="1"/>
      <name val="Verdana"/>
      <family val="2"/>
    </font>
    <font>
      <b/>
      <sz val="14"/>
      <color theme="1"/>
      <name val="Verdana"/>
      <family val="2"/>
    </font>
    <font>
      <sz val="12"/>
      <color theme="1"/>
      <name val="Verdana"/>
      <family val="2"/>
    </font>
    <font>
      <b/>
      <sz val="12"/>
      <color theme="1"/>
      <name val="Verdana"/>
      <family val="2"/>
    </font>
    <font>
      <sz val="12"/>
      <name val="Verdana"/>
      <family val="2"/>
    </font>
    <font>
      <b/>
      <sz val="12"/>
      <name val="Verdana"/>
      <family val="2"/>
    </font>
    <font>
      <sz val="11"/>
      <color theme="1"/>
      <name val="Calibri"/>
      <family val="2"/>
      <scheme val="minor"/>
    </font>
    <font>
      <b/>
      <sz val="14"/>
      <color theme="0"/>
      <name val="Verdana"/>
      <family val="2"/>
    </font>
    <font>
      <sz val="11"/>
      <color theme="1"/>
      <name val="Verdana"/>
      <family val="2"/>
    </font>
    <font>
      <b/>
      <sz val="11"/>
      <color theme="0"/>
      <name val="Verdana"/>
      <family val="2"/>
    </font>
    <font>
      <sz val="11"/>
      <color rgb="FF0A0A0A"/>
      <name val="Verdana"/>
      <family val="2"/>
    </font>
    <font>
      <sz val="9"/>
      <color rgb="FF000000"/>
      <name val="Verdana"/>
      <family val="2"/>
    </font>
    <font>
      <sz val="9"/>
      <color theme="1"/>
      <name val="Verdana"/>
      <family val="2"/>
    </font>
    <font>
      <b/>
      <sz val="9"/>
      <color theme="0"/>
      <name val="Verdana"/>
      <family val="2"/>
    </font>
    <font>
      <sz val="9"/>
      <color rgb="FF0A0A0A"/>
      <name val="Verdana"/>
      <family val="2"/>
    </font>
    <font>
      <b/>
      <sz val="10"/>
      <color theme="0"/>
      <name val="Verdana"/>
      <family val="2"/>
    </font>
    <font>
      <b/>
      <sz val="11"/>
      <color theme="1"/>
      <name val="Calibri"/>
      <family val="2"/>
      <scheme val="minor"/>
    </font>
    <font>
      <sz val="11"/>
      <color theme="1"/>
      <name val="Calibri"/>
      <family val="2"/>
    </font>
    <font>
      <b/>
      <sz val="11"/>
      <color theme="5" tint="-0.499984740745262"/>
      <name val="Calibri"/>
      <family val="2"/>
      <scheme val="minor"/>
    </font>
    <font>
      <b/>
      <sz val="11"/>
      <color theme="0"/>
      <name val="Calibri"/>
      <family val="2"/>
    </font>
    <font>
      <sz val="11"/>
      <color rgb="FF0A0A0A"/>
      <name val="Calibri"/>
      <family val="2"/>
    </font>
    <font>
      <b/>
      <sz val="9"/>
      <color theme="1"/>
      <name val="Verdana"/>
      <family val="2"/>
    </font>
  </fonts>
  <fills count="8">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7" tint="-0.249977111117893"/>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43"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cellStyleXfs>
  <cellXfs count="148">
    <xf numFmtId="0" fontId="0" fillId="0" borderId="0" xfId="0"/>
    <xf numFmtId="0" fontId="2" fillId="0" borderId="0" xfId="0" applyFont="1" applyAlignment="1">
      <alignment wrapText="1"/>
    </xf>
    <xf numFmtId="0" fontId="6" fillId="0" borderId="11" xfId="0" applyFont="1" applyBorder="1" applyAlignment="1">
      <alignment horizontal="left" vertical="top" wrapText="1"/>
    </xf>
    <xf numFmtId="0" fontId="6" fillId="0" borderId="5" xfId="0" applyFont="1" applyBorder="1" applyAlignment="1">
      <alignment horizontal="left" vertical="top" wrapText="1"/>
    </xf>
    <xf numFmtId="0" fontId="3" fillId="2" borderId="11"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0" fillId="0" borderId="0" xfId="0" applyFont="1" applyAlignment="1">
      <alignment horizontal="center" vertical="center" wrapText="1"/>
    </xf>
    <xf numFmtId="0" fontId="11" fillId="3" borderId="1"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4" fillId="0" borderId="0" xfId="0" applyFont="1" applyAlignment="1">
      <alignment horizontal="center" vertical="center" wrapText="1"/>
    </xf>
    <xf numFmtId="0" fontId="13" fillId="0" borderId="0" xfId="0" applyFont="1" applyAlignment="1">
      <alignment horizontal="center" vertical="center" wrapText="1"/>
    </xf>
    <xf numFmtId="0" fontId="15" fillId="3" borderId="1" xfId="0" applyFont="1" applyFill="1" applyBorder="1" applyAlignment="1">
      <alignment horizontal="center" vertical="center" wrapText="1"/>
    </xf>
    <xf numFmtId="0" fontId="15" fillId="3" borderId="2"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4" fillId="0" borderId="4" xfId="0" applyFont="1" applyBorder="1" applyAlignment="1">
      <alignment horizontal="center" vertical="center" wrapText="1"/>
    </xf>
    <xf numFmtId="0" fontId="14" fillId="0" borderId="0" xfId="0" applyFont="1" applyBorder="1" applyAlignment="1">
      <alignment horizontal="center" vertical="center" wrapText="1"/>
    </xf>
    <xf numFmtId="165" fontId="14" fillId="0" borderId="12" xfId="2" applyNumberFormat="1" applyFont="1" applyBorder="1" applyAlignment="1">
      <alignment horizontal="center" vertical="center"/>
    </xf>
    <xf numFmtId="0" fontId="14" fillId="0" borderId="5" xfId="0" applyFont="1" applyBorder="1" applyAlignment="1">
      <alignment horizontal="center" vertical="center" wrapText="1"/>
    </xf>
    <xf numFmtId="0" fontId="16" fillId="0" borderId="4" xfId="0" applyFont="1" applyBorder="1" applyAlignment="1">
      <alignment horizontal="center" vertical="center" wrapText="1"/>
    </xf>
    <xf numFmtId="165" fontId="14" fillId="0" borderId="0" xfId="2" applyNumberFormat="1" applyFont="1" applyBorder="1" applyAlignment="1">
      <alignment horizontal="center" vertical="center"/>
    </xf>
    <xf numFmtId="0" fontId="16" fillId="0" borderId="0" xfId="0" applyFont="1" applyBorder="1" applyAlignment="1">
      <alignment horizontal="center" vertical="center" wrapText="1"/>
    </xf>
    <xf numFmtId="0" fontId="16" fillId="0" borderId="6" xfId="0" applyFont="1" applyBorder="1" applyAlignment="1">
      <alignment horizontal="center" vertical="center" wrapText="1"/>
    </xf>
    <xf numFmtId="0" fontId="14" fillId="0" borderId="7" xfId="0" applyFont="1" applyBorder="1" applyAlignment="1">
      <alignment horizontal="center" vertical="center" wrapText="1"/>
    </xf>
    <xf numFmtId="165" fontId="14" fillId="0" borderId="7" xfId="2" applyNumberFormat="1" applyFont="1" applyBorder="1" applyAlignment="1">
      <alignment horizontal="center" vertical="center"/>
    </xf>
    <xf numFmtId="0" fontId="16"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11" fillId="3" borderId="4" xfId="0" applyFont="1" applyFill="1" applyBorder="1" applyAlignment="1">
      <alignment horizontal="center" vertical="center" wrapText="1"/>
    </xf>
    <xf numFmtId="0" fontId="14" fillId="0" borderId="0" xfId="0" applyFont="1" applyAlignment="1">
      <alignment horizontal="right"/>
    </xf>
    <xf numFmtId="0" fontId="15" fillId="3" borderId="4" xfId="0" applyFont="1" applyFill="1" applyBorder="1" applyAlignment="1">
      <alignment horizontal="center" vertical="center" wrapText="1"/>
    </xf>
    <xf numFmtId="0" fontId="15" fillId="3" borderId="0" xfId="0" applyFont="1" applyFill="1" applyBorder="1" applyAlignment="1">
      <alignment horizontal="center" vertical="center" wrapText="1"/>
    </xf>
    <xf numFmtId="1" fontId="14" fillId="0" borderId="0" xfId="0" applyNumberFormat="1" applyFont="1" applyAlignment="1">
      <alignment horizontal="right"/>
    </xf>
    <xf numFmtId="166" fontId="14" fillId="0" borderId="0" xfId="1" applyNumberFormat="1" applyFont="1" applyAlignment="1">
      <alignment horizontal="right"/>
    </xf>
    <xf numFmtId="9" fontId="14" fillId="0" borderId="0" xfId="3" applyFont="1" applyAlignment="1">
      <alignment horizontal="right"/>
    </xf>
    <xf numFmtId="0" fontId="10" fillId="0" borderId="6"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17" fontId="11" fillId="3" borderId="2" xfId="0" applyNumberFormat="1" applyFont="1" applyFill="1" applyBorder="1" applyAlignment="1">
      <alignment horizontal="center" vertical="center" wrapText="1"/>
    </xf>
    <xf numFmtId="0" fontId="11" fillId="3" borderId="9"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vertical="center" wrapText="1"/>
    </xf>
    <xf numFmtId="0" fontId="2"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7" fillId="3" borderId="1" xfId="0" applyFont="1" applyFill="1" applyBorder="1" applyAlignment="1">
      <alignment horizontal="center" vertical="center" wrapText="1"/>
    </xf>
    <xf numFmtId="17" fontId="17" fillId="3" borderId="2" xfId="0" applyNumberFormat="1" applyFont="1" applyFill="1" applyBorder="1" applyAlignment="1">
      <alignment horizontal="center" vertical="center" wrapText="1"/>
    </xf>
    <xf numFmtId="0" fontId="17" fillId="3" borderId="9" xfId="0" applyFont="1" applyFill="1" applyBorder="1" applyAlignment="1">
      <alignment horizontal="center" vertical="center" wrapText="1"/>
    </xf>
    <xf numFmtId="0" fontId="6" fillId="0" borderId="11" xfId="0" applyFont="1" applyFill="1" applyBorder="1" applyAlignment="1">
      <alignment horizontal="left" vertical="top"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2" fillId="0" borderId="9"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4" xfId="0" applyFont="1" applyBorder="1" applyAlignment="1">
      <alignment horizontal="center" vertical="center" wrapText="1"/>
    </xf>
    <xf numFmtId="0" fontId="12" fillId="0" borderId="18" xfId="0" applyFont="1" applyBorder="1" applyAlignment="1">
      <alignment horizontal="center" vertical="center" wrapText="1"/>
    </xf>
    <xf numFmtId="0" fontId="10" fillId="0" borderId="9" xfId="0" applyFont="1" applyBorder="1" applyAlignment="1">
      <alignment horizontal="center" vertical="center" wrapText="1"/>
    </xf>
    <xf numFmtId="9" fontId="14" fillId="0" borderId="0" xfId="3" applyFont="1" applyFill="1" applyAlignment="1">
      <alignment horizontal="right"/>
    </xf>
    <xf numFmtId="0" fontId="14" fillId="0" borderId="0" xfId="0" applyFont="1" applyAlignment="1">
      <alignment horizontal="center"/>
    </xf>
    <xf numFmtId="1" fontId="14" fillId="0" borderId="0" xfId="0" applyNumberFormat="1" applyFont="1" applyAlignment="1">
      <alignment horizontal="center"/>
    </xf>
    <xf numFmtId="166" fontId="14" fillId="0" borderId="0" xfId="1" applyNumberFormat="1" applyFont="1" applyAlignment="1">
      <alignment horizontal="center"/>
    </xf>
    <xf numFmtId="9" fontId="14" fillId="0" borderId="0" xfId="3" applyFont="1" applyAlignment="1">
      <alignment horizontal="center"/>
    </xf>
    <xf numFmtId="9" fontId="14" fillId="0" borderId="0" xfId="3" applyFont="1" applyFill="1" applyAlignment="1">
      <alignment horizontal="center"/>
    </xf>
    <xf numFmtId="2" fontId="14" fillId="0" borderId="0" xfId="0" applyNumberFormat="1" applyFont="1" applyAlignment="1">
      <alignment horizont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xf>
    <xf numFmtId="0" fontId="0" fillId="0" borderId="10" xfId="0" applyBorder="1"/>
    <xf numFmtId="0" fontId="0" fillId="5" borderId="10" xfId="0" applyFill="1" applyBorder="1" applyAlignment="1">
      <alignment horizontal="center"/>
    </xf>
    <xf numFmtId="0" fontId="19" fillId="0" borderId="10" xfId="0" applyFont="1" applyBorder="1" applyAlignment="1">
      <alignment horizontal="center" vertical="center" wrapText="1"/>
    </xf>
    <xf numFmtId="0" fontId="14" fillId="0" borderId="10" xfId="0" applyFont="1" applyBorder="1" applyAlignment="1">
      <alignment horizontal="center" vertical="center" wrapText="1"/>
    </xf>
    <xf numFmtId="0" fontId="16" fillId="0" borderId="10" xfId="0" applyFont="1" applyBorder="1" applyAlignment="1">
      <alignment horizontal="center" vertical="center" wrapText="1"/>
    </xf>
    <xf numFmtId="0" fontId="18" fillId="0" borderId="10" xfId="0" applyFont="1" applyBorder="1" applyAlignment="1">
      <alignment horizontal="center" vertical="center"/>
    </xf>
    <xf numFmtId="0" fontId="19" fillId="0" borderId="0" xfId="0" applyFont="1"/>
    <xf numFmtId="0" fontId="21" fillId="3" borderId="1" xfId="0" applyFont="1" applyFill="1" applyBorder="1" applyAlignment="1">
      <alignment horizontal="center" vertical="center" wrapText="1"/>
    </xf>
    <xf numFmtId="17" fontId="21" fillId="3" borderId="2" xfId="0" applyNumberFormat="1" applyFont="1" applyFill="1" applyBorder="1" applyAlignment="1">
      <alignment horizontal="center" vertical="center" wrapText="1"/>
    </xf>
    <xf numFmtId="0" fontId="21" fillId="3" borderId="9" xfId="0" applyFont="1" applyFill="1" applyBorder="1" applyAlignment="1">
      <alignment horizontal="center" vertical="center" wrapText="1"/>
    </xf>
    <xf numFmtId="0" fontId="21" fillId="3" borderId="0" xfId="0" applyFont="1" applyFill="1" applyBorder="1" applyAlignment="1">
      <alignment horizontal="center" vertical="center" wrapText="1"/>
    </xf>
    <xf numFmtId="0" fontId="19" fillId="0" borderId="10" xfId="0" applyFont="1" applyBorder="1"/>
    <xf numFmtId="0" fontId="22" fillId="0" borderId="10" xfId="0" applyFont="1" applyBorder="1" applyAlignment="1">
      <alignment horizontal="center" vertical="center" wrapText="1"/>
    </xf>
    <xf numFmtId="0" fontId="19" fillId="0" borderId="10" xfId="0" applyFont="1" applyBorder="1" applyAlignment="1">
      <alignment horizontal="center"/>
    </xf>
    <xf numFmtId="1" fontId="0" fillId="0" borderId="10" xfId="0" applyNumberFormat="1" applyBorder="1" applyAlignment="1">
      <alignment horizontal="center"/>
    </xf>
    <xf numFmtId="0" fontId="10" fillId="0" borderId="0"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1" fillId="3" borderId="1"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10" fontId="14" fillId="0" borderId="10" xfId="3" applyNumberFormat="1" applyFont="1" applyBorder="1" applyAlignment="1">
      <alignment horizontal="center" vertical="center" wrapText="1"/>
    </xf>
    <xf numFmtId="0" fontId="23" fillId="6" borderId="10" xfId="0" applyFont="1" applyFill="1" applyBorder="1" applyAlignment="1">
      <alignment horizontal="center" vertical="center" wrapText="1"/>
    </xf>
    <xf numFmtId="0" fontId="13" fillId="6" borderId="0" xfId="0" applyFont="1" applyFill="1" applyAlignment="1">
      <alignment horizontal="center" vertical="center" wrapText="1"/>
    </xf>
    <xf numFmtId="0" fontId="23" fillId="6" borderId="0" xfId="0" applyFont="1" applyFill="1" applyAlignment="1">
      <alignment horizontal="center" vertical="center" wrapText="1"/>
    </xf>
    <xf numFmtId="0" fontId="10" fillId="6" borderId="0" xfId="0" applyFont="1" applyFill="1" applyAlignment="1">
      <alignment horizontal="center" vertical="center" wrapText="1"/>
    </xf>
    <xf numFmtId="0" fontId="0" fillId="6" borderId="0" xfId="0" applyFill="1" applyAlignment="1">
      <alignment horizontal="center" vertical="center"/>
    </xf>
    <xf numFmtId="0" fontId="0" fillId="6" borderId="10" xfId="0" applyFill="1" applyBorder="1" applyAlignment="1">
      <alignment horizontal="center" vertical="center"/>
    </xf>
    <xf numFmtId="0" fontId="0" fillId="6" borderId="0" xfId="0" applyFill="1"/>
    <xf numFmtId="0" fontId="0" fillId="6" borderId="10" xfId="0" applyFill="1" applyBorder="1"/>
    <xf numFmtId="0" fontId="0" fillId="7" borderId="10" xfId="0" applyFill="1" applyBorder="1" applyAlignment="1">
      <alignment horizontal="center"/>
    </xf>
    <xf numFmtId="0" fontId="18" fillId="7" borderId="10" xfId="0" applyFont="1" applyFill="1" applyBorder="1" applyAlignment="1">
      <alignment horizontal="center" vertical="center"/>
    </xf>
    <xf numFmtId="0" fontId="3" fillId="2" borderId="17"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4" fillId="0" borderId="15" xfId="0" applyFont="1" applyFill="1" applyBorder="1" applyAlignment="1">
      <alignment horizontal="left" vertical="top" wrapText="1"/>
    </xf>
    <xf numFmtId="0" fontId="4" fillId="0" borderId="16" xfId="0" applyFont="1" applyFill="1" applyBorder="1" applyAlignment="1">
      <alignment horizontal="left" vertical="top" wrapText="1"/>
    </xf>
    <xf numFmtId="0" fontId="9" fillId="3" borderId="15" xfId="0" applyFont="1" applyFill="1" applyBorder="1" applyAlignment="1">
      <alignment horizontal="center" vertical="center" wrapText="1"/>
    </xf>
    <xf numFmtId="0" fontId="9" fillId="3" borderId="16" xfId="0" applyFont="1" applyFill="1" applyBorder="1" applyAlignment="1">
      <alignment horizontal="center" vertical="center" wrapText="1"/>
    </xf>
    <xf numFmtId="0" fontId="13" fillId="4" borderId="7" xfId="0" applyFont="1" applyFill="1" applyBorder="1" applyAlignment="1">
      <alignment horizontal="center" vertical="center" wrapText="1"/>
    </xf>
    <xf numFmtId="0" fontId="18" fillId="0" borderId="0" xfId="0" applyFont="1" applyAlignment="1">
      <alignment horizontal="center"/>
    </xf>
    <xf numFmtId="0" fontId="13" fillId="6" borderId="2" xfId="0" applyFont="1" applyFill="1" applyBorder="1" applyAlignment="1">
      <alignment horizontal="center" vertical="center" wrapText="1"/>
    </xf>
    <xf numFmtId="0" fontId="10" fillId="4" borderId="0" xfId="0" applyFont="1" applyFill="1" applyAlignment="1">
      <alignment horizontal="center" vertical="center" wrapText="1"/>
    </xf>
    <xf numFmtId="0" fontId="10" fillId="4" borderId="7" xfId="0" applyFont="1" applyFill="1" applyBorder="1" applyAlignment="1">
      <alignment horizontal="center" vertical="center" wrapText="1"/>
    </xf>
    <xf numFmtId="0" fontId="10" fillId="4" borderId="0" xfId="0" applyFont="1" applyFill="1" applyBorder="1" applyAlignment="1">
      <alignment horizontal="center" vertical="center" wrapText="1"/>
    </xf>
    <xf numFmtId="17" fontId="10" fillId="0" borderId="0" xfId="0" applyNumberFormat="1" applyFont="1" applyBorder="1" applyAlignment="1">
      <alignment horizontal="center" vertical="center" wrapText="1"/>
    </xf>
    <xf numFmtId="17" fontId="10" fillId="0" borderId="5" xfId="0" applyNumberFormat="1" applyFont="1" applyBorder="1" applyAlignment="1">
      <alignment horizontal="center" vertical="center" wrapText="1"/>
    </xf>
    <xf numFmtId="17" fontId="11" fillId="3" borderId="0" xfId="0" applyNumberFormat="1" applyFont="1" applyFill="1" applyBorder="1" applyAlignment="1">
      <alignment horizontal="center" vertical="center" wrapText="1"/>
    </xf>
    <xf numFmtId="0" fontId="10" fillId="0" borderId="0"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2" fillId="0" borderId="4" xfId="0" applyFont="1" applyBorder="1" applyAlignment="1">
      <alignment horizontal="center" vertical="center" wrapText="1"/>
    </xf>
    <xf numFmtId="0" fontId="12" fillId="0" borderId="0"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2" fillId="4" borderId="7" xfId="0" applyFont="1" applyFill="1" applyBorder="1" applyAlignment="1">
      <alignment horizontal="center" vertical="center" wrapText="1"/>
    </xf>
    <xf numFmtId="0" fontId="17" fillId="3" borderId="10" xfId="0" applyFont="1" applyFill="1" applyBorder="1" applyAlignment="1">
      <alignment horizontal="center" vertical="center" wrapText="1"/>
    </xf>
    <xf numFmtId="0" fontId="0" fillId="6" borderId="10" xfId="0" applyFill="1" applyBorder="1" applyAlignment="1">
      <alignment horizontal="center" vertical="center"/>
    </xf>
    <xf numFmtId="0" fontId="0" fillId="7" borderId="19" xfId="0" applyFill="1" applyBorder="1" applyAlignment="1">
      <alignment horizontal="center" vertical="center"/>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18" fillId="6" borderId="0" xfId="0" applyFont="1" applyFill="1" applyAlignment="1">
      <alignment horizontal="center" vertical="center"/>
    </xf>
    <xf numFmtId="0" fontId="18" fillId="0" borderId="0" xfId="0" applyFont="1" applyAlignment="1">
      <alignment horizontal="left"/>
    </xf>
    <xf numFmtId="0" fontId="19" fillId="0" borderId="10" xfId="0" applyFont="1" applyBorder="1" applyAlignment="1">
      <alignment horizontal="center" vertical="center" wrapText="1"/>
    </xf>
    <xf numFmtId="0" fontId="19" fillId="6" borderId="0" xfId="0" applyFont="1" applyFill="1" applyAlignment="1">
      <alignment horizontal="center" vertical="center" wrapText="1"/>
    </xf>
    <xf numFmtId="17" fontId="19" fillId="0" borderId="10" xfId="0" applyNumberFormat="1" applyFont="1" applyBorder="1" applyAlignment="1">
      <alignment horizontal="center" vertical="center" wrapText="1"/>
    </xf>
    <xf numFmtId="0" fontId="19" fillId="6" borderId="7" xfId="0" applyFont="1" applyFill="1" applyBorder="1" applyAlignment="1">
      <alignment horizontal="center" vertical="center" wrapText="1"/>
    </xf>
    <xf numFmtId="0" fontId="21" fillId="3" borderId="1" xfId="0" applyFont="1" applyFill="1" applyBorder="1" applyAlignment="1">
      <alignment horizontal="center" vertical="center" wrapText="1"/>
    </xf>
    <xf numFmtId="0" fontId="21" fillId="3" borderId="3" xfId="0" applyFont="1" applyFill="1" applyBorder="1" applyAlignment="1">
      <alignment horizontal="center" vertical="center" wrapText="1"/>
    </xf>
    <xf numFmtId="0" fontId="22" fillId="0" borderId="10" xfId="0" applyFont="1" applyBorder="1" applyAlignment="1">
      <alignment horizontal="center" vertical="center" wrapText="1"/>
    </xf>
    <xf numFmtId="0" fontId="18" fillId="6" borderId="0" xfId="0" applyFont="1" applyFill="1" applyAlignment="1">
      <alignment horizontal="center"/>
    </xf>
  </cellXfs>
  <cellStyles count="4">
    <cellStyle name="Comma" xfId="1" builtinId="3"/>
    <cellStyle name="Currency" xfId="2" builtinId="4"/>
    <cellStyle name="Normal" xfId="0" builtinId="0"/>
    <cellStyle name="Per cent" xfId="3" builtinId="5"/>
  </cellStyles>
  <dxfs count="43">
    <dxf>
      <font>
        <b val="0"/>
        <i val="0"/>
        <strike val="0"/>
        <condense val="0"/>
        <extend val="0"/>
        <outline val="0"/>
        <shadow val="0"/>
        <u val="none"/>
        <vertAlign val="baseline"/>
        <sz val="11"/>
        <color theme="1"/>
        <name val="Verdana"/>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Verdana"/>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Verdana"/>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Verdana"/>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Verdana"/>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Verdana"/>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Verdana"/>
        <family val="2"/>
        <scheme val="none"/>
      </font>
      <fill>
        <patternFill patternType="solid">
          <fgColor indexed="64"/>
          <bgColor theme="5" tint="0.59999389629810485"/>
        </patternFill>
      </fill>
      <alignment horizontal="center" vertical="center" textRotation="0" wrapText="1"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numFmt numFmtId="2" formatCode="0.00"/>
      <alignment horizontal="center" textRotation="0" indent="0" justifyLastLine="0" shrinkToFit="0" readingOrder="0"/>
    </dxf>
    <dxf>
      <font>
        <strike val="0"/>
        <outline val="0"/>
        <shadow val="0"/>
        <u val="none"/>
        <vertAlign val="baseline"/>
        <sz val="9"/>
        <name val="Verdana"/>
        <family val="2"/>
        <scheme val="none"/>
      </font>
      <alignment horizontal="center" vertical="bottom" textRotation="0" wrapText="0" indent="0" justifyLastLine="0" shrinkToFit="0" readingOrder="0"/>
    </dxf>
    <dxf>
      <font>
        <strike val="0"/>
        <outline val="0"/>
        <shadow val="0"/>
        <u val="none"/>
        <vertAlign val="baseline"/>
        <sz val="9"/>
        <name val="Verdana"/>
        <family val="2"/>
        <scheme val="none"/>
      </font>
      <alignment horizontal="center" textRotation="0" indent="0" justifyLastLine="0" shrinkToFit="0" readingOrder="0"/>
    </dxf>
    <dxf>
      <font>
        <strike val="0"/>
        <outline val="0"/>
        <shadow val="0"/>
        <u val="none"/>
        <vertAlign val="baseline"/>
        <sz val="9"/>
        <name val="Verdana"/>
        <family val="2"/>
        <scheme val="none"/>
      </font>
      <alignment horizontal="center" textRotation="0" indent="0" justifyLastLine="0" shrinkToFit="0" readingOrder="0"/>
    </dxf>
    <dxf>
      <font>
        <b val="0"/>
        <i val="0"/>
        <strike val="0"/>
        <condense val="0"/>
        <extend val="0"/>
        <outline val="0"/>
        <shadow val="0"/>
        <u val="none"/>
        <vertAlign val="baseline"/>
        <sz val="9"/>
        <color theme="1"/>
        <name val="Verdana"/>
        <family val="2"/>
        <scheme val="none"/>
      </font>
      <alignment horizontal="center" textRotation="0" indent="0" justifyLastLine="0" shrinkToFit="0" readingOrder="0"/>
    </dxf>
    <dxf>
      <font>
        <strike val="0"/>
        <outline val="0"/>
        <shadow val="0"/>
        <u val="none"/>
        <vertAlign val="baseline"/>
        <sz val="9"/>
        <name val="Verdana"/>
        <family val="2"/>
        <scheme val="none"/>
      </font>
      <alignment horizontal="center" textRotation="0" indent="0" justifyLastLine="0" shrinkToFit="0" readingOrder="0"/>
    </dxf>
    <dxf>
      <font>
        <b val="0"/>
        <i val="0"/>
        <strike val="0"/>
        <condense val="0"/>
        <extend val="0"/>
        <outline val="0"/>
        <shadow val="0"/>
        <u val="none"/>
        <vertAlign val="baseline"/>
        <sz val="9"/>
        <color theme="1"/>
        <name val="Verdana"/>
        <family val="2"/>
        <scheme val="none"/>
      </font>
      <numFmt numFmtId="166" formatCode="_(* #,##0_);_(* \(#,##0\);_(* &quot;-&quot;??_);_(@_)"/>
      <alignment horizontal="center" vertical="bottom" textRotation="0" wrapText="0" indent="0" justifyLastLine="0" shrinkToFit="0" readingOrder="0"/>
    </dxf>
    <dxf>
      <font>
        <b val="0"/>
        <i val="0"/>
        <strike val="0"/>
        <condense val="0"/>
        <extend val="0"/>
        <outline val="0"/>
        <shadow val="0"/>
        <u val="none"/>
        <vertAlign val="baseline"/>
        <sz val="9"/>
        <color theme="1"/>
        <name val="Verdana"/>
        <family val="2"/>
        <scheme val="none"/>
      </font>
      <numFmt numFmtId="166" formatCode="_(* #,##0_);_(* \(#,##0\);_(* &quot;-&quot;??_);_(@_)"/>
      <alignment horizontal="center" vertical="bottom" textRotation="0" wrapText="0" indent="0" justifyLastLine="0" shrinkToFit="0" readingOrder="0"/>
    </dxf>
    <dxf>
      <font>
        <strike val="0"/>
        <outline val="0"/>
        <shadow val="0"/>
        <u val="none"/>
        <vertAlign val="baseline"/>
        <sz val="9"/>
        <name val="Verdana"/>
        <family val="2"/>
        <scheme val="none"/>
      </font>
      <numFmt numFmtId="1" formatCode="0"/>
      <alignment horizontal="center" vertical="bottom" textRotation="0" wrapText="0" indent="0" justifyLastLine="0" shrinkToFit="0" readingOrder="0"/>
    </dxf>
    <dxf>
      <border outline="0">
        <top style="medium">
          <color rgb="FF000000"/>
        </top>
      </border>
    </dxf>
    <dxf>
      <font>
        <strike val="0"/>
        <outline val="0"/>
        <shadow val="0"/>
        <u val="none"/>
        <vertAlign val="baseline"/>
        <sz val="9"/>
        <name val="Verdana"/>
        <family val="2"/>
        <scheme val="none"/>
      </font>
      <alignment horizontal="center" textRotation="0" indent="0" justifyLastLine="0" shrinkToFit="0" readingOrder="0"/>
    </dxf>
    <dxf>
      <font>
        <b/>
        <i val="0"/>
        <strike val="0"/>
        <condense val="0"/>
        <extend val="0"/>
        <outline val="0"/>
        <shadow val="0"/>
        <u val="none"/>
        <vertAlign val="baseline"/>
        <sz val="9"/>
        <color theme="0"/>
        <name val="Verdana"/>
        <family val="2"/>
        <scheme val="none"/>
      </font>
      <fill>
        <patternFill patternType="solid">
          <fgColor indexed="64"/>
          <bgColor theme="1"/>
        </patternFill>
      </fill>
      <alignment horizontal="center" vertical="center" textRotation="0" wrapText="1" indent="0" justifyLastLine="0" shrinkToFit="0" readingOrder="0"/>
    </dxf>
    <dxf>
      <font>
        <strike val="0"/>
        <outline val="0"/>
        <shadow val="0"/>
        <u val="none"/>
        <vertAlign val="baseline"/>
        <sz val="9"/>
        <name val="Verdana"/>
        <family val="2"/>
        <scheme val="none"/>
      </font>
      <alignment horizontal="right" vertical="bottom" textRotation="0" wrapText="0" indent="0" justifyLastLine="0" shrinkToFit="0" readingOrder="0"/>
    </dxf>
    <dxf>
      <font>
        <strike val="0"/>
        <outline val="0"/>
        <shadow val="0"/>
        <u val="none"/>
        <vertAlign val="baseline"/>
        <sz val="9"/>
        <name val="Verdana"/>
        <family val="2"/>
        <scheme val="none"/>
      </font>
      <alignment horizontal="right" textRotation="0" indent="0" justifyLastLine="0" shrinkToFit="0" readingOrder="0"/>
    </dxf>
    <dxf>
      <font>
        <strike val="0"/>
        <outline val="0"/>
        <shadow val="0"/>
        <u val="none"/>
        <vertAlign val="baseline"/>
        <sz val="9"/>
        <name val="Verdana"/>
        <family val="2"/>
        <scheme val="none"/>
      </font>
      <alignment horizontal="right" textRotation="0" indent="0" justifyLastLine="0" shrinkToFit="0" readingOrder="0"/>
    </dxf>
    <dxf>
      <font>
        <b val="0"/>
        <i val="0"/>
        <strike val="0"/>
        <condense val="0"/>
        <extend val="0"/>
        <outline val="0"/>
        <shadow val="0"/>
        <u val="none"/>
        <vertAlign val="baseline"/>
        <sz val="9"/>
        <color theme="1"/>
        <name val="Verdana"/>
        <family val="2"/>
        <scheme val="none"/>
      </font>
      <alignment horizontal="right" textRotation="0" indent="0" justifyLastLine="0" shrinkToFit="0" readingOrder="0"/>
    </dxf>
    <dxf>
      <font>
        <strike val="0"/>
        <outline val="0"/>
        <shadow val="0"/>
        <u val="none"/>
        <vertAlign val="baseline"/>
        <sz val="9"/>
        <name val="Verdana"/>
        <family val="2"/>
        <scheme val="none"/>
      </font>
      <alignment horizontal="right" textRotation="0" indent="0" justifyLastLine="0" shrinkToFit="0" readingOrder="0"/>
    </dxf>
    <dxf>
      <font>
        <b val="0"/>
        <i val="0"/>
        <strike val="0"/>
        <condense val="0"/>
        <extend val="0"/>
        <outline val="0"/>
        <shadow val="0"/>
        <u val="none"/>
        <vertAlign val="baseline"/>
        <sz val="9"/>
        <color theme="1"/>
        <name val="Verdana"/>
        <family val="2"/>
        <scheme val="none"/>
      </font>
      <numFmt numFmtId="166" formatCode="_(* #,##0_);_(* \(#,##0\);_(* &quot;-&quot;??_);_(@_)"/>
      <alignment horizontal="right" vertical="bottom" textRotation="0" wrapText="0" indent="0" justifyLastLine="0" shrinkToFit="0" readingOrder="0"/>
    </dxf>
    <dxf>
      <font>
        <b val="0"/>
        <i val="0"/>
        <strike val="0"/>
        <condense val="0"/>
        <extend val="0"/>
        <outline val="0"/>
        <shadow val="0"/>
        <u val="none"/>
        <vertAlign val="baseline"/>
        <sz val="9"/>
        <color theme="1"/>
        <name val="Verdana"/>
        <family val="2"/>
        <scheme val="none"/>
      </font>
      <numFmt numFmtId="166" formatCode="_(* #,##0_);_(* \(#,##0\);_(* &quot;-&quot;??_);_(@_)"/>
      <alignment horizontal="right" vertical="bottom" textRotation="0" wrapText="0" indent="0" justifyLastLine="0" shrinkToFit="0" readingOrder="0"/>
    </dxf>
    <dxf>
      <font>
        <strike val="0"/>
        <outline val="0"/>
        <shadow val="0"/>
        <u val="none"/>
        <vertAlign val="baseline"/>
        <sz val="9"/>
        <name val="Verdana"/>
        <family val="2"/>
        <scheme val="none"/>
      </font>
      <numFmt numFmtId="1" formatCode="0"/>
      <alignment horizontal="right" vertical="bottom" textRotation="0" wrapText="0" indent="0" justifyLastLine="0" shrinkToFit="0" readingOrder="0"/>
    </dxf>
    <dxf>
      <border outline="0">
        <top style="medium">
          <color indexed="64"/>
        </top>
      </border>
    </dxf>
    <dxf>
      <font>
        <strike val="0"/>
        <outline val="0"/>
        <shadow val="0"/>
        <u val="none"/>
        <vertAlign val="baseline"/>
        <sz val="9"/>
        <name val="Verdana"/>
        <family val="2"/>
        <scheme val="none"/>
      </font>
      <alignment horizontal="right" textRotation="0" indent="0" justifyLastLine="0" shrinkToFit="0" readingOrder="0"/>
    </dxf>
    <dxf>
      <font>
        <b/>
        <i val="0"/>
        <strike val="0"/>
        <condense val="0"/>
        <extend val="0"/>
        <outline val="0"/>
        <shadow val="0"/>
        <u val="none"/>
        <vertAlign val="baseline"/>
        <sz val="9"/>
        <color theme="0"/>
        <name val="Verdana"/>
        <family val="2"/>
        <scheme val="none"/>
      </font>
      <fill>
        <patternFill patternType="solid">
          <fgColor indexed="64"/>
          <bgColor theme="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8911</xdr:colOff>
      <xdr:row>2</xdr:row>
      <xdr:rowOff>174556</xdr:rowOff>
    </xdr:from>
    <xdr:ext cx="4692296" cy="2662900"/>
    <xdr:pic>
      <xdr:nvPicPr>
        <xdr:cNvPr id="4" name="Picture 2">
          <a:extLst>
            <a:ext uri="{FF2B5EF4-FFF2-40B4-BE49-F238E27FC236}">
              <a16:creationId xmlns:a16="http://schemas.microsoft.com/office/drawing/2014/main" id="{B7FC6210-0914-4005-A757-42AE9AA2C8DF}"/>
            </a:ext>
          </a:extLst>
        </xdr:cNvPr>
        <xdr:cNvPicPr>
          <a:picLocks noChangeAspect="1"/>
        </xdr:cNvPicPr>
      </xdr:nvPicPr>
      <xdr:blipFill>
        <a:blip xmlns:r="http://schemas.openxmlformats.org/officeDocument/2006/relationships" r:embed="rId1"/>
        <a:stretch>
          <a:fillRect/>
        </a:stretch>
      </xdr:blipFill>
      <xdr:spPr>
        <a:xfrm>
          <a:off x="249441" y="540162"/>
          <a:ext cx="4692296" cy="266290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E63983-39D7-47CC-BF80-61D37195F166}" name="Table1" displayName="Table1" ref="A2:H2012" totalsRowShown="0" headerRowDxfId="42" dataDxfId="41" tableBorderDxfId="40">
  <tableColumns count="8">
    <tableColumn id="1" xr3:uid="{F05E6B65-0C1B-4018-B8F5-EAACF26479F0}" name="SKU " dataDxfId="39"/>
    <tableColumn id="2" xr3:uid="{3E383EFC-CFC6-4DEF-9DC7-6B412C51E9A4}" name="Std. Price ($)" dataDxfId="38" dataCellStyle="Comma"/>
    <tableColumn id="3" xr3:uid="{FAA9F8E2-A0C1-4E20-9FDA-67F5DFB87E22}" name="On-Hand Stock ($)" dataDxfId="37" dataCellStyle="Comma"/>
    <tableColumn id="4" xr3:uid="{BE7EE7CE-77D7-4CEB-B571-174F411D92B2}" name="APU_x000a_(units)" dataDxfId="36"/>
    <tableColumn id="5" xr3:uid="{7ECFF75D-0A83-4B1E-80AB-F67528895FD2}" name="APU Trend" dataDxfId="35"/>
    <tableColumn id="6" xr3:uid="{786F25BF-E7E1-408B-8FFE-750B1BBCCDD6}" name="S-OTD" dataDxfId="34"/>
    <tableColumn id="7" xr3:uid="{9755E461-1849-40ED-AF8F-5F0D1BB259EF}" name="Demand variability (COV)" dataDxfId="33"/>
    <tableColumn id="9" xr3:uid="{58075FAE-9F03-4A70-BA12-6A7BF0D70985}" name="Lead Time (days)" dataDxfId="3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B42B74-5D37-4179-9CED-C88B8FB4D88F}" name="Table13" displayName="Table13" ref="A2:V2012" totalsRowShown="0" headerRowDxfId="31" dataDxfId="30" tableBorderDxfId="29">
  <tableColumns count="22">
    <tableColumn id="1" xr3:uid="{754A04A0-68B2-4688-B356-C9F2984AE0BA}" name="SKU " dataDxfId="28"/>
    <tableColumn id="2" xr3:uid="{AF1DA92B-C03C-49BB-94D1-8F737D1E8A4B}" name="Std. Price ($)" dataDxfId="27" dataCellStyle="Comma"/>
    <tableColumn id="3" xr3:uid="{2D2599DE-2EA7-42DE-9E13-282E2500CFDE}" name="On-Hand Stock ($)" dataDxfId="26" dataCellStyle="Comma"/>
    <tableColumn id="4" xr3:uid="{487A749C-FAFA-4FAE-8679-1DF158CE0848}" name="APU_x000a_(units)" dataDxfId="25"/>
    <tableColumn id="5" xr3:uid="{216BCFD7-AC42-4F20-9980-E3490D111D93}" name="APU Trend" dataDxfId="24"/>
    <tableColumn id="6" xr3:uid="{3AC8D1C9-AF2C-4C6F-AF13-B7668533CAE9}" name="S-OTD" dataDxfId="23"/>
    <tableColumn id="7" xr3:uid="{01939F74-18E6-4BA5-983C-EC8963502B0C}" name="Demand variability (COV)" dataDxfId="22"/>
    <tableColumn id="9" xr3:uid="{6FAB9CD8-4AC2-443F-80B6-6CDBE4C7E6FE}" name="Lead Time (days)" dataDxfId="21"/>
    <tableColumn id="8" xr3:uid="{5C74FF18-B4A5-40B4-949E-DA91039D5B62}" name="SKU Units Available at Start" dataDxfId="20">
      <calculatedColumnFormula>C3/B3</calculatedColumnFormula>
    </tableColumn>
    <tableColumn id="10" xr3:uid="{02ED50D1-30DA-4311-9964-99C7318E58AD}" name="Anticipated Demand per day (Oct)" dataDxfId="19">
      <calculatedColumnFormula>($D3/30)*(100%+$E3)</calculatedColumnFormula>
    </tableColumn>
    <tableColumn id="11" xr3:uid="{B66816BB-31F9-42B7-BAB1-8AC6FFCE2CFA}" name="STD" dataDxfId="18">
      <calculatedColumnFormula>G3*J3</calculatedColumnFormula>
    </tableColumn>
    <tableColumn id="12" xr3:uid="{9BFD61AB-7709-4DA5-A234-DF4E29D79236}" name="Standard Deviation of Lead Time in Days" dataDxfId="17">
      <calculatedColumnFormula>SQRT((1-F3)*H3)</calculatedColumnFormula>
    </tableColumn>
    <tableColumn id="13" xr3:uid="{30975658-0A9C-4285-9966-38A55E3D9DCA}" name="Standard Deviation of Deamd during Variable Lead Time" dataDxfId="16">
      <calculatedColumnFormula>SQRT((H3*(K3^2))+((J3^2)*(L3^2)))</calculatedColumnFormula>
    </tableColumn>
    <tableColumn id="14" xr3:uid="{C62CF98A-AE79-4141-8AFD-1741EF5A57FB}" name="K Factor" dataDxfId="15">
      <calculatedColumnFormula>_xlfn.NORM.INV(95/100,0,1)</calculatedColumnFormula>
    </tableColumn>
    <tableColumn id="15" xr3:uid="{20EB6FC6-043E-4C65-96CF-F9FCBE70CC64}" name="Safety Stock" dataDxfId="14">
      <calculatedColumnFormula>N3*M3</calculatedColumnFormula>
    </tableColumn>
    <tableColumn id="16" xr3:uid="{3A0D42A1-810F-4604-8AEC-89B559034A76}" name="Reorder Point" dataDxfId="13">
      <calculatedColumnFormula>J3*H3+O3</calculatedColumnFormula>
    </tableColumn>
    <tableColumn id="17" xr3:uid="{1F4345E7-19DC-4668-B210-536C0C6EC4CA}" name="End Inventory" dataDxfId="12">
      <calculatedColumnFormula>I3-(J3*30)</calculatedColumnFormula>
    </tableColumn>
    <tableColumn id="18" xr3:uid="{EC07E8FA-BA3A-49E9-8096-D03A11893BB8}" name="IF Reorder required?" dataDxfId="11">
      <calculatedColumnFormula>IF(Q3&lt;P3, "Yes", "No")</calculatedColumnFormula>
    </tableColumn>
    <tableColumn id="19" xr3:uid="{4CEE2AC4-D566-4D71-A001-7598D89EB08F}" name="Min Order Quantity" dataDxfId="10">
      <calculatedColumnFormula>H3*J3</calculatedColumnFormula>
    </tableColumn>
    <tableColumn id="20" xr3:uid="{0FEB5AD0-D6D1-43AC-852A-020DB9E82F2C}" name="Order Quantity (Oct)" dataDxfId="9">
      <calculatedColumnFormula>IF(R3="Yes",IF((P3-Q3)&gt;S3, P3-Q3, S3),0)</calculatedColumnFormula>
    </tableColumn>
    <tableColumn id="22" xr3:uid="{A267F216-37B4-4225-93E7-4029F722B1CE}" name="Total Demand" dataDxfId="8">
      <calculatedColumnFormula>J3*(((100%+E3)^11)-1)/((100%+E3)-1)*30</calculatedColumnFormula>
    </tableColumn>
    <tableColumn id="23" xr3:uid="{1EB6D62F-45AA-475A-9592-871CB2CC679C}" name="Obsolete Inventory" dataDxfId="7">
      <calculatedColumnFormula>IF(I3-U3&gt;0,I3-U3,0)</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74050C0-1347-7149-8807-1D2B7E541615}" name="Table4" displayName="Table4" ref="A28:E31" totalsRowShown="0" headerRowDxfId="6" dataDxfId="5">
  <autoFilter ref="A28:E31" xr:uid="{F74050C0-1347-7149-8807-1D2B7E541615}"/>
  <tableColumns count="5">
    <tableColumn id="1" xr3:uid="{909C9E26-398D-124A-B7FD-FAF5794022FD}" name="Total Damage Lots" dataDxfId="4"/>
    <tableColumn id="2" xr3:uid="{A3BB301B-A660-5249-B277-9E14D5DDB795}" name="Weighted Average " dataDxfId="3"/>
    <tableColumn id="3" xr3:uid="{574D038C-C624-C247-B183-0E553B8A48CC}" name="Cat-1" dataDxfId="2"/>
    <tableColumn id="4" xr3:uid="{2CA52570-640A-6749-BD1E-B0A137981C38}" name="Cat-2" dataDxfId="1"/>
    <tableColumn id="5" xr3:uid="{394772F0-642C-334B-8E9B-2BF44CEF7E02}" name="Cat-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9554-3DA6-4232-8BAA-35A3AE504425}">
  <sheetPr>
    <tabColor theme="1"/>
  </sheetPr>
  <dimension ref="B2:D9"/>
  <sheetViews>
    <sheetView zoomScale="60" zoomScaleNormal="60" workbookViewId="0"/>
  </sheetViews>
  <sheetFormatPr baseColWidth="10" defaultColWidth="9.1640625" defaultRowHeight="13" x14ac:dyDescent="0.15"/>
  <cols>
    <col min="1" max="1" width="8.1640625" style="1" customWidth="1"/>
    <col min="2" max="2" width="25.1640625" style="1" customWidth="1"/>
    <col min="3" max="3" width="132.1640625" style="1" customWidth="1"/>
    <col min="4" max="16384" width="9.1640625" style="1"/>
  </cols>
  <sheetData>
    <row r="2" spans="2:4" ht="14" thickBot="1" x14ac:dyDescent="0.2"/>
    <row r="3" spans="2:4" ht="30" customHeight="1" thickBot="1" x14ac:dyDescent="0.2">
      <c r="B3" s="107" t="s">
        <v>0</v>
      </c>
      <c r="C3" s="108"/>
    </row>
    <row r="4" spans="2:4" ht="79" customHeight="1" thickBot="1" x14ac:dyDescent="0.2">
      <c r="B4" s="109" t="s">
        <v>105</v>
      </c>
      <c r="C4" s="110"/>
    </row>
    <row r="5" spans="2:4" ht="28" customHeight="1" thickBot="1" x14ac:dyDescent="0.2">
      <c r="B5" s="111" t="s">
        <v>1</v>
      </c>
      <c r="C5" s="112"/>
    </row>
    <row r="6" spans="2:4" ht="308" customHeight="1" thickBot="1" x14ac:dyDescent="0.2">
      <c r="B6" s="5" t="s">
        <v>92</v>
      </c>
      <c r="C6" s="2" t="s">
        <v>106</v>
      </c>
      <c r="D6" s="1" t="s">
        <v>2</v>
      </c>
    </row>
    <row r="7" spans="2:4" ht="259" customHeight="1" thickBot="1" x14ac:dyDescent="0.2">
      <c r="B7" s="4" t="s">
        <v>93</v>
      </c>
      <c r="C7" s="2" t="s">
        <v>109</v>
      </c>
    </row>
    <row r="8" spans="2:4" ht="150" customHeight="1" thickBot="1" x14ac:dyDescent="0.2">
      <c r="B8" s="4" t="s">
        <v>94</v>
      </c>
      <c r="C8" s="3" t="s">
        <v>103</v>
      </c>
    </row>
    <row r="9" spans="2:4" ht="188.5" customHeight="1" thickBot="1" x14ac:dyDescent="0.2">
      <c r="B9" s="4" t="s">
        <v>95</v>
      </c>
      <c r="C9" s="55" t="s">
        <v>104</v>
      </c>
    </row>
  </sheetData>
  <mergeCells count="3">
    <mergeCell ref="B3:C3"/>
    <mergeCell ref="B4:C4"/>
    <mergeCell ref="B5:C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357A-6C48-423C-A8E2-F2CBF03B0292}">
  <sheetPr>
    <tabColor theme="9" tint="0.39997558519241921"/>
  </sheetPr>
  <dimension ref="A1:K14"/>
  <sheetViews>
    <sheetView zoomScale="96" zoomScaleNormal="96" workbookViewId="0">
      <selection sqref="A1:C1"/>
    </sheetView>
  </sheetViews>
  <sheetFormatPr baseColWidth="10" defaultColWidth="8.83203125" defaultRowHeight="12" x14ac:dyDescent="0.2"/>
  <cols>
    <col min="1" max="1" width="14.5" style="13" bestFit="1" customWidth="1"/>
    <col min="2" max="2" width="12.83203125" style="13" bestFit="1" customWidth="1"/>
    <col min="3" max="3" width="12.33203125" style="13" customWidth="1"/>
    <col min="4" max="4" width="14.1640625" style="13" customWidth="1"/>
    <col min="5" max="5" width="11.83203125" style="13" bestFit="1" customWidth="1"/>
    <col min="6" max="6" width="7.83203125" style="13" customWidth="1"/>
    <col min="7" max="7" width="12.1640625" style="13" bestFit="1" customWidth="1"/>
    <col min="8" max="8" width="11.83203125" style="13" bestFit="1" customWidth="1"/>
    <col min="9" max="9" width="12.1640625" style="13" bestFit="1" customWidth="1"/>
    <col min="10" max="10" width="13.83203125" style="13" bestFit="1" customWidth="1"/>
    <col min="11" max="11" width="18.5" style="13" customWidth="1"/>
    <col min="12" max="16384" width="8.83203125" style="13"/>
  </cols>
  <sheetData>
    <row r="1" spans="1:11" ht="15" customHeight="1" thickBot="1" x14ac:dyDescent="0.25">
      <c r="A1" s="113" t="s">
        <v>108</v>
      </c>
      <c r="B1" s="113"/>
      <c r="C1" s="113"/>
      <c r="I1" s="14"/>
      <c r="J1" s="14"/>
      <c r="K1" s="14"/>
    </row>
    <row r="2" spans="1:11" ht="26" x14ac:dyDescent="0.2">
      <c r="A2" s="15" t="s">
        <v>41</v>
      </c>
      <c r="B2" s="16" t="s">
        <v>42</v>
      </c>
      <c r="C2" s="16" t="s">
        <v>43</v>
      </c>
      <c r="D2" s="16" t="s">
        <v>44</v>
      </c>
      <c r="E2" s="15" t="s">
        <v>45</v>
      </c>
      <c r="F2" s="16" t="s">
        <v>46</v>
      </c>
      <c r="G2" s="16" t="s">
        <v>47</v>
      </c>
      <c r="H2" s="16" t="s">
        <v>48</v>
      </c>
      <c r="I2" s="15" t="s">
        <v>49</v>
      </c>
      <c r="J2" s="16" t="s">
        <v>50</v>
      </c>
      <c r="K2" s="17" t="s">
        <v>51</v>
      </c>
    </row>
    <row r="3" spans="1:11" ht="13" x14ac:dyDescent="0.2">
      <c r="A3" s="18" t="s">
        <v>69</v>
      </c>
      <c r="B3" s="19" t="s">
        <v>52</v>
      </c>
      <c r="C3" s="19" t="s">
        <v>53</v>
      </c>
      <c r="D3" s="20">
        <v>354000000</v>
      </c>
      <c r="E3" s="19">
        <v>3</v>
      </c>
      <c r="F3" s="19">
        <v>0.91</v>
      </c>
      <c r="G3" s="19" t="s">
        <v>54</v>
      </c>
      <c r="H3" s="19" t="s">
        <v>55</v>
      </c>
      <c r="I3" s="19">
        <v>9</v>
      </c>
      <c r="J3" s="19" t="s">
        <v>54</v>
      </c>
      <c r="K3" s="21" t="s">
        <v>55</v>
      </c>
    </row>
    <row r="4" spans="1:11" ht="13" x14ac:dyDescent="0.2">
      <c r="A4" s="22" t="s">
        <v>84</v>
      </c>
      <c r="B4" s="19" t="s">
        <v>77</v>
      </c>
      <c r="C4" s="19" t="s">
        <v>56</v>
      </c>
      <c r="D4" s="23">
        <v>904628910</v>
      </c>
      <c r="E4" s="24">
        <v>3</v>
      </c>
      <c r="F4" s="19">
        <v>0.85</v>
      </c>
      <c r="G4" s="19" t="s">
        <v>55</v>
      </c>
      <c r="H4" s="19" t="s">
        <v>55</v>
      </c>
      <c r="I4" s="24">
        <v>8</v>
      </c>
      <c r="J4" s="19" t="s">
        <v>55</v>
      </c>
      <c r="K4" s="21" t="s">
        <v>55</v>
      </c>
    </row>
    <row r="5" spans="1:11" ht="13" x14ac:dyDescent="0.2">
      <c r="A5" s="18" t="s">
        <v>85</v>
      </c>
      <c r="B5" s="19" t="s">
        <v>78</v>
      </c>
      <c r="C5" s="19" t="s">
        <v>57</v>
      </c>
      <c r="D5" s="23">
        <v>363900000</v>
      </c>
      <c r="E5" s="19">
        <v>3</v>
      </c>
      <c r="F5" s="19">
        <v>0.63</v>
      </c>
      <c r="G5" s="19" t="s">
        <v>55</v>
      </c>
      <c r="H5" s="19" t="s">
        <v>55</v>
      </c>
      <c r="I5" s="19">
        <v>8</v>
      </c>
      <c r="J5" s="19" t="s">
        <v>55</v>
      </c>
      <c r="K5" s="21" t="s">
        <v>55</v>
      </c>
    </row>
    <row r="6" spans="1:11" ht="13" x14ac:dyDescent="0.2">
      <c r="A6" s="22" t="s">
        <v>79</v>
      </c>
      <c r="B6" s="19" t="s">
        <v>58</v>
      </c>
      <c r="C6" s="19" t="s">
        <v>59</v>
      </c>
      <c r="D6" s="23">
        <v>435960000</v>
      </c>
      <c r="E6" s="24">
        <v>2</v>
      </c>
      <c r="F6" s="19">
        <v>0.9</v>
      </c>
      <c r="G6" s="19" t="s">
        <v>55</v>
      </c>
      <c r="H6" s="19" t="s">
        <v>55</v>
      </c>
      <c r="I6" s="24">
        <v>9</v>
      </c>
      <c r="J6" s="19" t="s">
        <v>55</v>
      </c>
      <c r="K6" s="21" t="s">
        <v>55</v>
      </c>
    </row>
    <row r="7" spans="1:11" ht="13" x14ac:dyDescent="0.2">
      <c r="A7" s="18" t="s">
        <v>76</v>
      </c>
      <c r="B7" s="19" t="s">
        <v>60</v>
      </c>
      <c r="C7" s="19" t="s">
        <v>61</v>
      </c>
      <c r="D7" s="23">
        <v>3996000000</v>
      </c>
      <c r="E7" s="19">
        <v>1</v>
      </c>
      <c r="F7" s="19">
        <v>0.82</v>
      </c>
      <c r="G7" s="19" t="s">
        <v>54</v>
      </c>
      <c r="H7" s="19" t="s">
        <v>54</v>
      </c>
      <c r="I7" s="19">
        <v>10</v>
      </c>
      <c r="J7" s="19" t="s">
        <v>54</v>
      </c>
      <c r="K7" s="21" t="s">
        <v>54</v>
      </c>
    </row>
    <row r="8" spans="1:11" ht="13" x14ac:dyDescent="0.2">
      <c r="A8" s="22" t="s">
        <v>70</v>
      </c>
      <c r="B8" s="19" t="s">
        <v>60</v>
      </c>
      <c r="C8" s="19" t="s">
        <v>62</v>
      </c>
      <c r="D8" s="23">
        <v>23310000</v>
      </c>
      <c r="E8" s="24">
        <v>4</v>
      </c>
      <c r="F8" s="19">
        <v>0.88</v>
      </c>
      <c r="G8" s="19" t="s">
        <v>54</v>
      </c>
      <c r="H8" s="19" t="s">
        <v>54</v>
      </c>
      <c r="I8" s="24">
        <v>7</v>
      </c>
      <c r="J8" s="19" t="s">
        <v>55</v>
      </c>
      <c r="K8" s="21" t="s">
        <v>55</v>
      </c>
    </row>
    <row r="9" spans="1:11" ht="13" x14ac:dyDescent="0.2">
      <c r="A9" s="18" t="s">
        <v>75</v>
      </c>
      <c r="B9" s="19" t="s">
        <v>52</v>
      </c>
      <c r="C9" s="19" t="s">
        <v>63</v>
      </c>
      <c r="D9" s="23">
        <v>23900000</v>
      </c>
      <c r="E9" s="19">
        <v>2</v>
      </c>
      <c r="F9" s="19">
        <v>0.78</v>
      </c>
      <c r="G9" s="19" t="s">
        <v>54</v>
      </c>
      <c r="H9" s="19" t="s">
        <v>55</v>
      </c>
      <c r="I9" s="19">
        <v>10</v>
      </c>
      <c r="J9" s="19" t="s">
        <v>55</v>
      </c>
      <c r="K9" s="21" t="s">
        <v>55</v>
      </c>
    </row>
    <row r="10" spans="1:11" ht="13" x14ac:dyDescent="0.2">
      <c r="A10" s="22" t="s">
        <v>71</v>
      </c>
      <c r="B10" s="19" t="s">
        <v>80</v>
      </c>
      <c r="C10" s="19" t="s">
        <v>64</v>
      </c>
      <c r="D10" s="23">
        <v>9500000</v>
      </c>
      <c r="E10" s="24">
        <v>4</v>
      </c>
      <c r="F10" s="19">
        <v>0.94</v>
      </c>
      <c r="G10" s="19" t="s">
        <v>54</v>
      </c>
      <c r="H10" s="19" t="s">
        <v>54</v>
      </c>
      <c r="I10" s="24">
        <v>7</v>
      </c>
      <c r="J10" s="19" t="s">
        <v>55</v>
      </c>
      <c r="K10" s="21" t="s">
        <v>55</v>
      </c>
    </row>
    <row r="11" spans="1:11" ht="13" x14ac:dyDescent="0.2">
      <c r="A11" s="18" t="s">
        <v>72</v>
      </c>
      <c r="B11" s="19" t="s">
        <v>81</v>
      </c>
      <c r="C11" s="19" t="s">
        <v>65</v>
      </c>
      <c r="D11" s="23">
        <v>309135000</v>
      </c>
      <c r="E11" s="19">
        <v>3</v>
      </c>
      <c r="F11" s="19">
        <v>0.86</v>
      </c>
      <c r="G11" s="19" t="s">
        <v>55</v>
      </c>
      <c r="H11" s="19" t="s">
        <v>55</v>
      </c>
      <c r="I11" s="19">
        <v>8</v>
      </c>
      <c r="J11" s="19" t="s">
        <v>55</v>
      </c>
      <c r="K11" s="21" t="s">
        <v>54</v>
      </c>
    </row>
    <row r="12" spans="1:11" ht="13" x14ac:dyDescent="0.2">
      <c r="A12" s="22" t="s">
        <v>73</v>
      </c>
      <c r="B12" s="19" t="s">
        <v>82</v>
      </c>
      <c r="C12" s="19" t="s">
        <v>66</v>
      </c>
      <c r="D12" s="23">
        <v>6375600</v>
      </c>
      <c r="E12" s="24">
        <v>3</v>
      </c>
      <c r="F12" s="19">
        <v>0.92</v>
      </c>
      <c r="G12" s="19" t="s">
        <v>55</v>
      </c>
      <c r="H12" s="19" t="s">
        <v>55</v>
      </c>
      <c r="I12" s="24">
        <v>5</v>
      </c>
      <c r="J12" s="19" t="s">
        <v>55</v>
      </c>
      <c r="K12" s="21" t="s">
        <v>55</v>
      </c>
    </row>
    <row r="13" spans="1:11" ht="13" x14ac:dyDescent="0.2">
      <c r="A13" s="18" t="s">
        <v>83</v>
      </c>
      <c r="B13" s="19" t="s">
        <v>52</v>
      </c>
      <c r="C13" s="19" t="s">
        <v>67</v>
      </c>
      <c r="D13" s="23">
        <v>9000000</v>
      </c>
      <c r="E13" s="19">
        <v>5</v>
      </c>
      <c r="F13" s="19">
        <v>0.88</v>
      </c>
      <c r="G13" s="19" t="s">
        <v>54</v>
      </c>
      <c r="H13" s="19" t="s">
        <v>54</v>
      </c>
      <c r="I13" s="19">
        <v>7</v>
      </c>
      <c r="J13" s="19" t="s">
        <v>55</v>
      </c>
      <c r="K13" s="21" t="s">
        <v>55</v>
      </c>
    </row>
    <row r="14" spans="1:11" ht="14" thickBot="1" x14ac:dyDescent="0.25">
      <c r="A14" s="25" t="s">
        <v>74</v>
      </c>
      <c r="B14" s="26" t="s">
        <v>58</v>
      </c>
      <c r="C14" s="26" t="s">
        <v>68</v>
      </c>
      <c r="D14" s="27">
        <v>340368000</v>
      </c>
      <c r="E14" s="28">
        <v>2</v>
      </c>
      <c r="F14" s="26">
        <v>0.79</v>
      </c>
      <c r="G14" s="26" t="s">
        <v>55</v>
      </c>
      <c r="H14" s="26" t="s">
        <v>55</v>
      </c>
      <c r="I14" s="28">
        <v>8</v>
      </c>
      <c r="J14" s="26" t="s">
        <v>55</v>
      </c>
      <c r="K14" s="29" t="s">
        <v>55</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F3C93-4730-41A0-8734-5BACB58D3907}">
  <sheetPr>
    <tabColor theme="9" tint="0.39997558519241921"/>
  </sheetPr>
  <dimension ref="A1:Q39"/>
  <sheetViews>
    <sheetView tabSelected="1" workbookViewId="0">
      <selection activeCell="O27" sqref="O27"/>
    </sheetView>
  </sheetViews>
  <sheetFormatPr baseColWidth="10" defaultColWidth="8.83203125" defaultRowHeight="15" x14ac:dyDescent="0.2"/>
  <cols>
    <col min="1" max="1" width="14.6640625" customWidth="1"/>
    <col min="2" max="2" width="12.5" customWidth="1"/>
    <col min="3" max="3" width="12.83203125" customWidth="1"/>
    <col min="4" max="4" width="11.83203125" customWidth="1"/>
    <col min="5" max="5" width="9.1640625" customWidth="1"/>
    <col min="6" max="6" width="11.83203125" customWidth="1"/>
    <col min="7" max="7" width="13.1640625" customWidth="1"/>
    <col min="8" max="8" width="11.5" customWidth="1"/>
    <col min="9" max="9" width="11.1640625" customWidth="1"/>
    <col min="10" max="10" width="11.83203125" customWidth="1"/>
    <col min="11" max="11" width="12.5" customWidth="1"/>
    <col min="12" max="12" width="10.1640625" customWidth="1"/>
    <col min="14" max="14" width="11.83203125" customWidth="1"/>
    <col min="15" max="15" width="12.1640625" customWidth="1"/>
  </cols>
  <sheetData>
    <row r="1" spans="1:17" ht="16" thickBot="1" x14ac:dyDescent="0.25">
      <c r="A1" s="113" t="s">
        <v>108</v>
      </c>
      <c r="B1" s="113"/>
      <c r="C1" s="113"/>
      <c r="D1" s="13"/>
      <c r="E1" s="13"/>
      <c r="F1" s="13"/>
      <c r="G1" s="13"/>
      <c r="H1" s="13"/>
      <c r="I1" s="14"/>
      <c r="J1" s="14"/>
      <c r="K1" s="14"/>
    </row>
    <row r="2" spans="1:17" ht="52" x14ac:dyDescent="0.2">
      <c r="A2" s="15" t="s">
        <v>41</v>
      </c>
      <c r="B2" s="16" t="s">
        <v>42</v>
      </c>
      <c r="C2" s="16" t="s">
        <v>43</v>
      </c>
      <c r="D2" s="16" t="s">
        <v>44</v>
      </c>
      <c r="E2" s="15" t="s">
        <v>45</v>
      </c>
      <c r="F2" s="16" t="s">
        <v>46</v>
      </c>
      <c r="G2" s="16" t="s">
        <v>47</v>
      </c>
      <c r="H2" s="16" t="s">
        <v>48</v>
      </c>
      <c r="I2" s="15" t="s">
        <v>49</v>
      </c>
      <c r="J2" s="16" t="s">
        <v>50</v>
      </c>
      <c r="K2" s="16" t="s">
        <v>51</v>
      </c>
      <c r="L2" s="97" t="s">
        <v>148</v>
      </c>
      <c r="M2" s="97" t="s">
        <v>149</v>
      </c>
      <c r="N2" s="97" t="s">
        <v>150</v>
      </c>
      <c r="O2" s="97" t="s">
        <v>151</v>
      </c>
      <c r="P2" s="97" t="s">
        <v>50</v>
      </c>
      <c r="Q2" s="97" t="s">
        <v>51</v>
      </c>
    </row>
    <row r="3" spans="1:17" x14ac:dyDescent="0.2">
      <c r="A3" s="18" t="s">
        <v>69</v>
      </c>
      <c r="B3" s="19" t="s">
        <v>52</v>
      </c>
      <c r="C3" s="19" t="s">
        <v>53</v>
      </c>
      <c r="D3" s="20">
        <v>354000000</v>
      </c>
      <c r="E3" s="19">
        <v>3</v>
      </c>
      <c r="F3" s="19">
        <v>0.91</v>
      </c>
      <c r="G3" s="19" t="s">
        <v>54</v>
      </c>
      <c r="H3" s="19" t="s">
        <v>55</v>
      </c>
      <c r="I3" s="19">
        <v>9</v>
      </c>
      <c r="J3" s="19" t="s">
        <v>54</v>
      </c>
      <c r="K3" s="19" t="s">
        <v>55</v>
      </c>
      <c r="L3" s="96">
        <v>5.860927152317881E-2</v>
      </c>
      <c r="M3" s="96">
        <v>5.2242613735981304E-2</v>
      </c>
      <c r="N3" s="77">
        <v>0</v>
      </c>
      <c r="O3" s="77">
        <v>1</v>
      </c>
      <c r="P3" s="77">
        <v>1</v>
      </c>
      <c r="Q3" s="77">
        <v>0</v>
      </c>
    </row>
    <row r="4" spans="1:17" x14ac:dyDescent="0.2">
      <c r="A4" s="22" t="s">
        <v>84</v>
      </c>
      <c r="B4" s="19" t="s">
        <v>77</v>
      </c>
      <c r="C4" s="19" t="s">
        <v>56</v>
      </c>
      <c r="D4" s="23">
        <v>904628910</v>
      </c>
      <c r="E4" s="24">
        <v>3</v>
      </c>
      <c r="F4" s="19">
        <v>0.85</v>
      </c>
      <c r="G4" s="19" t="s">
        <v>55</v>
      </c>
      <c r="H4" s="19" t="s">
        <v>55</v>
      </c>
      <c r="I4" s="24">
        <v>8</v>
      </c>
      <c r="J4" s="19" t="s">
        <v>55</v>
      </c>
      <c r="K4" s="19" t="s">
        <v>55</v>
      </c>
      <c r="L4" s="96">
        <v>0.10908343301579645</v>
      </c>
      <c r="M4" s="96">
        <v>0.13350332971619153</v>
      </c>
      <c r="N4" s="77">
        <v>0</v>
      </c>
      <c r="O4" s="77">
        <v>0</v>
      </c>
      <c r="P4" s="77">
        <v>0</v>
      </c>
      <c r="Q4" s="77">
        <v>0</v>
      </c>
    </row>
    <row r="5" spans="1:17" x14ac:dyDescent="0.2">
      <c r="A5" s="18" t="s">
        <v>85</v>
      </c>
      <c r="B5" s="19" t="s">
        <v>78</v>
      </c>
      <c r="C5" s="19" t="s">
        <v>57</v>
      </c>
      <c r="D5" s="23">
        <v>363900000</v>
      </c>
      <c r="E5" s="19">
        <v>3</v>
      </c>
      <c r="F5" s="19">
        <v>0.63</v>
      </c>
      <c r="G5" s="19" t="s">
        <v>55</v>
      </c>
      <c r="H5" s="19" t="s">
        <v>55</v>
      </c>
      <c r="I5" s="19">
        <v>8</v>
      </c>
      <c r="J5" s="19" t="s">
        <v>55</v>
      </c>
      <c r="K5" s="19" t="s">
        <v>55</v>
      </c>
      <c r="L5" s="96">
        <v>3.9183805319263486E-2</v>
      </c>
      <c r="M5" s="96">
        <v>5.3703635984529936E-2</v>
      </c>
      <c r="N5" s="77">
        <v>0</v>
      </c>
      <c r="O5" s="77">
        <v>0</v>
      </c>
      <c r="P5" s="77">
        <v>0</v>
      </c>
      <c r="Q5" s="77">
        <v>0</v>
      </c>
    </row>
    <row r="6" spans="1:17" x14ac:dyDescent="0.2">
      <c r="A6" s="22" t="s">
        <v>79</v>
      </c>
      <c r="B6" s="19" t="s">
        <v>58</v>
      </c>
      <c r="C6" s="19" t="s">
        <v>59</v>
      </c>
      <c r="D6" s="23">
        <v>435960000</v>
      </c>
      <c r="E6" s="24">
        <v>2</v>
      </c>
      <c r="F6" s="19">
        <v>0.9</v>
      </c>
      <c r="G6" s="19" t="s">
        <v>55</v>
      </c>
      <c r="H6" s="19" t="s">
        <v>55</v>
      </c>
      <c r="I6" s="24">
        <v>9</v>
      </c>
      <c r="J6" s="19" t="s">
        <v>55</v>
      </c>
      <c r="K6" s="19" t="s">
        <v>55</v>
      </c>
      <c r="L6" s="96">
        <v>0.13853193517635842</v>
      </c>
      <c r="M6" s="96">
        <v>6.4338107017905113E-2</v>
      </c>
      <c r="N6" s="77">
        <v>0</v>
      </c>
      <c r="O6" s="77">
        <v>0</v>
      </c>
      <c r="P6" s="77">
        <v>0</v>
      </c>
      <c r="Q6" s="77">
        <v>0</v>
      </c>
    </row>
    <row r="7" spans="1:17" x14ac:dyDescent="0.2">
      <c r="A7" s="18" t="s">
        <v>76</v>
      </c>
      <c r="B7" s="19" t="s">
        <v>60</v>
      </c>
      <c r="C7" s="19" t="s">
        <v>61</v>
      </c>
      <c r="D7" s="23">
        <v>3996000000</v>
      </c>
      <c r="E7" s="19">
        <v>1</v>
      </c>
      <c r="F7" s="19">
        <v>0.82</v>
      </c>
      <c r="G7" s="19" t="s">
        <v>54</v>
      </c>
      <c r="H7" s="19" t="s">
        <v>54</v>
      </c>
      <c r="I7" s="19">
        <v>10</v>
      </c>
      <c r="J7" s="19" t="s">
        <v>54</v>
      </c>
      <c r="K7" s="19" t="s">
        <v>54</v>
      </c>
      <c r="L7" s="96">
        <v>0.10594130279169649</v>
      </c>
      <c r="M7" s="96">
        <v>0.58972170759599241</v>
      </c>
      <c r="N7" s="77">
        <v>1</v>
      </c>
      <c r="O7" s="77">
        <v>1</v>
      </c>
      <c r="P7" s="77">
        <v>1</v>
      </c>
      <c r="Q7" s="77">
        <v>1</v>
      </c>
    </row>
    <row r="8" spans="1:17" x14ac:dyDescent="0.2">
      <c r="A8" s="22" t="s">
        <v>70</v>
      </c>
      <c r="B8" s="19" t="s">
        <v>60</v>
      </c>
      <c r="C8" s="19" t="s">
        <v>62</v>
      </c>
      <c r="D8" s="23">
        <v>23310000</v>
      </c>
      <c r="E8" s="24">
        <v>4</v>
      </c>
      <c r="F8" s="19">
        <v>0.88</v>
      </c>
      <c r="G8" s="19" t="s">
        <v>54</v>
      </c>
      <c r="H8" s="19" t="s">
        <v>54</v>
      </c>
      <c r="I8" s="24">
        <v>7</v>
      </c>
      <c r="J8" s="19" t="s">
        <v>55</v>
      </c>
      <c r="K8" s="19" t="s">
        <v>55</v>
      </c>
      <c r="L8" s="96">
        <v>0.20628318584070796</v>
      </c>
      <c r="M8" s="96">
        <v>3.4400432943099556E-3</v>
      </c>
      <c r="N8" s="77">
        <v>1</v>
      </c>
      <c r="O8" s="77">
        <v>1</v>
      </c>
      <c r="P8" s="77">
        <v>0</v>
      </c>
      <c r="Q8" s="77">
        <v>0</v>
      </c>
    </row>
    <row r="9" spans="1:17" x14ac:dyDescent="0.2">
      <c r="A9" s="18" t="s">
        <v>75</v>
      </c>
      <c r="B9" s="19" t="s">
        <v>52</v>
      </c>
      <c r="C9" s="19" t="s">
        <v>63</v>
      </c>
      <c r="D9" s="23">
        <v>23900000</v>
      </c>
      <c r="E9" s="19">
        <v>2</v>
      </c>
      <c r="F9" s="19">
        <v>0.78</v>
      </c>
      <c r="G9" s="19" t="s">
        <v>54</v>
      </c>
      <c r="H9" s="19" t="s">
        <v>55</v>
      </c>
      <c r="I9" s="19">
        <v>10</v>
      </c>
      <c r="J9" s="19" t="s">
        <v>55</v>
      </c>
      <c r="K9" s="19" t="s">
        <v>55</v>
      </c>
      <c r="L9" s="96">
        <v>4.443205056701989E-3</v>
      </c>
      <c r="M9" s="96">
        <v>3.5271143172032576E-3</v>
      </c>
      <c r="N9" s="77">
        <v>0</v>
      </c>
      <c r="O9" s="77">
        <v>1</v>
      </c>
      <c r="P9" s="77">
        <v>0</v>
      </c>
      <c r="Q9" s="77">
        <v>0</v>
      </c>
    </row>
    <row r="10" spans="1:17" x14ac:dyDescent="0.2">
      <c r="A10" s="22" t="s">
        <v>71</v>
      </c>
      <c r="B10" s="19" t="s">
        <v>80</v>
      </c>
      <c r="C10" s="19" t="s">
        <v>64</v>
      </c>
      <c r="D10" s="23">
        <v>9500000</v>
      </c>
      <c r="E10" s="24">
        <v>4</v>
      </c>
      <c r="F10" s="19">
        <v>0.94</v>
      </c>
      <c r="G10" s="19" t="s">
        <v>54</v>
      </c>
      <c r="H10" s="19" t="s">
        <v>54</v>
      </c>
      <c r="I10" s="24">
        <v>7</v>
      </c>
      <c r="J10" s="19" t="s">
        <v>55</v>
      </c>
      <c r="K10" s="19" t="s">
        <v>55</v>
      </c>
      <c r="L10" s="96">
        <v>0.95</v>
      </c>
      <c r="M10" s="96">
        <v>1.4019910465870688E-3</v>
      </c>
      <c r="N10" s="77">
        <v>1</v>
      </c>
      <c r="O10" s="77">
        <v>1</v>
      </c>
      <c r="P10" s="77">
        <v>0</v>
      </c>
      <c r="Q10" s="77">
        <v>0</v>
      </c>
    </row>
    <row r="11" spans="1:17" x14ac:dyDescent="0.2">
      <c r="A11" s="18" t="s">
        <v>72</v>
      </c>
      <c r="B11" s="19" t="s">
        <v>81</v>
      </c>
      <c r="C11" s="19" t="s">
        <v>65</v>
      </c>
      <c r="D11" s="23">
        <v>309135000</v>
      </c>
      <c r="E11" s="19">
        <v>3</v>
      </c>
      <c r="F11" s="19">
        <v>0.86</v>
      </c>
      <c r="G11" s="19" t="s">
        <v>55</v>
      </c>
      <c r="H11" s="19" t="s">
        <v>55</v>
      </c>
      <c r="I11" s="19">
        <v>8</v>
      </c>
      <c r="J11" s="19" t="s">
        <v>55</v>
      </c>
      <c r="K11" s="19" t="s">
        <v>54</v>
      </c>
      <c r="L11" s="96">
        <v>0.12716371863430687</v>
      </c>
      <c r="M11" s="96">
        <v>4.5621526545967746E-2</v>
      </c>
      <c r="N11" s="77">
        <v>0</v>
      </c>
      <c r="O11" s="77">
        <v>0</v>
      </c>
      <c r="P11" s="77">
        <v>0</v>
      </c>
      <c r="Q11" s="77">
        <v>1</v>
      </c>
    </row>
    <row r="12" spans="1:17" x14ac:dyDescent="0.2">
      <c r="A12" s="22" t="s">
        <v>73</v>
      </c>
      <c r="B12" s="19" t="s">
        <v>82</v>
      </c>
      <c r="C12" s="19" t="s">
        <v>66</v>
      </c>
      <c r="D12" s="23">
        <v>6375600</v>
      </c>
      <c r="E12" s="24">
        <v>3</v>
      </c>
      <c r="F12" s="19">
        <v>0.92</v>
      </c>
      <c r="G12" s="19" t="s">
        <v>55</v>
      </c>
      <c r="H12" s="19" t="s">
        <v>55</v>
      </c>
      <c r="I12" s="24">
        <v>5</v>
      </c>
      <c r="J12" s="19" t="s">
        <v>55</v>
      </c>
      <c r="K12" s="19" t="s">
        <v>55</v>
      </c>
      <c r="L12" s="96">
        <v>6.7111578947368425E-2</v>
      </c>
      <c r="M12" s="96">
        <v>9.4089832806531755E-4</v>
      </c>
      <c r="N12" s="77">
        <v>0</v>
      </c>
      <c r="O12" s="77">
        <v>0</v>
      </c>
      <c r="P12" s="77">
        <v>0</v>
      </c>
      <c r="Q12" s="77">
        <v>0</v>
      </c>
    </row>
    <row r="13" spans="1:17" x14ac:dyDescent="0.2">
      <c r="A13" s="18" t="s">
        <v>83</v>
      </c>
      <c r="B13" s="19" t="s">
        <v>52</v>
      </c>
      <c r="C13" s="19" t="s">
        <v>67</v>
      </c>
      <c r="D13" s="23">
        <v>9000000</v>
      </c>
      <c r="E13" s="19">
        <v>5</v>
      </c>
      <c r="F13" s="19">
        <v>0.88</v>
      </c>
      <c r="G13" s="19" t="s">
        <v>54</v>
      </c>
      <c r="H13" s="19" t="s">
        <v>54</v>
      </c>
      <c r="I13" s="19">
        <v>7</v>
      </c>
      <c r="J13" s="19" t="s">
        <v>55</v>
      </c>
      <c r="K13" s="19" t="s">
        <v>55</v>
      </c>
      <c r="L13" s="96">
        <v>2.2784810126582278E-2</v>
      </c>
      <c r="M13" s="96">
        <v>1.328202044135118E-3</v>
      </c>
      <c r="N13" s="77">
        <v>1</v>
      </c>
      <c r="O13" s="77">
        <v>1</v>
      </c>
      <c r="P13" s="77">
        <v>0</v>
      </c>
      <c r="Q13" s="77">
        <v>0</v>
      </c>
    </row>
    <row r="14" spans="1:17" ht="16" thickBot="1" x14ac:dyDescent="0.25">
      <c r="A14" s="25" t="s">
        <v>74</v>
      </c>
      <c r="B14" s="26" t="s">
        <v>58</v>
      </c>
      <c r="C14" s="26" t="s">
        <v>68</v>
      </c>
      <c r="D14" s="27">
        <v>340368000</v>
      </c>
      <c r="E14" s="28">
        <v>2</v>
      </c>
      <c r="F14" s="26">
        <v>0.79</v>
      </c>
      <c r="G14" s="26" t="s">
        <v>55</v>
      </c>
      <c r="H14" s="26" t="s">
        <v>55</v>
      </c>
      <c r="I14" s="28">
        <v>8</v>
      </c>
      <c r="J14" s="26" t="s">
        <v>55</v>
      </c>
      <c r="K14" s="26" t="s">
        <v>55</v>
      </c>
      <c r="L14" s="96">
        <v>0.23785324947589098</v>
      </c>
      <c r="M14" s="96">
        <v>5.0230830373131315E-2</v>
      </c>
      <c r="N14" s="77">
        <v>0</v>
      </c>
      <c r="O14" s="77">
        <v>0</v>
      </c>
      <c r="P14" s="77">
        <v>0</v>
      </c>
      <c r="Q14" s="77">
        <v>0</v>
      </c>
    </row>
    <row r="15" spans="1:17" ht="26" x14ac:dyDescent="0.2">
      <c r="C15" s="115" t="s">
        <v>144</v>
      </c>
      <c r="D15" s="115"/>
      <c r="E15" s="115"/>
      <c r="F15" s="98" t="s">
        <v>145</v>
      </c>
      <c r="G15" s="115" t="s">
        <v>146</v>
      </c>
      <c r="H15" s="115"/>
      <c r="I15" s="115"/>
      <c r="J15" s="115" t="s">
        <v>147</v>
      </c>
      <c r="K15" s="115"/>
    </row>
    <row r="19" spans="1:12" ht="26" x14ac:dyDescent="0.2">
      <c r="A19" s="97" t="s">
        <v>41</v>
      </c>
      <c r="B19" s="97" t="s">
        <v>43</v>
      </c>
      <c r="C19" s="97" t="s">
        <v>44</v>
      </c>
      <c r="D19" s="97" t="s">
        <v>45</v>
      </c>
      <c r="E19" s="97" t="s">
        <v>46</v>
      </c>
      <c r="F19" s="97" t="s">
        <v>47</v>
      </c>
      <c r="G19" s="97" t="s">
        <v>48</v>
      </c>
      <c r="H19" s="97" t="s">
        <v>49</v>
      </c>
      <c r="I19" s="97" t="s">
        <v>50</v>
      </c>
      <c r="J19" s="97" t="s">
        <v>51</v>
      </c>
      <c r="K19" s="97" t="s">
        <v>127</v>
      </c>
      <c r="L19" s="97" t="s">
        <v>128</v>
      </c>
    </row>
    <row r="20" spans="1:12" x14ac:dyDescent="0.2">
      <c r="A20" s="77" t="s">
        <v>69</v>
      </c>
      <c r="B20" s="77">
        <v>4</v>
      </c>
      <c r="C20" s="77" cm="1">
        <f t="array" ref="C20:C31">RANK(D3:D14,D3:D14,0)</f>
        <v>5</v>
      </c>
      <c r="D20" s="77" cm="1">
        <f t="array" ref="D20:D31">RANK(E3:E14, E3:E14, 0)</f>
        <v>4</v>
      </c>
      <c r="E20" s="77" cm="1">
        <f t="array" ref="E20:E31">RANK(F3:F14,F3:F14,0)</f>
        <v>3</v>
      </c>
      <c r="F20" s="77" t="str">
        <f>IF(G3="Y","0","1")</f>
        <v>0</v>
      </c>
      <c r="G20" s="77" t="str">
        <f>IF(H3="Y","1","0")</f>
        <v>0</v>
      </c>
      <c r="H20" s="77" cm="1">
        <f t="array" ref="H20:H31">RANK(I3:I14,I3:I14,0)</f>
        <v>3</v>
      </c>
      <c r="I20" s="77" t="str">
        <f>IF(J3="Y","0","1")</f>
        <v>0</v>
      </c>
      <c r="J20" s="77" t="str">
        <f>IF(K3="Y","0","1")</f>
        <v>1</v>
      </c>
      <c r="K20" s="77">
        <f t="shared" ref="K20:K31" si="0">SUM(B20:J20)</f>
        <v>19</v>
      </c>
      <c r="L20" s="77" cm="1">
        <f t="array" ref="L20:L31">RANK(K20:K31,K20:K31,0)</f>
        <v>12</v>
      </c>
    </row>
    <row r="21" spans="1:12" ht="38" customHeight="1" x14ac:dyDescent="0.2">
      <c r="A21" s="78" t="s">
        <v>84</v>
      </c>
      <c r="B21" s="77">
        <v>3</v>
      </c>
      <c r="C21" s="77">
        <v>2</v>
      </c>
      <c r="D21" s="77">
        <v>4</v>
      </c>
      <c r="E21" s="77">
        <v>8</v>
      </c>
      <c r="F21" s="77" t="str">
        <f>IF(G4="Y","0","1")</f>
        <v>1</v>
      </c>
      <c r="G21" s="77" t="str">
        <f>IF(H4="Y","1","0")</f>
        <v>0</v>
      </c>
      <c r="H21" s="77">
        <v>5</v>
      </c>
      <c r="I21" s="77" t="str">
        <f>IF(J4="Y","0","1")</f>
        <v>1</v>
      </c>
      <c r="J21" s="77" t="str">
        <f>IF(K4="Y","0","1")</f>
        <v>1</v>
      </c>
      <c r="K21" s="77">
        <f t="shared" si="0"/>
        <v>22</v>
      </c>
      <c r="L21" s="77">
        <v>11</v>
      </c>
    </row>
    <row r="22" spans="1:12" x14ac:dyDescent="0.2">
      <c r="A22" s="77" t="s">
        <v>85</v>
      </c>
      <c r="B22" s="77">
        <v>2</v>
      </c>
      <c r="C22" s="77">
        <v>4</v>
      </c>
      <c r="D22" s="77">
        <v>4</v>
      </c>
      <c r="E22" s="77">
        <v>12</v>
      </c>
      <c r="F22" s="77" t="str">
        <f>IF(G5="Y","0","1")</f>
        <v>1</v>
      </c>
      <c r="G22" s="77" t="str">
        <f>IF(H5="Y","1","0")</f>
        <v>0</v>
      </c>
      <c r="H22" s="77">
        <v>5</v>
      </c>
      <c r="I22" s="77" t="str">
        <f>IF(J5="Y","0","1")</f>
        <v>1</v>
      </c>
      <c r="J22" s="77" t="str">
        <f>IF(K5="Y","0","1")</f>
        <v>1</v>
      </c>
      <c r="K22" s="77">
        <f t="shared" si="0"/>
        <v>27</v>
      </c>
      <c r="L22" s="77">
        <v>8</v>
      </c>
    </row>
    <row r="23" spans="1:12" x14ac:dyDescent="0.2">
      <c r="A23" s="78" t="s">
        <v>79</v>
      </c>
      <c r="B23" s="77">
        <v>6</v>
      </c>
      <c r="C23" s="77">
        <v>3</v>
      </c>
      <c r="D23" s="77">
        <v>9</v>
      </c>
      <c r="E23" s="77">
        <v>4</v>
      </c>
      <c r="F23" s="77" t="str">
        <f>IF(G6="Y","0","1")</f>
        <v>1</v>
      </c>
      <c r="G23" s="77" t="str">
        <f>IF(H6="Y","1","0")</f>
        <v>0</v>
      </c>
      <c r="H23" s="77">
        <v>3</v>
      </c>
      <c r="I23" s="77" t="str">
        <f>IF(J6="Y","0","1")</f>
        <v>1</v>
      </c>
      <c r="J23" s="77" t="str">
        <f>IF(K6="Y","0","1")</f>
        <v>1</v>
      </c>
      <c r="K23" s="77">
        <f t="shared" si="0"/>
        <v>25</v>
      </c>
      <c r="L23" s="77">
        <v>9</v>
      </c>
    </row>
    <row r="24" spans="1:12" x14ac:dyDescent="0.2">
      <c r="A24" s="77" t="s">
        <v>76</v>
      </c>
      <c r="B24" s="77">
        <v>1</v>
      </c>
      <c r="C24" s="77">
        <v>1</v>
      </c>
      <c r="D24" s="77">
        <v>12</v>
      </c>
      <c r="E24" s="77">
        <v>9</v>
      </c>
      <c r="F24" s="77" t="str">
        <f>IF(G7="Y","0","1")</f>
        <v>0</v>
      </c>
      <c r="G24" s="77" t="str">
        <f>IF(H7="Y","1","0")</f>
        <v>1</v>
      </c>
      <c r="H24" s="77">
        <v>1</v>
      </c>
      <c r="I24" s="77" t="str">
        <f>IF(J7="Y","0","1")</f>
        <v>0</v>
      </c>
      <c r="J24" s="77" t="str">
        <f>IF(K7="Y","0","1")</f>
        <v>0</v>
      </c>
      <c r="K24" s="77">
        <f t="shared" si="0"/>
        <v>24</v>
      </c>
      <c r="L24" s="77">
        <v>10</v>
      </c>
    </row>
    <row r="25" spans="1:12" x14ac:dyDescent="0.2">
      <c r="A25" s="78" t="s">
        <v>70</v>
      </c>
      <c r="B25" s="77">
        <v>10</v>
      </c>
      <c r="C25" s="77">
        <v>9</v>
      </c>
      <c r="D25" s="77">
        <v>2</v>
      </c>
      <c r="E25" s="77">
        <v>5</v>
      </c>
      <c r="F25" s="77" t="str">
        <f>IF(G8="Y","0","1")</f>
        <v>0</v>
      </c>
      <c r="G25" s="77" t="str">
        <f>IF(H8="Y","1","0")</f>
        <v>1</v>
      </c>
      <c r="H25" s="77">
        <v>9</v>
      </c>
      <c r="I25" s="77" t="str">
        <f>IF(J8="Y","0","1")</f>
        <v>1</v>
      </c>
      <c r="J25" s="77" t="str">
        <f>IF(K8="Y","0","1")</f>
        <v>1</v>
      </c>
      <c r="K25" s="77">
        <f t="shared" si="0"/>
        <v>35</v>
      </c>
      <c r="L25" s="77">
        <v>3</v>
      </c>
    </row>
    <row r="26" spans="1:12" x14ac:dyDescent="0.2">
      <c r="A26" s="77" t="s">
        <v>75</v>
      </c>
      <c r="B26" s="77">
        <v>5</v>
      </c>
      <c r="C26" s="77">
        <v>8</v>
      </c>
      <c r="D26" s="77">
        <v>9</v>
      </c>
      <c r="E26" s="77">
        <v>11</v>
      </c>
      <c r="F26" s="77" t="str">
        <f>IF(G9="Y","0","1")</f>
        <v>0</v>
      </c>
      <c r="G26" s="77" t="str">
        <f>IF(H9="Y","1","0")</f>
        <v>0</v>
      </c>
      <c r="H26" s="77">
        <v>1</v>
      </c>
      <c r="I26" s="77" t="str">
        <f>IF(J9="Y","0","1")</f>
        <v>1</v>
      </c>
      <c r="J26" s="77" t="str">
        <f>IF(K9="Y","0","1")</f>
        <v>1</v>
      </c>
      <c r="K26" s="77">
        <f t="shared" si="0"/>
        <v>34</v>
      </c>
      <c r="L26" s="77">
        <v>5</v>
      </c>
    </row>
    <row r="27" spans="1:12" x14ac:dyDescent="0.2">
      <c r="A27" s="78" t="s">
        <v>71</v>
      </c>
      <c r="B27" s="77">
        <v>12</v>
      </c>
      <c r="C27" s="77">
        <v>10</v>
      </c>
      <c r="D27" s="77">
        <v>2</v>
      </c>
      <c r="E27" s="77">
        <v>1</v>
      </c>
      <c r="F27" s="77" t="str">
        <f>IF(G10="Y","0","1")</f>
        <v>0</v>
      </c>
      <c r="G27" s="77" t="str">
        <f>IF(H10="Y","1","0")</f>
        <v>1</v>
      </c>
      <c r="H27" s="77">
        <v>9</v>
      </c>
      <c r="I27" s="77" t="str">
        <f>IF(J10="Y","0","1")</f>
        <v>1</v>
      </c>
      <c r="J27" s="77" t="str">
        <f>IF(K10="Y","0","1")</f>
        <v>1</v>
      </c>
      <c r="K27" s="77">
        <f t="shared" si="0"/>
        <v>34</v>
      </c>
      <c r="L27" s="77">
        <v>5</v>
      </c>
    </row>
    <row r="28" spans="1:12" x14ac:dyDescent="0.2">
      <c r="A28" s="77" t="s">
        <v>72</v>
      </c>
      <c r="B28" s="77">
        <v>7</v>
      </c>
      <c r="C28" s="77">
        <v>7</v>
      </c>
      <c r="D28" s="77">
        <v>4</v>
      </c>
      <c r="E28" s="77">
        <v>7</v>
      </c>
      <c r="F28" s="77" t="str">
        <f>IF(G11="Y","0","1")</f>
        <v>1</v>
      </c>
      <c r="G28" s="77" t="str">
        <f>IF(H11="Y","1","0")</f>
        <v>0</v>
      </c>
      <c r="H28" s="77">
        <v>5</v>
      </c>
      <c r="I28" s="77" t="str">
        <f>IF(J11="Y","0","1")</f>
        <v>1</v>
      </c>
      <c r="J28" s="77" t="str">
        <f>IF(K11="Y","0","1")</f>
        <v>0</v>
      </c>
      <c r="K28" s="77">
        <f t="shared" si="0"/>
        <v>30</v>
      </c>
      <c r="L28" s="77">
        <v>7</v>
      </c>
    </row>
    <row r="29" spans="1:12" x14ac:dyDescent="0.2">
      <c r="A29" s="78" t="s">
        <v>73</v>
      </c>
      <c r="B29" s="77">
        <v>11</v>
      </c>
      <c r="C29" s="77">
        <v>12</v>
      </c>
      <c r="D29" s="77">
        <v>4</v>
      </c>
      <c r="E29" s="77">
        <v>2</v>
      </c>
      <c r="F29" s="77" t="str">
        <f>IF(G12="Y","0","1")</f>
        <v>1</v>
      </c>
      <c r="G29" s="77" t="str">
        <f>IF(H12="Y","1","0")</f>
        <v>0</v>
      </c>
      <c r="H29" s="77">
        <v>12</v>
      </c>
      <c r="I29" s="77" t="str">
        <f>IF(J12="Y","0","1")</f>
        <v>1</v>
      </c>
      <c r="J29" s="77" t="str">
        <f>IF(K12="Y","0","1")</f>
        <v>1</v>
      </c>
      <c r="K29" s="77">
        <f t="shared" si="0"/>
        <v>41</v>
      </c>
      <c r="L29" s="77">
        <v>1</v>
      </c>
    </row>
    <row r="30" spans="1:12" x14ac:dyDescent="0.2">
      <c r="A30" s="77" t="s">
        <v>83</v>
      </c>
      <c r="B30" s="77">
        <v>9</v>
      </c>
      <c r="C30" s="77">
        <v>11</v>
      </c>
      <c r="D30" s="77">
        <v>1</v>
      </c>
      <c r="E30" s="77">
        <v>5</v>
      </c>
      <c r="F30" s="77" t="str">
        <f>IF(G13="Y","0","1")</f>
        <v>0</v>
      </c>
      <c r="G30" s="77" t="str">
        <f>IF(H13="Y","1","0")</f>
        <v>1</v>
      </c>
      <c r="H30" s="77">
        <v>9</v>
      </c>
      <c r="I30" s="77" t="str">
        <f>IF(J13="Y","0","1")</f>
        <v>1</v>
      </c>
      <c r="J30" s="77" t="str">
        <f>IF(K13="Y","0","1")</f>
        <v>1</v>
      </c>
      <c r="K30" s="77">
        <f t="shared" si="0"/>
        <v>35</v>
      </c>
      <c r="L30" s="77">
        <v>3</v>
      </c>
    </row>
    <row r="31" spans="1:12" x14ac:dyDescent="0.2">
      <c r="A31" s="78" t="s">
        <v>74</v>
      </c>
      <c r="B31" s="77">
        <v>8</v>
      </c>
      <c r="C31" s="77">
        <v>6</v>
      </c>
      <c r="D31" s="77">
        <v>9</v>
      </c>
      <c r="E31" s="77">
        <v>10</v>
      </c>
      <c r="F31" s="77" t="str">
        <f>IF(G14="Y","0","1")</f>
        <v>1</v>
      </c>
      <c r="G31" s="77" t="str">
        <f>IF(H14="Y","1","0")</f>
        <v>0</v>
      </c>
      <c r="H31" s="77">
        <v>5</v>
      </c>
      <c r="I31" s="77" t="str">
        <f>IF(J14="Y","0","1")</f>
        <v>1</v>
      </c>
      <c r="J31" s="77" t="str">
        <f>IF(K14="Y","0","1")</f>
        <v>1</v>
      </c>
      <c r="K31" s="77">
        <f t="shared" si="0"/>
        <v>38</v>
      </c>
      <c r="L31" s="77">
        <v>2</v>
      </c>
    </row>
    <row r="33" spans="4:9" ht="15" customHeight="1" x14ac:dyDescent="0.2"/>
    <row r="39" spans="4:9" x14ac:dyDescent="0.2">
      <c r="D39" s="114"/>
      <c r="E39" s="114"/>
      <c r="F39" s="114"/>
      <c r="G39" s="114"/>
      <c r="H39" s="114"/>
      <c r="I39" s="114"/>
    </row>
  </sheetData>
  <mergeCells count="5">
    <mergeCell ref="A1:C1"/>
    <mergeCell ref="D39:I39"/>
    <mergeCell ref="C15:E15"/>
    <mergeCell ref="G15:I15"/>
    <mergeCell ref="J15:K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E51BE-D16B-4D86-AAC6-1D5C06491ECB}">
  <sheetPr>
    <tabColor theme="9" tint="0.39997558519241921"/>
  </sheetPr>
  <dimension ref="A1:H3318"/>
  <sheetViews>
    <sheetView zoomScaleNormal="100" workbookViewId="0">
      <pane ySplit="2" topLeftCell="A6" activePane="bottomLeft" state="frozen"/>
      <selection pane="bottomLeft" sqref="A1:C1"/>
    </sheetView>
  </sheetViews>
  <sheetFormatPr baseColWidth="10" defaultColWidth="15" defaultRowHeight="12" x14ac:dyDescent="0.15"/>
  <cols>
    <col min="1" max="1" width="18.33203125" style="31" customWidth="1"/>
    <col min="2" max="2" width="18.33203125" style="31" bestFit="1" customWidth="1"/>
    <col min="3" max="3" width="23.33203125" style="31" bestFit="1" customWidth="1"/>
    <col min="4" max="4" width="12.83203125" style="31" bestFit="1" customWidth="1"/>
    <col min="5" max="5" width="16.6640625" style="31" bestFit="1" customWidth="1"/>
    <col min="6" max="6" width="12.6640625" style="31" bestFit="1" customWidth="1"/>
    <col min="7" max="7" width="29.6640625" style="31" bestFit="1" customWidth="1"/>
    <col min="8" max="8" width="22" style="31" bestFit="1" customWidth="1"/>
    <col min="9" max="16384" width="15" style="31"/>
  </cols>
  <sheetData>
    <row r="1" spans="1:8" ht="13" thickBot="1" x14ac:dyDescent="0.2">
      <c r="A1" s="113" t="s">
        <v>97</v>
      </c>
      <c r="B1" s="113"/>
      <c r="C1" s="113"/>
    </row>
    <row r="2" spans="1:8" ht="26" x14ac:dyDescent="0.15">
      <c r="A2" s="32" t="s">
        <v>107</v>
      </c>
      <c r="B2" s="33" t="s">
        <v>86</v>
      </c>
      <c r="C2" s="33" t="s">
        <v>87</v>
      </c>
      <c r="D2" s="33" t="s">
        <v>88</v>
      </c>
      <c r="E2" s="32" t="s">
        <v>89</v>
      </c>
      <c r="F2" s="33" t="s">
        <v>46</v>
      </c>
      <c r="G2" s="33" t="s">
        <v>90</v>
      </c>
      <c r="H2" s="32" t="s">
        <v>91</v>
      </c>
    </row>
    <row r="3" spans="1:8" x14ac:dyDescent="0.15">
      <c r="A3" s="34">
        <v>14171.732124836068</v>
      </c>
      <c r="B3" s="35">
        <v>33.762953400000001</v>
      </c>
      <c r="C3" s="35">
        <v>5837.3127181956124</v>
      </c>
      <c r="D3" s="31">
        <v>122</v>
      </c>
      <c r="E3" s="36">
        <v>-0.1</v>
      </c>
      <c r="F3" s="31">
        <v>0.77</v>
      </c>
      <c r="G3" s="31">
        <v>1.56</v>
      </c>
      <c r="H3" s="31">
        <v>23</v>
      </c>
    </row>
    <row r="4" spans="1:8" x14ac:dyDescent="0.15">
      <c r="A4" s="34">
        <v>52169.042825457393</v>
      </c>
      <c r="B4" s="35">
        <v>12.089325599999999</v>
      </c>
      <c r="C4" s="35">
        <v>1532.7194757659297</v>
      </c>
      <c r="D4" s="31">
        <v>178</v>
      </c>
      <c r="E4" s="36">
        <v>0.2</v>
      </c>
      <c r="F4" s="31">
        <v>0.85</v>
      </c>
      <c r="G4" s="31">
        <v>1.8</v>
      </c>
      <c r="H4" s="31">
        <v>12</v>
      </c>
    </row>
    <row r="5" spans="1:8" x14ac:dyDescent="0.15">
      <c r="A5" s="34">
        <v>72156.257445671916</v>
      </c>
      <c r="B5" s="35">
        <v>11.7561345</v>
      </c>
      <c r="C5" s="35">
        <v>4562.3341368992969</v>
      </c>
      <c r="D5" s="31">
        <v>324</v>
      </c>
      <c r="E5" s="36">
        <v>-0.4</v>
      </c>
      <c r="F5" s="31">
        <v>0.77</v>
      </c>
      <c r="G5" s="31">
        <v>1.38</v>
      </c>
      <c r="H5" s="31">
        <v>21</v>
      </c>
    </row>
    <row r="6" spans="1:8" x14ac:dyDescent="0.15">
      <c r="A6" s="34">
        <v>8954.0769843880153</v>
      </c>
      <c r="B6" s="35">
        <v>8.1576923999999984</v>
      </c>
      <c r="C6" s="35">
        <v>4156.8952615571998</v>
      </c>
      <c r="D6" s="31">
        <v>414</v>
      </c>
      <c r="E6" s="36">
        <v>0.5</v>
      </c>
      <c r="F6" s="31">
        <v>0.7</v>
      </c>
      <c r="G6" s="31">
        <v>1.99</v>
      </c>
      <c r="H6" s="31">
        <v>15</v>
      </c>
    </row>
    <row r="7" spans="1:8" x14ac:dyDescent="0.15">
      <c r="A7" s="34">
        <v>94785.831804257352</v>
      </c>
      <c r="B7" s="35">
        <v>5.2694136</v>
      </c>
      <c r="C7" s="35">
        <v>587.58576363914324</v>
      </c>
      <c r="D7" s="31">
        <v>170</v>
      </c>
      <c r="E7" s="36">
        <v>1.2</v>
      </c>
      <c r="F7" s="31">
        <v>0.8</v>
      </c>
      <c r="G7" s="31">
        <v>0.92</v>
      </c>
      <c r="H7" s="31">
        <v>15</v>
      </c>
    </row>
    <row r="8" spans="1:8" x14ac:dyDescent="0.15">
      <c r="A8" s="34">
        <v>7857.7523192599028</v>
      </c>
      <c r="B8" s="35">
        <v>9.3221238</v>
      </c>
      <c r="C8" s="35">
        <v>233.16917194429956</v>
      </c>
      <c r="D8" s="31">
        <v>42</v>
      </c>
      <c r="E8" s="36">
        <v>-0.2</v>
      </c>
      <c r="F8" s="31">
        <v>0.83</v>
      </c>
      <c r="G8" s="31">
        <v>1.17</v>
      </c>
      <c r="H8" s="31">
        <v>12</v>
      </c>
    </row>
    <row r="9" spans="1:8" x14ac:dyDescent="0.15">
      <c r="A9" s="34">
        <v>23921.162034421061</v>
      </c>
      <c r="B9" s="35">
        <v>36.645671700000001</v>
      </c>
      <c r="C9" s="35">
        <v>239.16063625965978</v>
      </c>
      <c r="D9" s="31">
        <v>10</v>
      </c>
      <c r="E9" s="36">
        <v>-0.4</v>
      </c>
      <c r="F9" s="31">
        <v>0.73</v>
      </c>
      <c r="G9" s="31">
        <v>1</v>
      </c>
      <c r="H9" s="31">
        <v>16</v>
      </c>
    </row>
    <row r="10" spans="1:8" x14ac:dyDescent="0.15">
      <c r="A10" s="34">
        <v>20838.156820606437</v>
      </c>
      <c r="B10" s="35">
        <v>14.4690876</v>
      </c>
      <c r="C10" s="35">
        <v>328.75859732340206</v>
      </c>
      <c r="D10" s="31">
        <v>18</v>
      </c>
      <c r="E10" s="36">
        <v>0.5</v>
      </c>
      <c r="F10" s="31">
        <v>0.77</v>
      </c>
      <c r="G10" s="31">
        <v>1.34</v>
      </c>
      <c r="H10" s="31">
        <v>23</v>
      </c>
    </row>
    <row r="11" spans="1:8" x14ac:dyDescent="0.15">
      <c r="A11" s="34">
        <v>28119.914361028019</v>
      </c>
      <c r="B11" s="35">
        <v>7.042196699999999</v>
      </c>
      <c r="C11" s="35">
        <v>1169.9312050712874</v>
      </c>
      <c r="D11" s="31">
        <v>162</v>
      </c>
      <c r="E11" s="36">
        <v>0.5</v>
      </c>
      <c r="F11" s="31">
        <v>0.77</v>
      </c>
      <c r="G11" s="31">
        <v>0.9</v>
      </c>
      <c r="H11" s="31">
        <v>21</v>
      </c>
    </row>
    <row r="12" spans="1:8" x14ac:dyDescent="0.15">
      <c r="A12" s="34">
        <v>39145.012382407898</v>
      </c>
      <c r="B12" s="35">
        <v>7.9908708000000006</v>
      </c>
      <c r="C12" s="35">
        <v>64000</v>
      </c>
      <c r="D12" s="31">
        <v>130</v>
      </c>
      <c r="E12" s="36">
        <v>-0.4</v>
      </c>
      <c r="F12" s="31">
        <v>0.8</v>
      </c>
      <c r="G12" s="31">
        <v>0.98</v>
      </c>
      <c r="H12" s="31">
        <v>12</v>
      </c>
    </row>
    <row r="13" spans="1:8" x14ac:dyDescent="0.15">
      <c r="A13" s="34">
        <v>36916.602496282583</v>
      </c>
      <c r="B13" s="35">
        <v>98.483952599999995</v>
      </c>
      <c r="C13" s="35">
        <v>1041.1157216969082</v>
      </c>
      <c r="D13" s="31">
        <v>10</v>
      </c>
      <c r="E13" s="36">
        <v>0.6</v>
      </c>
      <c r="F13" s="31">
        <v>0.77</v>
      </c>
      <c r="G13" s="31">
        <v>1.43</v>
      </c>
      <c r="H13" s="31">
        <v>16</v>
      </c>
    </row>
    <row r="14" spans="1:8" x14ac:dyDescent="0.15">
      <c r="A14" s="34">
        <v>20167.095233451193</v>
      </c>
      <c r="B14" s="35">
        <v>17.733305700000003</v>
      </c>
      <c r="C14" s="35">
        <v>549.92005959374637</v>
      </c>
      <c r="D14" s="31">
        <v>26</v>
      </c>
      <c r="E14" s="36">
        <v>1.2</v>
      </c>
      <c r="F14" s="31">
        <v>0.81</v>
      </c>
      <c r="G14" s="31">
        <v>1.28</v>
      </c>
      <c r="H14" s="31">
        <v>23</v>
      </c>
    </row>
    <row r="15" spans="1:8" x14ac:dyDescent="0.15">
      <c r="A15" s="34">
        <v>13825.925658404514</v>
      </c>
      <c r="B15" s="35">
        <v>21.084742800000001</v>
      </c>
      <c r="C15" s="35">
        <v>222.31934126585699</v>
      </c>
      <c r="D15" s="31">
        <v>18</v>
      </c>
      <c r="E15" s="36">
        <v>0.8</v>
      </c>
      <c r="F15" s="31">
        <v>0.77</v>
      </c>
      <c r="G15" s="31">
        <v>1.32</v>
      </c>
      <c r="H15" s="31">
        <v>11</v>
      </c>
    </row>
    <row r="16" spans="1:8" x14ac:dyDescent="0.15">
      <c r="A16" s="34">
        <v>35393.004059608233</v>
      </c>
      <c r="B16" s="35">
        <v>7.5951645000000001</v>
      </c>
      <c r="C16" s="35">
        <v>1758.931944485377</v>
      </c>
      <c r="D16" s="31">
        <v>122</v>
      </c>
      <c r="E16" s="36">
        <v>0.2</v>
      </c>
      <c r="F16" s="31">
        <v>0.77</v>
      </c>
      <c r="G16" s="31">
        <v>1.8</v>
      </c>
      <c r="H16" s="31">
        <v>31</v>
      </c>
    </row>
    <row r="17" spans="1:8" x14ac:dyDescent="0.15">
      <c r="A17" s="34">
        <v>64602.929221362239</v>
      </c>
      <c r="B17" s="35">
        <v>7.1017254000000003</v>
      </c>
      <c r="C17" s="35">
        <v>1636.063717050346</v>
      </c>
      <c r="D17" s="31">
        <v>122</v>
      </c>
      <c r="E17" s="36">
        <v>-0.2</v>
      </c>
      <c r="F17" s="31">
        <v>0.77</v>
      </c>
      <c r="G17" s="31">
        <v>1.78</v>
      </c>
      <c r="H17" s="31">
        <v>31</v>
      </c>
    </row>
    <row r="18" spans="1:8" x14ac:dyDescent="0.15">
      <c r="A18" s="34">
        <v>78437.897509284914</v>
      </c>
      <c r="B18" s="35">
        <v>16.6069134</v>
      </c>
      <c r="C18" s="35">
        <v>3409.9840384445884</v>
      </c>
      <c r="D18" s="31">
        <v>74</v>
      </c>
      <c r="E18" s="36">
        <v>-0.1</v>
      </c>
      <c r="F18" s="31">
        <v>0.77</v>
      </c>
      <c r="G18" s="31">
        <v>1.1000000000000001</v>
      </c>
      <c r="H18" s="31">
        <v>61</v>
      </c>
    </row>
    <row r="19" spans="1:8" x14ac:dyDescent="0.15">
      <c r="A19" s="34">
        <v>49840.641108975193</v>
      </c>
      <c r="B19" s="35">
        <v>37.023805499999995</v>
      </c>
      <c r="C19" s="35">
        <v>272.355807146404</v>
      </c>
      <c r="D19" s="31">
        <v>10</v>
      </c>
      <c r="E19" s="36">
        <v>1.2</v>
      </c>
      <c r="F19" s="31">
        <v>0.77</v>
      </c>
      <c r="G19" s="31">
        <v>1.43</v>
      </c>
      <c r="H19" s="31">
        <v>13</v>
      </c>
    </row>
    <row r="20" spans="1:8" x14ac:dyDescent="0.15">
      <c r="A20" s="34">
        <v>11673.868118827302</v>
      </c>
      <c r="B20" s="35">
        <v>34.395662399999999</v>
      </c>
      <c r="C20" s="35">
        <v>331.52684597226045</v>
      </c>
      <c r="D20" s="31">
        <v>10</v>
      </c>
      <c r="E20" s="36">
        <v>-0.1</v>
      </c>
      <c r="F20" s="31">
        <v>0.8</v>
      </c>
      <c r="G20" s="31">
        <v>1.1499999999999999</v>
      </c>
      <c r="H20" s="31">
        <v>21</v>
      </c>
    </row>
    <row r="21" spans="1:8" x14ac:dyDescent="0.15">
      <c r="A21" s="34">
        <v>67407.819871389409</v>
      </c>
      <c r="B21" s="35">
        <v>28.492213200000002</v>
      </c>
      <c r="C21" s="35">
        <v>214.01300006447684</v>
      </c>
      <c r="D21" s="31">
        <v>10</v>
      </c>
      <c r="E21" s="36">
        <v>-0.4</v>
      </c>
      <c r="F21" s="31">
        <v>0.77</v>
      </c>
      <c r="G21" s="31">
        <v>1.58</v>
      </c>
      <c r="H21" s="31">
        <v>12</v>
      </c>
    </row>
    <row r="22" spans="1:8" x14ac:dyDescent="0.15">
      <c r="A22" s="34">
        <v>45569.933058809496</v>
      </c>
      <c r="B22" s="35">
        <v>15.422959199999999</v>
      </c>
      <c r="C22" s="35">
        <v>1500</v>
      </c>
      <c r="D22" s="31">
        <v>10</v>
      </c>
      <c r="E22" s="36">
        <v>-0.4</v>
      </c>
      <c r="F22" s="31">
        <v>0.77</v>
      </c>
      <c r="G22" s="31">
        <v>1.54</v>
      </c>
      <c r="H22" s="31">
        <v>16</v>
      </c>
    </row>
    <row r="23" spans="1:8" x14ac:dyDescent="0.15">
      <c r="A23" s="34">
        <v>46546.618425031826</v>
      </c>
      <c r="B23" s="35">
        <v>9.4444613999999998</v>
      </c>
      <c r="C23" s="35">
        <v>59.179333498731872</v>
      </c>
      <c r="D23" s="31">
        <v>10</v>
      </c>
      <c r="E23" s="36">
        <v>1.2</v>
      </c>
      <c r="F23" s="31">
        <v>0.77</v>
      </c>
      <c r="G23" s="31">
        <v>1.23</v>
      </c>
      <c r="H23" s="31">
        <v>12</v>
      </c>
    </row>
    <row r="24" spans="1:8" x14ac:dyDescent="0.15">
      <c r="A24" s="34">
        <v>16996.042258722046</v>
      </c>
      <c r="B24" s="35">
        <v>17.9005431</v>
      </c>
      <c r="C24" s="35">
        <v>602.74567509123153</v>
      </c>
      <c r="D24" s="31">
        <v>10</v>
      </c>
      <c r="E24" s="36">
        <v>-0.2</v>
      </c>
      <c r="F24" s="31">
        <v>0.77</v>
      </c>
      <c r="G24" s="31">
        <v>1</v>
      </c>
      <c r="H24" s="31">
        <v>81</v>
      </c>
    </row>
    <row r="25" spans="1:8" x14ac:dyDescent="0.15">
      <c r="A25" s="34">
        <v>89385.16644414865</v>
      </c>
      <c r="B25" s="35">
        <v>20.130366299999999</v>
      </c>
      <c r="C25" s="35">
        <v>260.68434699035231</v>
      </c>
      <c r="D25" s="31">
        <v>10</v>
      </c>
      <c r="E25" s="36">
        <v>0.5</v>
      </c>
      <c r="F25" s="31">
        <v>0.77</v>
      </c>
      <c r="G25" s="31">
        <v>1.54</v>
      </c>
      <c r="H25" s="31">
        <v>21</v>
      </c>
    </row>
    <row r="26" spans="1:8" x14ac:dyDescent="0.15">
      <c r="A26" s="34">
        <v>94094.524342425939</v>
      </c>
      <c r="B26" s="35">
        <v>21.678858299999998</v>
      </c>
      <c r="C26" s="35">
        <v>337.47430000724898</v>
      </c>
      <c r="D26" s="31">
        <v>10</v>
      </c>
      <c r="E26" s="36">
        <v>-0.2</v>
      </c>
      <c r="F26" s="31">
        <v>0.77</v>
      </c>
      <c r="G26" s="31">
        <v>2.48</v>
      </c>
      <c r="H26" s="31">
        <v>16</v>
      </c>
    </row>
    <row r="27" spans="1:8" x14ac:dyDescent="0.15">
      <c r="A27" s="34">
        <v>53822.564247220529</v>
      </c>
      <c r="B27" s="35">
        <v>7.0849383000000001</v>
      </c>
      <c r="C27" s="35">
        <v>90.014273670386274</v>
      </c>
      <c r="D27" s="31">
        <v>10</v>
      </c>
      <c r="E27" s="36">
        <v>1.2</v>
      </c>
      <c r="F27" s="31">
        <v>0.77</v>
      </c>
      <c r="G27" s="31">
        <v>1.91</v>
      </c>
      <c r="H27" s="31">
        <v>16</v>
      </c>
    </row>
    <row r="28" spans="1:8" x14ac:dyDescent="0.15">
      <c r="A28" s="34">
        <v>46060.916780075167</v>
      </c>
      <c r="B28" s="35">
        <v>9.7864568999999992</v>
      </c>
      <c r="C28" s="35">
        <v>482.58153493120705</v>
      </c>
      <c r="D28" s="31">
        <v>18</v>
      </c>
      <c r="E28" s="36">
        <v>0.4</v>
      </c>
      <c r="F28" s="31">
        <v>0.77</v>
      </c>
      <c r="G28" s="31">
        <v>1.02</v>
      </c>
      <c r="H28" s="31">
        <v>62</v>
      </c>
    </row>
    <row r="29" spans="1:8" x14ac:dyDescent="0.15">
      <c r="A29" s="34">
        <v>41213.870876960027</v>
      </c>
      <c r="B29" s="35">
        <v>12.946361999999999</v>
      </c>
      <c r="C29" s="35">
        <v>1022.2382200549524</v>
      </c>
      <c r="D29" s="31">
        <v>10</v>
      </c>
      <c r="E29" s="36">
        <v>1.2</v>
      </c>
      <c r="F29" s="31">
        <v>0.77</v>
      </c>
      <c r="G29" s="31">
        <v>1.33</v>
      </c>
      <c r="H29" s="31">
        <v>176</v>
      </c>
    </row>
    <row r="30" spans="1:8" x14ac:dyDescent="0.15">
      <c r="A30" s="34">
        <v>77704.066538688159</v>
      </c>
      <c r="B30" s="35">
        <v>19.362317699999998</v>
      </c>
      <c r="C30" s="35">
        <v>603.64623115638051</v>
      </c>
      <c r="D30" s="31">
        <v>10</v>
      </c>
      <c r="E30" s="36">
        <v>1.2</v>
      </c>
      <c r="F30" s="31">
        <v>0.77</v>
      </c>
      <c r="G30" s="31">
        <v>2.56</v>
      </c>
      <c r="H30" s="31">
        <v>31</v>
      </c>
    </row>
    <row r="31" spans="1:8" x14ac:dyDescent="0.15">
      <c r="A31" s="34">
        <v>21835.377876907714</v>
      </c>
      <c r="B31" s="35">
        <v>46.209649200000001</v>
      </c>
      <c r="C31" s="35">
        <v>1276.5788235283969</v>
      </c>
      <c r="D31" s="31">
        <v>10</v>
      </c>
      <c r="E31" s="36">
        <v>1.5</v>
      </c>
      <c r="F31" s="31">
        <v>0.77</v>
      </c>
      <c r="G31" s="31">
        <v>1.04</v>
      </c>
      <c r="H31" s="31">
        <v>81</v>
      </c>
    </row>
    <row r="32" spans="1:8" x14ac:dyDescent="0.15">
      <c r="A32" s="34">
        <v>52607.266498464291</v>
      </c>
      <c r="B32" s="35">
        <v>6.2842592999999995</v>
      </c>
      <c r="C32" s="35">
        <v>135.63776523624503</v>
      </c>
      <c r="D32" s="31">
        <v>10</v>
      </c>
      <c r="E32" s="36">
        <v>-0.4</v>
      </c>
      <c r="F32" s="31">
        <v>0.77</v>
      </c>
      <c r="G32" s="31">
        <v>2.27</v>
      </c>
      <c r="H32" s="31">
        <v>23</v>
      </c>
    </row>
    <row r="33" spans="1:8" x14ac:dyDescent="0.15">
      <c r="A33" s="34">
        <v>70964.120089984572</v>
      </c>
      <c r="B33" s="35">
        <v>12.0782211</v>
      </c>
      <c r="C33" s="35">
        <v>833.34338437307429</v>
      </c>
      <c r="D33" s="31">
        <v>18</v>
      </c>
      <c r="E33" s="36">
        <v>0.2</v>
      </c>
      <c r="F33" s="31">
        <v>0.77</v>
      </c>
      <c r="G33" s="31">
        <v>1.28</v>
      </c>
      <c r="H33" s="31">
        <v>61</v>
      </c>
    </row>
    <row r="34" spans="1:8" x14ac:dyDescent="0.15">
      <c r="A34" s="34">
        <v>57014.258973457079</v>
      </c>
      <c r="B34" s="35">
        <v>23.983010699999998</v>
      </c>
      <c r="C34" s="35">
        <v>97.357364295358138</v>
      </c>
      <c r="D34" s="31">
        <v>10</v>
      </c>
      <c r="E34" s="36">
        <v>0.6</v>
      </c>
      <c r="F34" s="31">
        <v>0.77</v>
      </c>
      <c r="G34" s="31">
        <v>0.89</v>
      </c>
      <c r="H34" s="31">
        <v>11</v>
      </c>
    </row>
    <row r="35" spans="1:8" x14ac:dyDescent="0.15">
      <c r="A35" s="34">
        <v>42854.326203967183</v>
      </c>
      <c r="B35" s="35">
        <v>11.8356084</v>
      </c>
      <c r="C35" s="35">
        <v>381.01984679822368</v>
      </c>
      <c r="D35" s="31">
        <v>10</v>
      </c>
      <c r="E35" s="36">
        <v>0.6</v>
      </c>
      <c r="F35" s="31">
        <v>0.77</v>
      </c>
      <c r="G35" s="31">
        <v>0.92</v>
      </c>
      <c r="H35" s="31">
        <v>81</v>
      </c>
    </row>
    <row r="36" spans="1:8" x14ac:dyDescent="0.15">
      <c r="A36" s="34">
        <v>55647.424503145085</v>
      </c>
      <c r="B36" s="35">
        <v>21.839901600000001</v>
      </c>
      <c r="C36" s="35">
        <v>587.77033702960853</v>
      </c>
      <c r="D36" s="31">
        <v>10</v>
      </c>
      <c r="E36" s="36">
        <v>0.4</v>
      </c>
      <c r="F36" s="31">
        <v>0.77</v>
      </c>
      <c r="G36" s="31">
        <v>1.06</v>
      </c>
      <c r="H36" s="31">
        <v>62</v>
      </c>
    </row>
    <row r="37" spans="1:8" x14ac:dyDescent="0.15">
      <c r="A37" s="34">
        <v>72009.698592499291</v>
      </c>
      <c r="B37" s="35">
        <v>23.023713900000001</v>
      </c>
      <c r="C37" s="35">
        <v>273.76121703429982</v>
      </c>
      <c r="D37" s="31">
        <v>10</v>
      </c>
      <c r="E37" s="36">
        <v>0.4</v>
      </c>
      <c r="F37" s="31">
        <v>0.75</v>
      </c>
      <c r="G37" s="31">
        <v>1.41</v>
      </c>
      <c r="H37" s="31">
        <v>21</v>
      </c>
    </row>
    <row r="38" spans="1:8" x14ac:dyDescent="0.15">
      <c r="A38" s="34">
        <v>12950.882455361512</v>
      </c>
      <c r="B38" s="35">
        <v>7.0735005000000006</v>
      </c>
      <c r="C38" s="35">
        <v>239.1445530038034</v>
      </c>
      <c r="D38" s="31">
        <v>10</v>
      </c>
      <c r="E38" s="36">
        <v>0.6</v>
      </c>
      <c r="F38" s="31">
        <v>0.77</v>
      </c>
      <c r="G38" s="31">
        <v>1.99</v>
      </c>
      <c r="H38" s="31">
        <v>41</v>
      </c>
    </row>
    <row r="39" spans="1:8" x14ac:dyDescent="0.15">
      <c r="A39" s="34">
        <v>12391.621345426229</v>
      </c>
      <c r="B39" s="35">
        <v>13.416117</v>
      </c>
      <c r="C39" s="35">
        <v>212.74118803416701</v>
      </c>
      <c r="D39" s="31">
        <v>18</v>
      </c>
      <c r="E39" s="36">
        <v>0.6</v>
      </c>
      <c r="F39" s="31">
        <v>0.77</v>
      </c>
      <c r="G39" s="31">
        <v>0.99</v>
      </c>
      <c r="H39" s="31">
        <v>21</v>
      </c>
    </row>
    <row r="40" spans="1:8" x14ac:dyDescent="0.15">
      <c r="A40" s="34">
        <v>28494.960962650162</v>
      </c>
      <c r="B40" s="35">
        <v>23.475104399999999</v>
      </c>
      <c r="C40" s="35">
        <v>12240</v>
      </c>
      <c r="D40" s="31">
        <v>10</v>
      </c>
      <c r="E40" s="36">
        <v>-0.6</v>
      </c>
      <c r="F40" s="31">
        <v>0.77</v>
      </c>
      <c r="G40" s="31">
        <v>1.47</v>
      </c>
      <c r="H40" s="31">
        <v>21</v>
      </c>
    </row>
    <row r="41" spans="1:8" x14ac:dyDescent="0.15">
      <c r="A41" s="34">
        <v>13316.331424275684</v>
      </c>
      <c r="B41" s="35">
        <v>25.6429899</v>
      </c>
      <c r="C41" s="35">
        <v>105.88315580414672</v>
      </c>
      <c r="D41" s="31">
        <v>10</v>
      </c>
      <c r="E41" s="36">
        <v>0.2</v>
      </c>
      <c r="F41" s="31">
        <v>0.77</v>
      </c>
      <c r="G41" s="31">
        <v>0.91</v>
      </c>
      <c r="H41" s="31">
        <v>11</v>
      </c>
    </row>
    <row r="42" spans="1:8" x14ac:dyDescent="0.15">
      <c r="A42" s="34">
        <v>9715.7292054904301</v>
      </c>
      <c r="B42" s="35">
        <v>20.9975205</v>
      </c>
      <c r="C42" s="35">
        <v>74.402889458783577</v>
      </c>
      <c r="D42" s="31">
        <v>10</v>
      </c>
      <c r="E42" s="36">
        <v>-0.1</v>
      </c>
      <c r="F42" s="31">
        <v>0.75</v>
      </c>
      <c r="G42" s="31">
        <v>0.75</v>
      </c>
      <c r="H42" s="31">
        <v>11</v>
      </c>
    </row>
    <row r="43" spans="1:8" x14ac:dyDescent="0.15">
      <c r="A43" s="34">
        <v>92172.872152101176</v>
      </c>
      <c r="B43" s="35">
        <v>14.803562399999999</v>
      </c>
      <c r="C43" s="35">
        <v>1095.4970661068262</v>
      </c>
      <c r="D43" s="31">
        <v>42</v>
      </c>
      <c r="E43" s="36">
        <v>-0.1</v>
      </c>
      <c r="F43" s="31">
        <v>0.77</v>
      </c>
      <c r="G43" s="31">
        <v>0.78</v>
      </c>
      <c r="H43" s="31">
        <v>44</v>
      </c>
    </row>
    <row r="44" spans="1:8" x14ac:dyDescent="0.15">
      <c r="A44" s="34">
        <v>48429.39229175105</v>
      </c>
      <c r="B44" s="35">
        <v>5.9462006999999995</v>
      </c>
      <c r="C44" s="35">
        <v>3800</v>
      </c>
      <c r="D44" s="31">
        <v>34</v>
      </c>
      <c r="E44" s="36">
        <v>-0.6</v>
      </c>
      <c r="F44" s="31">
        <v>0.77</v>
      </c>
      <c r="G44" s="31">
        <v>0.86</v>
      </c>
      <c r="H44" s="31">
        <v>82</v>
      </c>
    </row>
    <row r="45" spans="1:8" x14ac:dyDescent="0.15">
      <c r="A45" s="34">
        <v>67144.682333246892</v>
      </c>
      <c r="B45" s="35">
        <v>18.792473700000002</v>
      </c>
      <c r="C45" s="35">
        <v>194.02673740796331</v>
      </c>
      <c r="D45" s="31">
        <v>10</v>
      </c>
      <c r="E45" s="36">
        <v>1.5</v>
      </c>
      <c r="F45" s="31">
        <v>0.77</v>
      </c>
      <c r="G45" s="31">
        <v>0.78</v>
      </c>
      <c r="H45" s="31">
        <v>31</v>
      </c>
    </row>
    <row r="46" spans="1:8" x14ac:dyDescent="0.15">
      <c r="A46" s="34">
        <v>22940.711258558742</v>
      </c>
      <c r="B46" s="35">
        <v>26.014629299999999</v>
      </c>
      <c r="C46" s="35">
        <v>979.40993105082362</v>
      </c>
      <c r="D46" s="31">
        <v>10</v>
      </c>
      <c r="E46" s="36">
        <v>0.5</v>
      </c>
      <c r="F46" s="31">
        <v>0.77</v>
      </c>
      <c r="G46" s="31">
        <v>1.28</v>
      </c>
      <c r="H46" s="31">
        <v>62</v>
      </c>
    </row>
    <row r="47" spans="1:8" x14ac:dyDescent="0.15">
      <c r="A47" s="34">
        <v>91258.556531604889</v>
      </c>
      <c r="B47" s="35">
        <v>14.765371499999999</v>
      </c>
      <c r="C47" s="35">
        <v>862.55821731848823</v>
      </c>
      <c r="D47" s="31">
        <v>18</v>
      </c>
      <c r="E47" s="36">
        <v>0.5</v>
      </c>
      <c r="F47" s="31">
        <v>0.77</v>
      </c>
      <c r="G47" s="31">
        <v>1.06</v>
      </c>
      <c r="H47" s="31">
        <v>62</v>
      </c>
    </row>
    <row r="48" spans="1:8" x14ac:dyDescent="0.15">
      <c r="A48" s="34">
        <v>84273.510192652131</v>
      </c>
      <c r="B48" s="35">
        <v>8.2379648999999997</v>
      </c>
      <c r="C48" s="35">
        <v>215.69723653317837</v>
      </c>
      <c r="D48" s="31">
        <v>18</v>
      </c>
      <c r="E48" s="36">
        <v>0.8</v>
      </c>
      <c r="F48" s="31">
        <v>1</v>
      </c>
      <c r="G48" s="31">
        <v>1.68</v>
      </c>
      <c r="H48" s="31">
        <v>21</v>
      </c>
    </row>
    <row r="49" spans="1:8" x14ac:dyDescent="0.15">
      <c r="A49" s="34">
        <v>75297.951502509546</v>
      </c>
      <c r="B49" s="35">
        <v>10.8518157</v>
      </c>
      <c r="C49" s="35">
        <v>742.36093241674655</v>
      </c>
      <c r="D49" s="31">
        <v>18</v>
      </c>
      <c r="E49" s="36">
        <v>-0.2</v>
      </c>
      <c r="F49" s="31">
        <v>1</v>
      </c>
      <c r="G49" s="31">
        <v>1.95</v>
      </c>
      <c r="H49" s="31">
        <v>41</v>
      </c>
    </row>
    <row r="50" spans="1:8" x14ac:dyDescent="0.15">
      <c r="A50" s="34">
        <v>33972.888701308715</v>
      </c>
      <c r="B50" s="35">
        <v>50.433900000000001</v>
      </c>
      <c r="C50" s="35">
        <v>1146.0129631500001</v>
      </c>
      <c r="D50" s="31">
        <v>10</v>
      </c>
      <c r="E50" s="36">
        <v>-0.4</v>
      </c>
      <c r="F50" s="31">
        <v>1</v>
      </c>
      <c r="G50" s="31">
        <v>1</v>
      </c>
      <c r="H50" s="31">
        <v>71</v>
      </c>
    </row>
    <row r="51" spans="1:8" x14ac:dyDescent="0.15">
      <c r="A51" s="34">
        <v>66345.500149352578</v>
      </c>
      <c r="B51" s="35">
        <v>8.1713742000000007</v>
      </c>
      <c r="C51" s="35">
        <v>214.62013457227201</v>
      </c>
      <c r="D51" s="31">
        <v>18</v>
      </c>
      <c r="E51" s="36">
        <v>0.8</v>
      </c>
      <c r="F51" s="31">
        <v>1</v>
      </c>
      <c r="G51" s="31">
        <v>0.8</v>
      </c>
      <c r="H51" s="31">
        <v>41</v>
      </c>
    </row>
    <row r="52" spans="1:8" x14ac:dyDescent="0.15">
      <c r="A52" s="34">
        <v>44320.835308585338</v>
      </c>
      <c r="B52" s="35">
        <v>5.8950408000000003</v>
      </c>
      <c r="C52" s="35">
        <v>186.4623035163504</v>
      </c>
      <c r="D52" s="31">
        <v>18</v>
      </c>
      <c r="E52" s="36">
        <v>1.5</v>
      </c>
      <c r="F52" s="31">
        <v>1</v>
      </c>
      <c r="G52" s="31">
        <v>0.94</v>
      </c>
      <c r="H52" s="31">
        <v>41</v>
      </c>
    </row>
    <row r="53" spans="1:8" x14ac:dyDescent="0.15">
      <c r="A53" s="34">
        <v>5368.4487535381795</v>
      </c>
      <c r="B53" s="35">
        <v>5.2347140999999997</v>
      </c>
      <c r="C53" s="35">
        <v>34.373623234221334</v>
      </c>
      <c r="D53" s="31">
        <v>10</v>
      </c>
      <c r="E53" s="36">
        <v>0.5</v>
      </c>
      <c r="F53" s="31">
        <v>1</v>
      </c>
      <c r="G53" s="31">
        <v>0.87</v>
      </c>
      <c r="H53" s="31">
        <v>16</v>
      </c>
    </row>
    <row r="54" spans="1:8" x14ac:dyDescent="0.15">
      <c r="A54" s="34">
        <v>9503.4366664486497</v>
      </c>
      <c r="B54" s="35">
        <v>5.9926317000000004</v>
      </c>
      <c r="C54" s="35">
        <v>162.80381444812727</v>
      </c>
      <c r="D54" s="31">
        <v>26</v>
      </c>
      <c r="E54" s="36">
        <v>1.2</v>
      </c>
      <c r="F54" s="31">
        <v>1</v>
      </c>
      <c r="G54" s="31">
        <v>1.01</v>
      </c>
      <c r="H54" s="31">
        <v>23</v>
      </c>
    </row>
    <row r="55" spans="1:8" x14ac:dyDescent="0.15">
      <c r="A55" s="34">
        <v>10035.774732539849</v>
      </c>
      <c r="B55" s="35">
        <v>7.3064474999999991</v>
      </c>
      <c r="C55" s="35">
        <v>780</v>
      </c>
      <c r="D55" s="31">
        <v>34</v>
      </c>
      <c r="E55" s="36">
        <v>-0.7</v>
      </c>
      <c r="F55" s="31">
        <v>0.75</v>
      </c>
      <c r="G55" s="31">
        <v>0.73</v>
      </c>
      <c r="H55" s="31">
        <v>61</v>
      </c>
    </row>
    <row r="56" spans="1:8" x14ac:dyDescent="0.15">
      <c r="A56" s="34">
        <v>30898.511409038932</v>
      </c>
      <c r="B56" s="35">
        <v>94.708224599999994</v>
      </c>
      <c r="C56" s="35">
        <v>419.58322393096273</v>
      </c>
      <c r="D56" s="31">
        <v>10</v>
      </c>
      <c r="E56" s="36">
        <v>0.4</v>
      </c>
      <c r="F56" s="31">
        <v>1</v>
      </c>
      <c r="G56" s="31">
        <v>1.04</v>
      </c>
      <c r="H56" s="31">
        <v>11</v>
      </c>
    </row>
    <row r="57" spans="1:8" x14ac:dyDescent="0.15">
      <c r="A57" s="34">
        <v>64784.44353949264</v>
      </c>
      <c r="B57" s="35">
        <v>8.1688166999999989</v>
      </c>
      <c r="C57" s="35">
        <v>350</v>
      </c>
      <c r="D57" s="31">
        <v>10</v>
      </c>
      <c r="E57" s="36">
        <v>-0.7</v>
      </c>
      <c r="F57" s="31">
        <v>0.81</v>
      </c>
      <c r="G57" s="31">
        <v>0.8</v>
      </c>
      <c r="H57" s="31">
        <v>11</v>
      </c>
    </row>
    <row r="58" spans="1:8" x14ac:dyDescent="0.15">
      <c r="A58" s="34">
        <v>40510.062802339817</v>
      </c>
      <c r="B58" s="35">
        <v>5.0072780999999997</v>
      </c>
      <c r="C58" s="35">
        <v>81.04074027847966</v>
      </c>
      <c r="D58" s="31">
        <v>10</v>
      </c>
      <c r="E58" s="36">
        <v>1.2</v>
      </c>
      <c r="F58" s="31">
        <v>1</v>
      </c>
      <c r="G58" s="31">
        <v>0.82</v>
      </c>
      <c r="H58" s="31">
        <v>41</v>
      </c>
    </row>
    <row r="59" spans="1:8" x14ac:dyDescent="0.15">
      <c r="A59" s="34">
        <v>66763.511866722838</v>
      </c>
      <c r="B59" s="35">
        <v>5.4342750000000004</v>
      </c>
      <c r="C59" s="35">
        <v>152.70103853400005</v>
      </c>
      <c r="D59" s="31">
        <v>18</v>
      </c>
      <c r="E59" s="36">
        <v>1.2</v>
      </c>
      <c r="F59" s="31">
        <v>1</v>
      </c>
      <c r="G59" s="31">
        <v>0.8</v>
      </c>
      <c r="H59" s="31">
        <v>41</v>
      </c>
    </row>
    <row r="60" spans="1:8" x14ac:dyDescent="0.15">
      <c r="A60" s="34">
        <v>79836.621885177214</v>
      </c>
      <c r="B60" s="35">
        <v>6.4482198000000004</v>
      </c>
      <c r="C60" s="35">
        <v>11000</v>
      </c>
      <c r="D60" s="31">
        <v>10</v>
      </c>
      <c r="E60" s="36">
        <v>1.5</v>
      </c>
      <c r="F60" s="31">
        <v>0.85</v>
      </c>
      <c r="G60" s="31">
        <v>1.6</v>
      </c>
      <c r="H60" s="31">
        <v>176</v>
      </c>
    </row>
    <row r="61" spans="1:8" x14ac:dyDescent="0.15">
      <c r="A61" s="34">
        <v>42003.695676307019</v>
      </c>
      <c r="B61" s="35">
        <v>5.3376576</v>
      </c>
      <c r="C61" s="35">
        <v>1250</v>
      </c>
      <c r="D61" s="31">
        <v>10</v>
      </c>
      <c r="E61" s="36">
        <v>-0.6</v>
      </c>
      <c r="F61" s="31">
        <v>1</v>
      </c>
      <c r="G61" s="31">
        <v>0.86</v>
      </c>
      <c r="H61" s="31">
        <v>61</v>
      </c>
    </row>
    <row r="62" spans="1:8" x14ac:dyDescent="0.15">
      <c r="A62" s="34">
        <v>32369.281619072353</v>
      </c>
      <c r="B62" s="35">
        <v>9.7158765000000002</v>
      </c>
      <c r="C62" s="35">
        <v>137.46502042446252</v>
      </c>
      <c r="D62" s="31">
        <v>10</v>
      </c>
      <c r="E62" s="36">
        <v>0.2</v>
      </c>
      <c r="F62" s="31">
        <v>1</v>
      </c>
      <c r="G62" s="31">
        <v>1.65</v>
      </c>
      <c r="H62" s="31">
        <v>21</v>
      </c>
    </row>
    <row r="63" spans="1:8" x14ac:dyDescent="0.15">
      <c r="A63" s="34">
        <v>54570.822912430885</v>
      </c>
      <c r="B63" s="35">
        <v>8.1317181000000005</v>
      </c>
      <c r="C63" s="35">
        <v>2450</v>
      </c>
      <c r="D63" s="31">
        <v>10</v>
      </c>
      <c r="E63" s="36">
        <v>-0.6</v>
      </c>
      <c r="F63" s="31">
        <v>0.81</v>
      </c>
      <c r="G63" s="31">
        <v>1.04</v>
      </c>
      <c r="H63" s="31">
        <v>66</v>
      </c>
    </row>
    <row r="64" spans="1:8" x14ac:dyDescent="0.15">
      <c r="A64" s="34">
        <v>87416.072395658877</v>
      </c>
      <c r="B64" s="35">
        <v>7.6735130999999992</v>
      </c>
      <c r="C64" s="35">
        <v>680</v>
      </c>
      <c r="D64" s="31">
        <v>10</v>
      </c>
      <c r="E64" s="36">
        <v>-0.4</v>
      </c>
      <c r="F64" s="31">
        <v>1</v>
      </c>
      <c r="G64" s="31">
        <v>1.95</v>
      </c>
      <c r="H64" s="31">
        <v>11</v>
      </c>
    </row>
    <row r="65" spans="1:8" x14ac:dyDescent="0.15">
      <c r="A65" s="34">
        <v>35550.826262362069</v>
      </c>
      <c r="B65" s="35">
        <v>11.3686089</v>
      </c>
      <c r="C65" s="35">
        <v>480.47437916230513</v>
      </c>
      <c r="D65" s="31">
        <v>18</v>
      </c>
      <c r="E65" s="36">
        <v>-0.2</v>
      </c>
      <c r="F65" s="31">
        <v>1</v>
      </c>
      <c r="G65" s="31">
        <v>1.95</v>
      </c>
      <c r="H65" s="31">
        <v>30</v>
      </c>
    </row>
    <row r="66" spans="1:8" x14ac:dyDescent="0.15">
      <c r="A66" s="34">
        <v>58772.385511943859</v>
      </c>
      <c r="B66" s="35">
        <v>12.803963700000001</v>
      </c>
      <c r="C66" s="35">
        <v>69.196554268526668</v>
      </c>
      <c r="D66" s="31">
        <v>10</v>
      </c>
      <c r="E66" s="36">
        <v>0.8</v>
      </c>
      <c r="F66" s="31">
        <v>1</v>
      </c>
      <c r="G66" s="31">
        <v>1.2</v>
      </c>
      <c r="H66" s="31">
        <v>11</v>
      </c>
    </row>
    <row r="67" spans="1:8" x14ac:dyDescent="0.15">
      <c r="A67" s="34">
        <v>7436.8073142564326</v>
      </c>
      <c r="B67" s="35">
        <v>6.4020000000000001</v>
      </c>
      <c r="C67" s="35">
        <v>242.31584953261736</v>
      </c>
      <c r="D67" s="31">
        <v>10</v>
      </c>
      <c r="E67" s="36">
        <v>1.5</v>
      </c>
      <c r="F67" s="31">
        <v>0.88</v>
      </c>
      <c r="G67" s="31">
        <v>1.45</v>
      </c>
      <c r="H67" s="31">
        <v>61</v>
      </c>
    </row>
    <row r="68" spans="1:8" x14ac:dyDescent="0.15">
      <c r="A68" s="34">
        <v>42197.03079931195</v>
      </c>
      <c r="B68" s="35">
        <v>5.3771553000000001</v>
      </c>
      <c r="C68" s="35">
        <v>115.54666002249998</v>
      </c>
      <c r="D68" s="31">
        <v>10</v>
      </c>
      <c r="E68" s="36">
        <v>1.5</v>
      </c>
      <c r="F68" s="31">
        <v>0.75</v>
      </c>
      <c r="G68" s="31">
        <v>1.72</v>
      </c>
      <c r="H68" s="31">
        <v>29</v>
      </c>
    </row>
    <row r="69" spans="1:8" x14ac:dyDescent="0.15">
      <c r="A69" s="34">
        <v>65905.883814739136</v>
      </c>
      <c r="B69" s="35">
        <v>5.4384626999999996</v>
      </c>
      <c r="C69" s="35">
        <v>57.049940750199482</v>
      </c>
      <c r="D69" s="31">
        <v>10</v>
      </c>
      <c r="E69" s="36">
        <v>0.4</v>
      </c>
      <c r="F69" s="31">
        <v>0.77</v>
      </c>
      <c r="G69" s="31">
        <v>1.5</v>
      </c>
      <c r="H69" s="31">
        <v>16</v>
      </c>
    </row>
    <row r="70" spans="1:8" x14ac:dyDescent="0.15">
      <c r="A70" s="34">
        <v>36205.111284001337</v>
      </c>
      <c r="B70" s="35">
        <v>29.849600000000002</v>
      </c>
      <c r="C70" s="35">
        <v>1016.4301731838484</v>
      </c>
      <c r="D70" s="31">
        <v>58</v>
      </c>
      <c r="E70" s="36">
        <v>-0.4</v>
      </c>
      <c r="F70" s="31">
        <v>0.77</v>
      </c>
      <c r="G70" s="31">
        <v>1.1200000000000001</v>
      </c>
      <c r="H70" s="31">
        <v>11</v>
      </c>
    </row>
    <row r="71" spans="1:8" x14ac:dyDescent="0.15">
      <c r="A71" s="34">
        <v>92629.190022500523</v>
      </c>
      <c r="B71" s="35">
        <v>9.8304512000000006</v>
      </c>
      <c r="C71" s="35">
        <v>1266.9498710602393</v>
      </c>
      <c r="D71" s="31">
        <v>268</v>
      </c>
      <c r="E71" s="36">
        <v>-0.6</v>
      </c>
      <c r="F71" s="31">
        <v>0.77</v>
      </c>
      <c r="G71" s="31">
        <v>0.82</v>
      </c>
      <c r="H71" s="31">
        <v>16</v>
      </c>
    </row>
    <row r="72" spans="1:8" x14ac:dyDescent="0.15">
      <c r="A72" s="34">
        <v>14400.806892806084</v>
      </c>
      <c r="B72" s="35">
        <v>8.0211071999999994</v>
      </c>
      <c r="C72" s="35">
        <v>458.55718434731619</v>
      </c>
      <c r="D72" s="31">
        <v>138</v>
      </c>
      <c r="E72" s="36">
        <v>1.2</v>
      </c>
      <c r="F72" s="31">
        <v>0.77</v>
      </c>
      <c r="G72" s="31">
        <v>0.82</v>
      </c>
      <c r="H72" s="31">
        <v>11</v>
      </c>
    </row>
    <row r="73" spans="1:8" x14ac:dyDescent="0.15">
      <c r="A73" s="34">
        <v>20418.927318283662</v>
      </c>
      <c r="B73" s="35">
        <v>41.027366399999998</v>
      </c>
      <c r="C73" s="35">
        <v>1492.006203976098</v>
      </c>
      <c r="D73" s="31">
        <v>18</v>
      </c>
      <c r="E73" s="36">
        <v>-0.4</v>
      </c>
      <c r="F73" s="31">
        <v>0.77</v>
      </c>
      <c r="G73" s="31">
        <v>2.11</v>
      </c>
      <c r="H73" s="31">
        <v>30</v>
      </c>
    </row>
    <row r="74" spans="1:8" x14ac:dyDescent="0.15">
      <c r="A74" s="34">
        <v>69313.078215297952</v>
      </c>
      <c r="B74" s="35">
        <v>9.0898175999999999</v>
      </c>
      <c r="C74" s="35">
        <v>4627.2714782202211</v>
      </c>
      <c r="D74" s="31">
        <v>82</v>
      </c>
      <c r="E74" s="36">
        <v>-0.4</v>
      </c>
      <c r="F74" s="31">
        <v>0.77</v>
      </c>
      <c r="G74" s="31">
        <v>1.61</v>
      </c>
      <c r="H74" s="31">
        <v>93</v>
      </c>
    </row>
    <row r="75" spans="1:8" x14ac:dyDescent="0.15">
      <c r="A75" s="34">
        <v>98329.550937801963</v>
      </c>
      <c r="B75" s="35">
        <v>14.396505600000001</v>
      </c>
      <c r="C75" s="35">
        <v>1237.2644842765626</v>
      </c>
      <c r="D75" s="31">
        <v>42</v>
      </c>
      <c r="E75" s="36">
        <v>1.2</v>
      </c>
      <c r="F75" s="31">
        <v>0.77</v>
      </c>
      <c r="G75" s="31">
        <v>0.97</v>
      </c>
      <c r="H75" s="31">
        <v>61</v>
      </c>
    </row>
    <row r="76" spans="1:8" x14ac:dyDescent="0.15">
      <c r="A76" s="34">
        <v>76231.033416619015</v>
      </c>
      <c r="B76" s="35">
        <v>19.982668799999999</v>
      </c>
      <c r="C76" s="35">
        <v>452.3846667023534</v>
      </c>
      <c r="D76" s="31">
        <v>26</v>
      </c>
      <c r="E76" s="36">
        <v>0.5</v>
      </c>
      <c r="F76" s="31">
        <v>0.77</v>
      </c>
      <c r="G76" s="31">
        <v>2</v>
      </c>
      <c r="H76" s="31">
        <v>11</v>
      </c>
    </row>
    <row r="77" spans="1:8" x14ac:dyDescent="0.15">
      <c r="A77" s="34">
        <v>81537.969013211579</v>
      </c>
      <c r="B77" s="35">
        <v>8.0640000000000001</v>
      </c>
      <c r="C77" s="35">
        <v>404.29619216971673</v>
      </c>
      <c r="D77" s="31">
        <v>130</v>
      </c>
      <c r="E77" s="36">
        <v>0.4</v>
      </c>
      <c r="F77" s="31">
        <v>0.77</v>
      </c>
      <c r="G77" s="31">
        <v>0.75</v>
      </c>
      <c r="H77" s="31">
        <v>11</v>
      </c>
    </row>
    <row r="78" spans="1:8" x14ac:dyDescent="0.15">
      <c r="A78" s="34">
        <v>848.08094534086774</v>
      </c>
      <c r="B78" s="35">
        <v>5.8013952</v>
      </c>
      <c r="C78" s="35">
        <v>4235.9016597287446</v>
      </c>
      <c r="D78" s="31">
        <v>470</v>
      </c>
      <c r="E78" s="36">
        <v>1.2</v>
      </c>
      <c r="F78" s="31">
        <v>0.77</v>
      </c>
      <c r="G78" s="31">
        <v>1.3</v>
      </c>
      <c r="H78" s="31">
        <v>27</v>
      </c>
    </row>
    <row r="79" spans="1:8" x14ac:dyDescent="0.15">
      <c r="A79" s="34">
        <v>5869.5934434239598</v>
      </c>
      <c r="B79" s="35">
        <v>25.6</v>
      </c>
      <c r="C79" s="35">
        <v>239.57190925859766</v>
      </c>
      <c r="D79" s="31">
        <v>18</v>
      </c>
      <c r="E79" s="36">
        <v>0.4</v>
      </c>
      <c r="F79" s="31">
        <v>0.77</v>
      </c>
      <c r="G79" s="31">
        <v>1.17</v>
      </c>
      <c r="H79" s="31">
        <v>11</v>
      </c>
    </row>
    <row r="80" spans="1:8" x14ac:dyDescent="0.15">
      <c r="A80" s="34">
        <v>57416.495808418287</v>
      </c>
      <c r="B80" s="35">
        <v>9.8334463999999997</v>
      </c>
      <c r="C80" s="35">
        <v>1261.5865661343669</v>
      </c>
      <c r="D80" s="31">
        <v>340</v>
      </c>
      <c r="E80" s="36">
        <v>-0.4</v>
      </c>
      <c r="F80" s="31">
        <v>0.77</v>
      </c>
      <c r="G80" s="31">
        <v>0.96</v>
      </c>
      <c r="H80" s="31">
        <v>11</v>
      </c>
    </row>
    <row r="81" spans="1:8" x14ac:dyDescent="0.15">
      <c r="A81" s="34">
        <v>8392.5810713928568</v>
      </c>
      <c r="B81" s="35">
        <v>5.895168</v>
      </c>
      <c r="C81" s="35">
        <v>224.51143449890117</v>
      </c>
      <c r="D81" s="31">
        <v>42</v>
      </c>
      <c r="E81" s="36">
        <v>1.2</v>
      </c>
      <c r="F81" s="31">
        <v>0.77</v>
      </c>
      <c r="G81" s="31">
        <v>1.28</v>
      </c>
      <c r="H81" s="31">
        <v>16</v>
      </c>
    </row>
    <row r="82" spans="1:8" x14ac:dyDescent="0.15">
      <c r="A82" s="34">
        <v>84102.458445281634</v>
      </c>
      <c r="B82" s="35">
        <v>25.6</v>
      </c>
      <c r="C82" s="35">
        <v>260.56846709222543</v>
      </c>
      <c r="D82" s="31">
        <v>18</v>
      </c>
      <c r="E82" s="36">
        <v>1.2</v>
      </c>
      <c r="F82" s="31">
        <v>0.77</v>
      </c>
      <c r="G82" s="31">
        <v>1.28</v>
      </c>
      <c r="H82" s="31">
        <v>11</v>
      </c>
    </row>
    <row r="83" spans="1:8" x14ac:dyDescent="0.15">
      <c r="A83" s="34">
        <v>53779.006650087998</v>
      </c>
      <c r="B83" s="35">
        <v>8.6186623999999998</v>
      </c>
      <c r="C83" s="35">
        <v>268.73038156554696</v>
      </c>
      <c r="D83" s="31">
        <v>26</v>
      </c>
      <c r="E83" s="36">
        <v>0.2</v>
      </c>
      <c r="F83" s="31">
        <v>0.77</v>
      </c>
      <c r="G83" s="31">
        <v>1.28</v>
      </c>
      <c r="H83" s="31">
        <v>22</v>
      </c>
    </row>
    <row r="84" spans="1:8" x14ac:dyDescent="0.15">
      <c r="A84" s="34">
        <v>82832.524984684977</v>
      </c>
      <c r="B84" s="35">
        <v>5.2401536000000002</v>
      </c>
      <c r="C84" s="35">
        <v>278.5672066586003</v>
      </c>
      <c r="D84" s="31">
        <v>10</v>
      </c>
      <c r="E84" s="36">
        <v>0.5</v>
      </c>
      <c r="F84" s="31">
        <v>0.77</v>
      </c>
      <c r="G84" s="31">
        <v>1.1499999999999999</v>
      </c>
      <c r="H84" s="31">
        <v>101</v>
      </c>
    </row>
    <row r="85" spans="1:8" x14ac:dyDescent="0.15">
      <c r="A85" s="34">
        <v>98378.275547645855</v>
      </c>
      <c r="B85" s="35">
        <v>7.1592448000000006</v>
      </c>
      <c r="C85" s="35">
        <v>122.9116519630403</v>
      </c>
      <c r="D85" s="31">
        <v>42</v>
      </c>
      <c r="E85" s="36">
        <v>1.2</v>
      </c>
      <c r="F85" s="31">
        <v>0.77</v>
      </c>
      <c r="G85" s="31">
        <v>0.79</v>
      </c>
      <c r="H85" s="31">
        <v>11</v>
      </c>
    </row>
    <row r="86" spans="1:8" x14ac:dyDescent="0.15">
      <c r="A86" s="34">
        <v>58079.343472632914</v>
      </c>
      <c r="B86" s="35">
        <v>18.8972032</v>
      </c>
      <c r="C86" s="35">
        <v>299.68780558186961</v>
      </c>
      <c r="D86" s="31">
        <v>10</v>
      </c>
      <c r="E86" s="36">
        <v>-0.4</v>
      </c>
      <c r="F86" s="31">
        <v>0.77</v>
      </c>
      <c r="G86" s="31">
        <v>0.72</v>
      </c>
      <c r="H86" s="31">
        <v>51</v>
      </c>
    </row>
    <row r="87" spans="1:8" x14ac:dyDescent="0.15">
      <c r="A87" s="34">
        <v>20515.102967137809</v>
      </c>
      <c r="B87" s="35">
        <v>5.3887999999999998</v>
      </c>
      <c r="C87" s="35">
        <v>61.116268517025482</v>
      </c>
      <c r="D87" s="31">
        <v>18</v>
      </c>
      <c r="E87" s="36">
        <v>0.4</v>
      </c>
      <c r="F87" s="31">
        <v>0.77</v>
      </c>
      <c r="G87" s="31">
        <v>0.8</v>
      </c>
      <c r="H87" s="31">
        <v>16</v>
      </c>
    </row>
    <row r="88" spans="1:8" x14ac:dyDescent="0.15">
      <c r="A88" s="34">
        <v>21977.152664020461</v>
      </c>
      <c r="B88" s="35">
        <v>5.4584960000000002</v>
      </c>
      <c r="C88" s="35">
        <v>52.095096049419155</v>
      </c>
      <c r="D88" s="31">
        <v>18</v>
      </c>
      <c r="E88" s="36">
        <v>1.5</v>
      </c>
      <c r="F88" s="31">
        <v>0.77</v>
      </c>
      <c r="G88" s="31">
        <v>1.04</v>
      </c>
      <c r="H88" s="31">
        <v>11</v>
      </c>
    </row>
    <row r="89" spans="1:8" x14ac:dyDescent="0.15">
      <c r="A89" s="34">
        <v>23640.383645485454</v>
      </c>
      <c r="B89" s="35">
        <v>6.7225599999999996</v>
      </c>
      <c r="C89" s="35">
        <v>62000</v>
      </c>
      <c r="D89" s="31">
        <v>10</v>
      </c>
      <c r="E89" s="36">
        <v>-0.4</v>
      </c>
      <c r="F89" s="31">
        <v>0.77</v>
      </c>
      <c r="G89" s="31">
        <v>0.97</v>
      </c>
      <c r="H89" s="31">
        <v>21</v>
      </c>
    </row>
    <row r="90" spans="1:8" x14ac:dyDescent="0.15">
      <c r="A90" s="34">
        <v>61599.136972879562</v>
      </c>
      <c r="B90" s="35">
        <v>6.1364863999999999</v>
      </c>
      <c r="C90" s="35">
        <v>45.398928807756789</v>
      </c>
      <c r="D90" s="31">
        <v>18</v>
      </c>
      <c r="E90" s="36">
        <v>0.8</v>
      </c>
      <c r="F90" s="31">
        <v>0.77</v>
      </c>
      <c r="G90" s="31">
        <v>0.77</v>
      </c>
      <c r="H90" s="31">
        <v>11</v>
      </c>
    </row>
    <row r="91" spans="1:8" x14ac:dyDescent="0.15">
      <c r="A91" s="34">
        <v>19362.408878381964</v>
      </c>
      <c r="B91" s="35">
        <v>7.3965696000000003</v>
      </c>
      <c r="C91" s="35">
        <v>113.15589148705592</v>
      </c>
      <c r="D91" s="31">
        <v>18</v>
      </c>
      <c r="E91" s="36">
        <v>-0.6</v>
      </c>
      <c r="F91" s="31">
        <v>0.77</v>
      </c>
      <c r="G91" s="31">
        <v>1.86</v>
      </c>
      <c r="H91" s="31">
        <v>11</v>
      </c>
    </row>
    <row r="92" spans="1:8" x14ac:dyDescent="0.15">
      <c r="A92" s="34">
        <v>28643.913516922879</v>
      </c>
      <c r="B92" s="35">
        <v>5.4355072</v>
      </c>
      <c r="C92" s="35">
        <v>27.944578014109158</v>
      </c>
      <c r="D92" s="31">
        <v>10</v>
      </c>
      <c r="E92" s="36">
        <v>1.2</v>
      </c>
      <c r="F92" s="31">
        <v>0.77</v>
      </c>
      <c r="G92" s="31">
        <v>1</v>
      </c>
      <c r="H92" s="31">
        <v>11</v>
      </c>
    </row>
    <row r="93" spans="1:8" x14ac:dyDescent="0.15">
      <c r="A93" s="34">
        <v>40066.645333646309</v>
      </c>
      <c r="B93" s="35">
        <v>6.0789376000000006</v>
      </c>
      <c r="C93" s="35">
        <v>63.599366313953773</v>
      </c>
      <c r="D93" s="31">
        <v>18</v>
      </c>
      <c r="E93" s="36">
        <v>0.5</v>
      </c>
      <c r="F93" s="31">
        <v>0.77</v>
      </c>
      <c r="G93" s="31">
        <v>0.74</v>
      </c>
      <c r="H93" s="31">
        <v>16</v>
      </c>
    </row>
    <row r="94" spans="1:8" x14ac:dyDescent="0.15">
      <c r="A94" s="34">
        <v>56531.788910381554</v>
      </c>
      <c r="B94" s="35">
        <v>5.0059519999999997</v>
      </c>
      <c r="C94" s="35">
        <v>791.79535407898038</v>
      </c>
      <c r="D94" s="31">
        <v>34</v>
      </c>
      <c r="E94" s="36">
        <v>1.5</v>
      </c>
      <c r="F94" s="31">
        <v>0.77</v>
      </c>
      <c r="G94" s="31">
        <v>1.28</v>
      </c>
      <c r="H94" s="31">
        <v>68</v>
      </c>
    </row>
    <row r="95" spans="1:8" x14ac:dyDescent="0.15">
      <c r="A95" s="34">
        <v>73183.076344977511</v>
      </c>
      <c r="B95" s="35">
        <v>12.8</v>
      </c>
      <c r="C95" s="35">
        <v>186.82204988052226</v>
      </c>
      <c r="D95" s="31">
        <v>10</v>
      </c>
      <c r="E95" s="36">
        <v>0.8</v>
      </c>
      <c r="F95" s="31">
        <v>0.77</v>
      </c>
      <c r="G95" s="31">
        <v>0.77</v>
      </c>
      <c r="H95" s="31">
        <v>43</v>
      </c>
    </row>
    <row r="96" spans="1:8" x14ac:dyDescent="0.15">
      <c r="A96" s="34">
        <v>39547.295663475394</v>
      </c>
      <c r="B96" s="35">
        <v>5.9391999999999996</v>
      </c>
      <c r="C96" s="35">
        <v>94.665624982278985</v>
      </c>
      <c r="D96" s="31">
        <v>10</v>
      </c>
      <c r="E96" s="36">
        <v>0.8</v>
      </c>
      <c r="F96" s="31">
        <v>0.77</v>
      </c>
      <c r="G96" s="31">
        <v>0.78</v>
      </c>
      <c r="H96" s="31">
        <v>42</v>
      </c>
    </row>
    <row r="97" spans="1:8" x14ac:dyDescent="0.15">
      <c r="A97" s="34">
        <v>74026.599655001672</v>
      </c>
      <c r="B97" s="35">
        <v>7.3965696000000003</v>
      </c>
      <c r="C97" s="35">
        <v>220.14866111672924</v>
      </c>
      <c r="D97" s="31">
        <v>18</v>
      </c>
      <c r="E97" s="36">
        <v>0.2</v>
      </c>
      <c r="F97" s="31">
        <v>0.77</v>
      </c>
      <c r="G97" s="31">
        <v>0.83</v>
      </c>
      <c r="H97" s="31">
        <v>43</v>
      </c>
    </row>
    <row r="98" spans="1:8" x14ac:dyDescent="0.15">
      <c r="A98" s="34">
        <v>33788.869946461477</v>
      </c>
      <c r="B98" s="35">
        <v>5.2286592000000001</v>
      </c>
      <c r="C98" s="35">
        <v>154.38646329596813</v>
      </c>
      <c r="D98" s="31">
        <v>10</v>
      </c>
      <c r="E98" s="36">
        <v>0.4</v>
      </c>
      <c r="F98" s="31">
        <v>0.77</v>
      </c>
      <c r="G98" s="31">
        <v>1.32</v>
      </c>
      <c r="H98" s="31">
        <v>50</v>
      </c>
    </row>
    <row r="99" spans="1:8" x14ac:dyDescent="0.15">
      <c r="A99" s="34">
        <v>22520.016891161697</v>
      </c>
      <c r="B99" s="35">
        <v>5.0944000000000003</v>
      </c>
      <c r="C99" s="35">
        <v>56.713130999649678</v>
      </c>
      <c r="D99" s="31">
        <v>10</v>
      </c>
      <c r="E99" s="36">
        <v>0.2</v>
      </c>
      <c r="F99" s="31">
        <v>0.77</v>
      </c>
      <c r="G99" s="31">
        <v>1.0900000000000001</v>
      </c>
      <c r="H99" s="31">
        <v>22</v>
      </c>
    </row>
    <row r="100" spans="1:8" x14ac:dyDescent="0.15">
      <c r="A100" s="34">
        <v>82709.240905984683</v>
      </c>
      <c r="B100" s="35">
        <v>21.042560000000002</v>
      </c>
      <c r="C100" s="35">
        <v>5134.8596178176003</v>
      </c>
      <c r="D100" s="31">
        <v>122</v>
      </c>
      <c r="E100" s="36">
        <v>1.2</v>
      </c>
      <c r="F100" s="31">
        <v>1</v>
      </c>
      <c r="G100" s="31">
        <v>0.82</v>
      </c>
      <c r="H100" s="31">
        <v>60</v>
      </c>
    </row>
    <row r="101" spans="1:8" x14ac:dyDescent="0.15">
      <c r="A101" s="34">
        <v>95156.364742257647</v>
      </c>
      <c r="B101" s="35">
        <v>6.3360000000000003</v>
      </c>
      <c r="C101" s="35">
        <v>770.69818233511603</v>
      </c>
      <c r="D101" s="31">
        <v>34</v>
      </c>
      <c r="E101" s="36">
        <v>1.2</v>
      </c>
      <c r="F101" s="31">
        <v>0.82</v>
      </c>
      <c r="G101" s="31">
        <v>1.8</v>
      </c>
      <c r="H101" s="31">
        <v>40</v>
      </c>
    </row>
    <row r="102" spans="1:8" x14ac:dyDescent="0.15">
      <c r="A102" s="34">
        <v>46403.873729979365</v>
      </c>
      <c r="B102" s="35">
        <v>11.173140000000002</v>
      </c>
      <c r="C102" s="35">
        <v>18597.082374102542</v>
      </c>
      <c r="D102" s="31">
        <v>122</v>
      </c>
      <c r="E102" s="36">
        <v>-0.4</v>
      </c>
      <c r="F102" s="31">
        <v>1</v>
      </c>
      <c r="G102" s="31">
        <v>1.27</v>
      </c>
      <c r="H102" s="31">
        <v>261</v>
      </c>
    </row>
    <row r="103" spans="1:8" x14ac:dyDescent="0.15">
      <c r="A103" s="34">
        <v>97104.283217804099</v>
      </c>
      <c r="B103" s="35">
        <v>16.61</v>
      </c>
      <c r="C103" s="35">
        <v>1624.7173535999998</v>
      </c>
      <c r="D103" s="31">
        <v>18</v>
      </c>
      <c r="E103" s="36">
        <v>-0.2</v>
      </c>
      <c r="F103" s="31">
        <v>1</v>
      </c>
      <c r="G103" s="31">
        <v>1.02</v>
      </c>
      <c r="H103" s="31">
        <v>160</v>
      </c>
    </row>
    <row r="104" spans="1:8" x14ac:dyDescent="0.15">
      <c r="A104" s="34">
        <v>48736.013963857935</v>
      </c>
      <c r="B104" s="35">
        <v>26.195400000000003</v>
      </c>
      <c r="C104" s="35">
        <v>3971.5844127960008</v>
      </c>
      <c r="D104" s="31">
        <v>42</v>
      </c>
      <c r="E104" s="36">
        <v>-0.4</v>
      </c>
      <c r="F104" s="31">
        <v>1</v>
      </c>
      <c r="G104" s="31">
        <v>1.53</v>
      </c>
      <c r="H104" s="31">
        <v>60</v>
      </c>
    </row>
    <row r="105" spans="1:8" x14ac:dyDescent="0.15">
      <c r="A105" s="34">
        <v>31967.577887724274</v>
      </c>
      <c r="B105" s="35">
        <v>6.512220000000001</v>
      </c>
      <c r="C105" s="35">
        <v>798.85387429466687</v>
      </c>
      <c r="D105" s="31">
        <v>106</v>
      </c>
      <c r="E105" s="36">
        <v>-0.1</v>
      </c>
      <c r="F105" s="31">
        <v>1</v>
      </c>
      <c r="G105" s="31">
        <v>1</v>
      </c>
      <c r="H105" s="31">
        <v>22</v>
      </c>
    </row>
    <row r="106" spans="1:8" x14ac:dyDescent="0.15">
      <c r="A106" s="34">
        <v>71072.247317045592</v>
      </c>
      <c r="B106" s="35">
        <v>20.364300000000004</v>
      </c>
      <c r="C106" s="35">
        <v>1607.7341306400001</v>
      </c>
      <c r="D106" s="31">
        <v>34</v>
      </c>
      <c r="E106" s="36">
        <v>0.5</v>
      </c>
      <c r="F106" s="31">
        <v>1</v>
      </c>
      <c r="G106" s="31">
        <v>1.8</v>
      </c>
      <c r="H106" s="31">
        <v>40</v>
      </c>
    </row>
    <row r="107" spans="1:8" x14ac:dyDescent="0.15">
      <c r="A107" s="34">
        <v>81909.301336004588</v>
      </c>
      <c r="B107" s="35">
        <v>54.411192000000007</v>
      </c>
      <c r="C107" s="35">
        <v>1026.1050310896001</v>
      </c>
      <c r="D107" s="31">
        <v>10</v>
      </c>
      <c r="E107" s="36">
        <v>-0.7</v>
      </c>
      <c r="F107" s="31">
        <v>1</v>
      </c>
      <c r="G107" s="31">
        <v>0.84</v>
      </c>
      <c r="H107" s="31">
        <v>70</v>
      </c>
    </row>
    <row r="108" spans="1:8" x14ac:dyDescent="0.15">
      <c r="A108" s="34">
        <v>39840.738199650063</v>
      </c>
      <c r="B108" s="35">
        <v>8.2100700000000018</v>
      </c>
      <c r="C108" s="35">
        <v>1644.4164220695188</v>
      </c>
      <c r="D108" s="31">
        <v>26</v>
      </c>
      <c r="E108" s="36">
        <v>0.4</v>
      </c>
      <c r="F108" s="31">
        <v>0.88</v>
      </c>
      <c r="G108" s="31">
        <v>0.79</v>
      </c>
      <c r="H108" s="31">
        <v>265</v>
      </c>
    </row>
    <row r="109" spans="1:8" x14ac:dyDescent="0.15">
      <c r="A109" s="34">
        <v>9502.6575637537808</v>
      </c>
      <c r="B109" s="35">
        <v>36.240819999999999</v>
      </c>
      <c r="C109" s="35">
        <v>974.11152931950016</v>
      </c>
      <c r="D109" s="31">
        <v>10</v>
      </c>
      <c r="E109" s="36">
        <v>1.2</v>
      </c>
      <c r="F109" s="31">
        <v>1</v>
      </c>
      <c r="G109" s="31">
        <v>1.29</v>
      </c>
      <c r="H109" s="31">
        <v>45</v>
      </c>
    </row>
    <row r="110" spans="1:8" x14ac:dyDescent="0.15">
      <c r="A110" s="34">
        <v>50412.933076177826</v>
      </c>
      <c r="B110" s="35">
        <v>7.3040000000000003</v>
      </c>
      <c r="C110" s="35">
        <v>499.93736173333338</v>
      </c>
      <c r="D110" s="31">
        <v>26</v>
      </c>
      <c r="E110" s="36">
        <v>0.8</v>
      </c>
      <c r="F110" s="31">
        <v>1</v>
      </c>
      <c r="G110" s="31">
        <v>1.23</v>
      </c>
      <c r="H110" s="31">
        <v>50</v>
      </c>
    </row>
    <row r="111" spans="1:8" x14ac:dyDescent="0.15">
      <c r="A111" s="34">
        <v>813.40347135232525</v>
      </c>
      <c r="B111" s="35">
        <v>13.593580000000001</v>
      </c>
      <c r="C111" s="35">
        <v>785.78622007600006</v>
      </c>
      <c r="D111" s="31">
        <v>26</v>
      </c>
      <c r="E111" s="36">
        <v>-0.1</v>
      </c>
      <c r="F111" s="31">
        <v>1</v>
      </c>
      <c r="G111" s="31">
        <v>1.1499999999999999</v>
      </c>
      <c r="H111" s="31">
        <v>40</v>
      </c>
    </row>
    <row r="112" spans="1:8" x14ac:dyDescent="0.15">
      <c r="A112" s="34">
        <v>83489.027486475548</v>
      </c>
      <c r="B112" s="35">
        <v>6.9740000000000002</v>
      </c>
      <c r="C112" s="35">
        <v>1410.9734746800002</v>
      </c>
      <c r="D112" s="31">
        <v>42</v>
      </c>
      <c r="E112" s="36">
        <v>0.4</v>
      </c>
      <c r="F112" s="31">
        <v>1</v>
      </c>
      <c r="G112" s="31">
        <v>2.41</v>
      </c>
      <c r="H112" s="31">
        <v>60</v>
      </c>
    </row>
    <row r="113" spans="1:8" x14ac:dyDescent="0.15">
      <c r="A113" s="34">
        <v>57475.615247827714</v>
      </c>
      <c r="B113" s="35">
        <v>10.667580000000001</v>
      </c>
      <c r="C113" s="35">
        <v>330.18501136793049</v>
      </c>
      <c r="D113" s="31">
        <v>26</v>
      </c>
      <c r="E113" s="36">
        <v>1.2</v>
      </c>
      <c r="F113" s="31">
        <v>0.75</v>
      </c>
      <c r="G113" s="31">
        <v>0.94</v>
      </c>
      <c r="H113" s="31">
        <v>29</v>
      </c>
    </row>
    <row r="114" spans="1:8" x14ac:dyDescent="0.15">
      <c r="A114" s="34">
        <v>58600.295977339912</v>
      </c>
      <c r="B114" s="35">
        <v>5.1383749999999999</v>
      </c>
      <c r="C114" s="35">
        <v>355.47575459870842</v>
      </c>
      <c r="D114" s="31">
        <v>98</v>
      </c>
      <c r="E114" s="36">
        <v>1.5</v>
      </c>
      <c r="F114" s="31">
        <v>1</v>
      </c>
      <c r="G114" s="31">
        <v>1.47</v>
      </c>
      <c r="H114" s="31">
        <v>11</v>
      </c>
    </row>
    <row r="115" spans="1:8" x14ac:dyDescent="0.15">
      <c r="A115" s="34">
        <v>88361.491570490587</v>
      </c>
      <c r="B115" s="35">
        <v>20.480284000000001</v>
      </c>
      <c r="C115" s="35">
        <v>1490</v>
      </c>
      <c r="D115" s="31">
        <v>10</v>
      </c>
      <c r="E115" s="36">
        <v>-0.4</v>
      </c>
      <c r="F115" s="31">
        <v>1</v>
      </c>
      <c r="G115" s="31">
        <v>0.86</v>
      </c>
      <c r="H115" s="31">
        <v>16</v>
      </c>
    </row>
    <row r="116" spans="1:8" x14ac:dyDescent="0.15">
      <c r="A116" s="34">
        <v>79307.869424532139</v>
      </c>
      <c r="B116" s="35">
        <v>29.008980000000001</v>
      </c>
      <c r="C116" s="35">
        <v>24000</v>
      </c>
      <c r="D116" s="31">
        <v>10</v>
      </c>
      <c r="E116" s="36">
        <v>-0.4</v>
      </c>
      <c r="F116" s="31">
        <v>1</v>
      </c>
      <c r="G116" s="31">
        <v>1.31</v>
      </c>
      <c r="H116" s="31">
        <v>16</v>
      </c>
    </row>
    <row r="117" spans="1:8" x14ac:dyDescent="0.15">
      <c r="A117" s="34">
        <v>71000.671989028197</v>
      </c>
      <c r="B117" s="35">
        <v>21.301280000000002</v>
      </c>
      <c r="C117" s="35">
        <v>846.45960519120001</v>
      </c>
      <c r="D117" s="31">
        <v>42</v>
      </c>
      <c r="E117" s="36">
        <v>0.2</v>
      </c>
      <c r="F117" s="31">
        <v>1</v>
      </c>
      <c r="G117" s="31">
        <v>1.85</v>
      </c>
      <c r="H117" s="31">
        <v>11</v>
      </c>
    </row>
    <row r="118" spans="1:8" x14ac:dyDescent="0.15">
      <c r="A118" s="34">
        <v>89251.544521007207</v>
      </c>
      <c r="B118" s="35">
        <v>32.441200000000002</v>
      </c>
      <c r="C118" s="35">
        <v>968.31874968400007</v>
      </c>
      <c r="D118" s="31">
        <v>10</v>
      </c>
      <c r="E118" s="36">
        <v>0.2</v>
      </c>
      <c r="F118" s="31">
        <v>1</v>
      </c>
      <c r="G118" s="31">
        <v>1.26</v>
      </c>
      <c r="H118" s="31">
        <v>51</v>
      </c>
    </row>
    <row r="119" spans="1:8" x14ac:dyDescent="0.15">
      <c r="A119" s="34">
        <v>93469.558508538292</v>
      </c>
      <c r="B119" s="35">
        <v>9.5496499999999997</v>
      </c>
      <c r="C119" s="35">
        <v>825.27237292500013</v>
      </c>
      <c r="D119" s="31">
        <v>18</v>
      </c>
      <c r="E119" s="36">
        <v>0.5</v>
      </c>
      <c r="F119" s="31">
        <v>1</v>
      </c>
      <c r="G119" s="31">
        <v>0.95</v>
      </c>
      <c r="H119" s="31">
        <v>100</v>
      </c>
    </row>
    <row r="120" spans="1:8" x14ac:dyDescent="0.15">
      <c r="A120" s="34">
        <v>45870.41515204827</v>
      </c>
      <c r="B120" s="35">
        <v>9.5307300000000019</v>
      </c>
      <c r="C120" s="35">
        <v>465.56871568020023</v>
      </c>
      <c r="D120" s="31">
        <v>18</v>
      </c>
      <c r="E120" s="36">
        <v>0.2</v>
      </c>
      <c r="F120" s="31">
        <v>1</v>
      </c>
      <c r="G120" s="31">
        <v>1.07</v>
      </c>
      <c r="H120" s="31">
        <v>60</v>
      </c>
    </row>
    <row r="121" spans="1:8" x14ac:dyDescent="0.15">
      <c r="A121" s="34">
        <v>37485.479824453614</v>
      </c>
      <c r="B121" s="35">
        <v>52.520160000000004</v>
      </c>
      <c r="C121" s="35">
        <v>22000</v>
      </c>
      <c r="D121" s="31">
        <v>10</v>
      </c>
      <c r="E121" s="36">
        <v>1.2</v>
      </c>
      <c r="F121" s="31">
        <v>0.8</v>
      </c>
      <c r="G121" s="31">
        <v>1.1299999999999999</v>
      </c>
      <c r="H121" s="31">
        <v>258</v>
      </c>
    </row>
    <row r="122" spans="1:8" x14ac:dyDescent="0.15">
      <c r="A122" s="34">
        <v>84559.806059839437</v>
      </c>
      <c r="B122" s="35">
        <v>184.52016</v>
      </c>
      <c r="C122" s="35">
        <v>3408.6133704010676</v>
      </c>
      <c r="D122" s="31">
        <v>10</v>
      </c>
      <c r="E122" s="36">
        <v>-0.4</v>
      </c>
      <c r="F122" s="31">
        <v>1</v>
      </c>
      <c r="G122" s="31">
        <v>1.0900000000000001</v>
      </c>
      <c r="H122" s="31">
        <v>44</v>
      </c>
    </row>
    <row r="123" spans="1:8" x14ac:dyDescent="0.15">
      <c r="A123" s="34">
        <v>67889.905013382435</v>
      </c>
      <c r="B123" s="35">
        <v>6.1725510000000003</v>
      </c>
      <c r="C123" s="35">
        <v>371.4495441433333</v>
      </c>
      <c r="D123" s="31">
        <v>10</v>
      </c>
      <c r="E123" s="36">
        <v>1.5</v>
      </c>
      <c r="F123" s="31">
        <v>1</v>
      </c>
      <c r="G123" s="31">
        <v>1.4</v>
      </c>
      <c r="H123" s="31">
        <v>100</v>
      </c>
    </row>
    <row r="124" spans="1:8" x14ac:dyDescent="0.15">
      <c r="A124" s="34">
        <v>66981.8873090587</v>
      </c>
      <c r="B124" s="35">
        <v>9.7580010000000019</v>
      </c>
      <c r="C124" s="35">
        <v>4500</v>
      </c>
      <c r="D124" s="31">
        <v>10</v>
      </c>
      <c r="E124" s="36">
        <v>-0.6</v>
      </c>
      <c r="F124" s="31">
        <v>1</v>
      </c>
      <c r="G124" s="31">
        <v>1.03</v>
      </c>
      <c r="H124" s="31">
        <v>95</v>
      </c>
    </row>
    <row r="125" spans="1:8" x14ac:dyDescent="0.15">
      <c r="A125" s="34">
        <v>92110.945615474862</v>
      </c>
      <c r="B125" s="35">
        <v>5.6944250000000007</v>
      </c>
      <c r="C125" s="35">
        <v>154.46519047884269</v>
      </c>
      <c r="D125" s="31">
        <v>10</v>
      </c>
      <c r="E125" s="64">
        <v>0.1</v>
      </c>
      <c r="F125" s="31">
        <v>0.9</v>
      </c>
      <c r="G125" s="31">
        <v>0.99</v>
      </c>
      <c r="H125" s="31">
        <v>60</v>
      </c>
    </row>
    <row r="126" spans="1:8" x14ac:dyDescent="0.15">
      <c r="A126" s="34">
        <v>13890.497114604428</v>
      </c>
      <c r="B126" s="35">
        <v>12.84305</v>
      </c>
      <c r="C126" s="35">
        <v>183.94257441008381</v>
      </c>
      <c r="D126" s="31">
        <v>10</v>
      </c>
      <c r="E126" s="36">
        <v>-0.7</v>
      </c>
      <c r="F126" s="31">
        <v>0.82</v>
      </c>
      <c r="G126" s="31">
        <v>1.1499999999999999</v>
      </c>
      <c r="H126" s="31">
        <v>30</v>
      </c>
    </row>
    <row r="127" spans="1:8" x14ac:dyDescent="0.15">
      <c r="A127" s="34">
        <v>45576.330154727439</v>
      </c>
      <c r="B127" s="35">
        <v>16.22907</v>
      </c>
      <c r="C127" s="35">
        <v>3870</v>
      </c>
      <c r="D127" s="31">
        <v>10</v>
      </c>
      <c r="E127" s="36">
        <v>-0.4</v>
      </c>
      <c r="F127" s="31">
        <v>0.82</v>
      </c>
      <c r="G127" s="31">
        <v>0.98</v>
      </c>
      <c r="H127" s="31">
        <v>60</v>
      </c>
    </row>
    <row r="128" spans="1:8" x14ac:dyDescent="0.15">
      <c r="A128" s="34">
        <v>56656.194873139997</v>
      </c>
      <c r="B128" s="35">
        <v>92.43432</v>
      </c>
      <c r="C128" s="35">
        <v>2744.2832215040007</v>
      </c>
      <c r="D128" s="31">
        <v>10</v>
      </c>
      <c r="E128" s="36">
        <v>0.4</v>
      </c>
      <c r="F128" s="31">
        <v>1</v>
      </c>
      <c r="G128" s="31">
        <v>1.28</v>
      </c>
      <c r="H128" s="31">
        <v>60</v>
      </c>
    </row>
    <row r="129" spans="1:8" x14ac:dyDescent="0.15">
      <c r="A129" s="34">
        <v>41680.07185165734</v>
      </c>
      <c r="B129" s="35">
        <v>13.561240000000002</v>
      </c>
      <c r="C129" s="35">
        <v>460.68112308507102</v>
      </c>
      <c r="D129" s="31">
        <v>10</v>
      </c>
      <c r="E129" s="36">
        <v>0.4</v>
      </c>
      <c r="F129" s="31">
        <v>0.88</v>
      </c>
      <c r="G129" s="31">
        <v>0.8</v>
      </c>
      <c r="H129" s="31">
        <v>100</v>
      </c>
    </row>
    <row r="130" spans="1:8" x14ac:dyDescent="0.15">
      <c r="A130" s="34">
        <v>89811.807174589325</v>
      </c>
      <c r="B130" s="35">
        <v>58.927000000000007</v>
      </c>
      <c r="C130" s="35">
        <v>3557.8114403333334</v>
      </c>
      <c r="D130" s="31">
        <v>10</v>
      </c>
      <c r="E130" s="36">
        <v>1.2</v>
      </c>
      <c r="F130" s="31">
        <v>1</v>
      </c>
      <c r="G130" s="31">
        <v>0.77</v>
      </c>
      <c r="H130" s="31">
        <v>200</v>
      </c>
    </row>
    <row r="131" spans="1:8" x14ac:dyDescent="0.15">
      <c r="A131" s="34">
        <v>36174.298070542354</v>
      </c>
      <c r="B131" s="35">
        <v>57.64</v>
      </c>
      <c r="C131" s="35">
        <v>823.74708606666661</v>
      </c>
      <c r="D131" s="31">
        <v>10</v>
      </c>
      <c r="E131" s="36">
        <v>-0.2</v>
      </c>
      <c r="F131" s="31">
        <v>1</v>
      </c>
      <c r="G131" s="31">
        <v>1.07</v>
      </c>
      <c r="H131" s="31">
        <v>29</v>
      </c>
    </row>
    <row r="132" spans="1:8" x14ac:dyDescent="0.15">
      <c r="A132" s="34">
        <v>39363.461746891895</v>
      </c>
      <c r="B132" s="35">
        <v>29.821000000000002</v>
      </c>
      <c r="C132" s="35">
        <v>1531.6818066000005</v>
      </c>
      <c r="D132" s="31">
        <v>10</v>
      </c>
      <c r="E132" s="36">
        <v>0.8</v>
      </c>
      <c r="F132" s="31">
        <v>1</v>
      </c>
      <c r="G132" s="31">
        <v>1.33</v>
      </c>
      <c r="H132" s="31">
        <v>120</v>
      </c>
    </row>
    <row r="133" spans="1:8" x14ac:dyDescent="0.15">
      <c r="A133" s="34">
        <v>3404.0178425709942</v>
      </c>
      <c r="B133" s="35">
        <v>189.83580000000001</v>
      </c>
      <c r="C133" s="35">
        <v>6596.5425215433343</v>
      </c>
      <c r="D133" s="31">
        <v>10</v>
      </c>
      <c r="E133" s="36">
        <v>-0.4</v>
      </c>
      <c r="F133" s="31">
        <v>1</v>
      </c>
      <c r="G133" s="31">
        <v>1.29</v>
      </c>
      <c r="H133" s="31">
        <v>70</v>
      </c>
    </row>
    <row r="134" spans="1:8" x14ac:dyDescent="0.15">
      <c r="A134" s="34">
        <v>73860.714712187721</v>
      </c>
      <c r="B134" s="35">
        <v>11.487300000000001</v>
      </c>
      <c r="C134" s="35">
        <v>159.48000214666672</v>
      </c>
      <c r="D134" s="31">
        <v>10</v>
      </c>
      <c r="E134" s="36">
        <v>0.2</v>
      </c>
      <c r="F134" s="31">
        <v>1</v>
      </c>
      <c r="G134" s="31">
        <v>1.72</v>
      </c>
      <c r="H134" s="31">
        <v>20</v>
      </c>
    </row>
    <row r="135" spans="1:8" x14ac:dyDescent="0.15">
      <c r="A135" s="34">
        <v>87767.507157647822</v>
      </c>
      <c r="B135" s="35">
        <v>5.6760109999999999</v>
      </c>
      <c r="C135" s="35">
        <v>132.57717088077135</v>
      </c>
      <c r="D135" s="31">
        <v>18</v>
      </c>
      <c r="E135" s="36">
        <v>0.5</v>
      </c>
      <c r="F135" s="31">
        <v>0.75</v>
      </c>
      <c r="G135" s="31">
        <v>0.95</v>
      </c>
      <c r="H135" s="31">
        <v>29</v>
      </c>
    </row>
    <row r="136" spans="1:8" x14ac:dyDescent="0.15">
      <c r="A136" s="34">
        <v>29259.210072514208</v>
      </c>
      <c r="B136" s="35">
        <v>176.60500000000002</v>
      </c>
      <c r="C136" s="35">
        <v>22174.061032750004</v>
      </c>
      <c r="D136" s="31">
        <v>10</v>
      </c>
      <c r="E136" s="36">
        <v>0.2</v>
      </c>
      <c r="F136" s="31">
        <v>1</v>
      </c>
      <c r="G136" s="31">
        <v>1.98</v>
      </c>
      <c r="H136" s="31">
        <v>165</v>
      </c>
    </row>
    <row r="137" spans="1:8" x14ac:dyDescent="0.15">
      <c r="A137" s="34">
        <v>56062.733830642108</v>
      </c>
      <c r="B137" s="35">
        <v>6600.0000000000009</v>
      </c>
      <c r="C137" s="35">
        <v>62939.763536779828</v>
      </c>
      <c r="D137" s="31">
        <v>10</v>
      </c>
      <c r="E137" s="36">
        <v>0.5</v>
      </c>
      <c r="F137" s="31">
        <v>0.82</v>
      </c>
      <c r="G137" s="31">
        <v>0.94</v>
      </c>
      <c r="H137" s="31">
        <v>26</v>
      </c>
    </row>
    <row r="138" spans="1:8" x14ac:dyDescent="0.15">
      <c r="A138" s="34">
        <v>5507.8848258686812</v>
      </c>
      <c r="B138" s="35">
        <v>25.234000000000002</v>
      </c>
      <c r="C138" s="35">
        <v>321.5326989445897</v>
      </c>
      <c r="D138" s="31">
        <v>10</v>
      </c>
      <c r="E138" s="36">
        <v>-0.7</v>
      </c>
      <c r="F138" s="31">
        <v>0.88</v>
      </c>
      <c r="G138" s="31">
        <v>1.06</v>
      </c>
      <c r="H138" s="31">
        <v>30</v>
      </c>
    </row>
    <row r="139" spans="1:8" x14ac:dyDescent="0.15">
      <c r="A139" s="34">
        <v>51646.571451285847</v>
      </c>
      <c r="B139" s="35">
        <v>20.591999999999999</v>
      </c>
      <c r="C139" s="35">
        <v>888.54998613333339</v>
      </c>
      <c r="D139" s="31">
        <v>10</v>
      </c>
      <c r="E139" s="36">
        <v>-0.6</v>
      </c>
      <c r="F139" s="31">
        <v>1</v>
      </c>
      <c r="G139" s="31">
        <v>1.1399999999999999</v>
      </c>
      <c r="H139" s="31">
        <v>80</v>
      </c>
    </row>
    <row r="140" spans="1:8" x14ac:dyDescent="0.15">
      <c r="A140" s="34">
        <v>56852.691987129379</v>
      </c>
      <c r="B140" s="35">
        <v>6.3486500000000001</v>
      </c>
      <c r="C140" s="35">
        <v>207.39591148983766</v>
      </c>
      <c r="D140" s="31">
        <v>10</v>
      </c>
      <c r="E140" s="36">
        <v>-0.4</v>
      </c>
      <c r="F140" s="31">
        <v>0.75</v>
      </c>
      <c r="G140" s="31">
        <v>1.23</v>
      </c>
      <c r="H140" s="31">
        <v>60</v>
      </c>
    </row>
    <row r="141" spans="1:8" x14ac:dyDescent="0.15">
      <c r="A141" s="34">
        <v>43587.359788874339</v>
      </c>
      <c r="B141" s="35">
        <v>16.016000000000002</v>
      </c>
      <c r="C141" s="35">
        <v>11700</v>
      </c>
      <c r="D141" s="31">
        <v>18</v>
      </c>
      <c r="E141" s="36">
        <v>-0.4</v>
      </c>
      <c r="F141" s="31">
        <v>1</v>
      </c>
      <c r="G141" s="31">
        <v>0.82</v>
      </c>
      <c r="H141" s="31">
        <v>12</v>
      </c>
    </row>
    <row r="142" spans="1:8" x14ac:dyDescent="0.15">
      <c r="A142" s="34">
        <v>18388.134886172345</v>
      </c>
      <c r="B142" s="35">
        <v>12.045</v>
      </c>
      <c r="C142" s="35">
        <v>906.99872882069747</v>
      </c>
      <c r="D142" s="31">
        <v>18</v>
      </c>
      <c r="E142" s="36">
        <v>0.5</v>
      </c>
      <c r="F142" s="31">
        <v>0.8</v>
      </c>
      <c r="G142" s="31">
        <v>3.46</v>
      </c>
      <c r="H142" s="31">
        <v>26</v>
      </c>
    </row>
    <row r="143" spans="1:8" x14ac:dyDescent="0.15">
      <c r="A143" s="34">
        <v>69917.701233447937</v>
      </c>
      <c r="B143" s="35">
        <v>71.762460000000019</v>
      </c>
      <c r="C143" s="35">
        <v>555.13203802848022</v>
      </c>
      <c r="D143" s="31">
        <v>18</v>
      </c>
      <c r="E143" s="36">
        <v>0.4</v>
      </c>
      <c r="F143" s="31">
        <v>1</v>
      </c>
      <c r="G143" s="31">
        <v>0.92</v>
      </c>
      <c r="H143" s="31">
        <v>12</v>
      </c>
    </row>
    <row r="144" spans="1:8" x14ac:dyDescent="0.15">
      <c r="A144" s="34">
        <v>84010.942639246568</v>
      </c>
      <c r="B144" s="35">
        <v>70.784999999999997</v>
      </c>
      <c r="C144" s="35">
        <v>1138.5665958333332</v>
      </c>
      <c r="D144" s="31">
        <v>10</v>
      </c>
      <c r="E144" s="36">
        <v>1.2</v>
      </c>
      <c r="F144" s="31">
        <v>1</v>
      </c>
      <c r="G144" s="31">
        <v>1</v>
      </c>
      <c r="H144" s="31">
        <v>35</v>
      </c>
    </row>
    <row r="145" spans="1:8" x14ac:dyDescent="0.15">
      <c r="A145" s="34">
        <v>58028.024171880854</v>
      </c>
      <c r="B145" s="35">
        <v>78.727000000000004</v>
      </c>
      <c r="C145" s="35">
        <v>3817.0954917333333</v>
      </c>
      <c r="D145" s="31">
        <v>10</v>
      </c>
      <c r="E145" s="36">
        <v>0.8</v>
      </c>
      <c r="F145" s="31">
        <v>1</v>
      </c>
      <c r="G145" s="31">
        <v>0.96</v>
      </c>
      <c r="H145" s="31">
        <v>130</v>
      </c>
    </row>
    <row r="146" spans="1:8" x14ac:dyDescent="0.15">
      <c r="A146" s="34">
        <v>76279.329562714775</v>
      </c>
      <c r="B146" s="35">
        <v>7.7154770000000008</v>
      </c>
      <c r="C146" s="35">
        <v>279.82858321836</v>
      </c>
      <c r="D146" s="31">
        <v>18</v>
      </c>
      <c r="E146" s="36">
        <v>0.8</v>
      </c>
      <c r="F146" s="31">
        <v>1</v>
      </c>
      <c r="G146" s="31">
        <v>0.74</v>
      </c>
      <c r="H146" s="31">
        <v>60</v>
      </c>
    </row>
    <row r="147" spans="1:8" x14ac:dyDescent="0.15">
      <c r="A147" s="34">
        <v>839.71895752732451</v>
      </c>
      <c r="B147" s="35">
        <v>5.4050919999999998</v>
      </c>
      <c r="C147" s="35">
        <v>32500</v>
      </c>
      <c r="D147" s="31">
        <v>26</v>
      </c>
      <c r="E147" s="36">
        <v>-0.4</v>
      </c>
      <c r="F147" s="31">
        <v>1</v>
      </c>
      <c r="G147" s="31">
        <v>0.81</v>
      </c>
      <c r="H147" s="31">
        <v>60</v>
      </c>
    </row>
    <row r="148" spans="1:8" x14ac:dyDescent="0.15">
      <c r="A148" s="34">
        <v>43344.108312439843</v>
      </c>
      <c r="B148" s="35">
        <v>232.28700000000001</v>
      </c>
      <c r="C148" s="35">
        <v>3394.1753649621623</v>
      </c>
      <c r="D148" s="31">
        <v>10</v>
      </c>
      <c r="E148" s="36">
        <v>-0.2</v>
      </c>
      <c r="F148" s="31">
        <v>0.82</v>
      </c>
      <c r="G148" s="31">
        <v>1.07</v>
      </c>
      <c r="H148" s="31">
        <v>35</v>
      </c>
    </row>
    <row r="149" spans="1:8" x14ac:dyDescent="0.15">
      <c r="A149" s="34">
        <v>19942.008643697583</v>
      </c>
      <c r="B149" s="35">
        <v>145.16370000000003</v>
      </c>
      <c r="C149" s="35">
        <v>3152.7654013680012</v>
      </c>
      <c r="D149" s="31">
        <v>18</v>
      </c>
      <c r="E149" s="36">
        <v>-0.4</v>
      </c>
      <c r="F149" s="31">
        <v>1</v>
      </c>
      <c r="G149" s="31">
        <v>0.78</v>
      </c>
      <c r="H149" s="31">
        <v>40</v>
      </c>
    </row>
    <row r="150" spans="1:8" x14ac:dyDescent="0.15">
      <c r="A150" s="34">
        <v>12128.432731620642</v>
      </c>
      <c r="B150" s="35">
        <v>26.346320000000002</v>
      </c>
      <c r="C150" s="35">
        <v>1040.6416670496001</v>
      </c>
      <c r="D150" s="31">
        <v>42</v>
      </c>
      <c r="E150" s="36">
        <v>0.5</v>
      </c>
      <c r="F150" s="31">
        <v>1</v>
      </c>
      <c r="G150" s="31">
        <v>0.71</v>
      </c>
      <c r="H150" s="31">
        <v>40</v>
      </c>
    </row>
    <row r="151" spans="1:8" x14ac:dyDescent="0.15">
      <c r="A151" s="34">
        <v>83981.038481096854</v>
      </c>
      <c r="B151" s="35">
        <v>56.44100000000001</v>
      </c>
      <c r="C151" s="35">
        <v>1042.6495262040003</v>
      </c>
      <c r="D151" s="31">
        <v>18</v>
      </c>
      <c r="E151" s="36">
        <v>-0.4</v>
      </c>
      <c r="F151" s="31">
        <v>1</v>
      </c>
      <c r="G151" s="31">
        <v>1.87</v>
      </c>
      <c r="H151" s="31">
        <v>12</v>
      </c>
    </row>
    <row r="152" spans="1:8" x14ac:dyDescent="0.15">
      <c r="A152" s="34">
        <v>6239.5863376052184</v>
      </c>
      <c r="B152" s="35">
        <v>136.9863</v>
      </c>
      <c r="C152" s="35">
        <v>24054.258300262674</v>
      </c>
      <c r="D152" s="31">
        <v>26</v>
      </c>
      <c r="E152" s="36">
        <v>1.5</v>
      </c>
      <c r="F152" s="31">
        <v>1</v>
      </c>
      <c r="G152" s="31">
        <v>0.92</v>
      </c>
      <c r="H152" s="31">
        <v>190</v>
      </c>
    </row>
    <row r="153" spans="1:8" x14ac:dyDescent="0.15">
      <c r="A153" s="34">
        <v>50164.972653521996</v>
      </c>
      <c r="B153" s="35">
        <v>268.41759999999999</v>
      </c>
      <c r="C153" s="35">
        <v>6979.8359030400015</v>
      </c>
      <c r="D153" s="31">
        <v>26</v>
      </c>
      <c r="E153" s="36">
        <v>1.2</v>
      </c>
      <c r="F153" s="31">
        <v>1</v>
      </c>
      <c r="G153" s="31">
        <v>1</v>
      </c>
      <c r="H153" s="31">
        <v>26</v>
      </c>
    </row>
    <row r="154" spans="1:8" x14ac:dyDescent="0.15">
      <c r="A154" s="34">
        <v>98053.034278448817</v>
      </c>
      <c r="B154" s="35">
        <v>139.3854</v>
      </c>
      <c r="C154" s="35">
        <v>2812.0892010200005</v>
      </c>
      <c r="D154" s="31">
        <v>10</v>
      </c>
      <c r="E154" s="36">
        <v>1.2</v>
      </c>
      <c r="F154" s="31">
        <v>1</v>
      </c>
      <c r="G154" s="31">
        <v>0.87</v>
      </c>
      <c r="H154" s="31">
        <v>60</v>
      </c>
    </row>
    <row r="155" spans="1:8" x14ac:dyDescent="0.15">
      <c r="A155" s="34">
        <v>15456.075624763176</v>
      </c>
      <c r="B155" s="35">
        <v>513.07300000000009</v>
      </c>
      <c r="C155" s="35">
        <v>15429.490492350005</v>
      </c>
      <c r="D155" s="31">
        <v>10</v>
      </c>
      <c r="E155" s="36">
        <v>-0.1</v>
      </c>
      <c r="F155" s="31">
        <v>1</v>
      </c>
      <c r="G155" s="31">
        <v>0.87</v>
      </c>
      <c r="H155" s="31">
        <v>90</v>
      </c>
    </row>
    <row r="156" spans="1:8" x14ac:dyDescent="0.15">
      <c r="A156" s="34">
        <v>23247.416916055918</v>
      </c>
      <c r="B156" s="35">
        <v>12.567126</v>
      </c>
      <c r="C156" s="35">
        <v>90.93442289705402</v>
      </c>
      <c r="D156" s="31">
        <v>18</v>
      </c>
      <c r="E156" s="36">
        <v>-0.4</v>
      </c>
      <c r="F156" s="31">
        <v>1</v>
      </c>
      <c r="G156" s="31">
        <v>0.87</v>
      </c>
      <c r="H156" s="31">
        <v>11</v>
      </c>
    </row>
    <row r="157" spans="1:8" x14ac:dyDescent="0.15">
      <c r="A157" s="34">
        <v>36801.088519365701</v>
      </c>
      <c r="B157" s="35">
        <v>10.766030000000001</v>
      </c>
      <c r="C157" s="35">
        <v>290.41164736320002</v>
      </c>
      <c r="D157" s="31">
        <v>18</v>
      </c>
      <c r="E157" s="36">
        <v>0.2</v>
      </c>
      <c r="F157" s="31">
        <v>1</v>
      </c>
      <c r="G157" s="31">
        <v>0.88</v>
      </c>
      <c r="H157" s="31">
        <v>40</v>
      </c>
    </row>
    <row r="158" spans="1:8" x14ac:dyDescent="0.15">
      <c r="A158" s="34">
        <v>32628.019778403574</v>
      </c>
      <c r="B158" s="35">
        <v>19.619599999999998</v>
      </c>
      <c r="C158" s="35">
        <v>1177.5707345643084</v>
      </c>
      <c r="D158" s="31">
        <v>26</v>
      </c>
      <c r="E158" s="36">
        <v>1.2</v>
      </c>
      <c r="F158" s="31">
        <v>0.8</v>
      </c>
      <c r="G158" s="31">
        <v>1.57</v>
      </c>
      <c r="H158" s="31">
        <v>45</v>
      </c>
    </row>
    <row r="159" spans="1:8" x14ac:dyDescent="0.15">
      <c r="A159" s="34">
        <v>18511.05158420614</v>
      </c>
      <c r="B159" s="35">
        <v>7.2039000000000009</v>
      </c>
      <c r="C159" s="35">
        <v>259.76762090319164</v>
      </c>
      <c r="D159" s="31">
        <v>34</v>
      </c>
      <c r="E159" s="36">
        <v>0.2</v>
      </c>
      <c r="F159" s="31">
        <v>0.8</v>
      </c>
      <c r="G159" s="31">
        <v>0.94</v>
      </c>
      <c r="H159" s="31">
        <v>25</v>
      </c>
    </row>
    <row r="160" spans="1:8" x14ac:dyDescent="0.15">
      <c r="A160" s="34">
        <v>1465.2877727727164</v>
      </c>
      <c r="B160" s="35">
        <v>9.2180000000000017</v>
      </c>
      <c r="C160" s="35">
        <v>275.47545666666673</v>
      </c>
      <c r="D160" s="31">
        <v>10</v>
      </c>
      <c r="E160" s="36">
        <v>0.2</v>
      </c>
      <c r="F160" s="31">
        <v>1</v>
      </c>
      <c r="G160" s="31">
        <v>1</v>
      </c>
      <c r="H160" s="31">
        <v>70</v>
      </c>
    </row>
    <row r="161" spans="1:8" x14ac:dyDescent="0.15">
      <c r="A161" s="34">
        <v>64333.349076423088</v>
      </c>
      <c r="B161" s="35">
        <v>27.442800000000002</v>
      </c>
      <c r="C161" s="35">
        <v>789.99925392960017</v>
      </c>
      <c r="D161" s="31">
        <v>18</v>
      </c>
      <c r="E161" s="36">
        <v>-0.4</v>
      </c>
      <c r="F161" s="31">
        <v>1</v>
      </c>
      <c r="G161" s="31">
        <v>1.32</v>
      </c>
      <c r="H161" s="31">
        <v>26</v>
      </c>
    </row>
    <row r="162" spans="1:8" x14ac:dyDescent="0.15">
      <c r="A162" s="34">
        <v>43950.981351040122</v>
      </c>
      <c r="B162" s="35">
        <v>77.453530000000015</v>
      </c>
      <c r="C162" s="35">
        <v>1049.7683159849603</v>
      </c>
      <c r="D162" s="31">
        <v>34</v>
      </c>
      <c r="E162" s="36">
        <v>-0.4</v>
      </c>
      <c r="F162" s="31">
        <v>1</v>
      </c>
      <c r="G162" s="31">
        <v>0.72</v>
      </c>
      <c r="H162" s="31">
        <v>12</v>
      </c>
    </row>
    <row r="163" spans="1:8" x14ac:dyDescent="0.15">
      <c r="A163" s="34">
        <v>82840.001770630566</v>
      </c>
      <c r="B163" s="35">
        <v>7.2039000000000009</v>
      </c>
      <c r="C163" s="35">
        <v>1480.0728362805</v>
      </c>
      <c r="D163" s="31">
        <v>42</v>
      </c>
      <c r="E163" s="36">
        <v>0.6</v>
      </c>
      <c r="F163" s="31">
        <v>1</v>
      </c>
      <c r="G163" s="31">
        <v>0.93</v>
      </c>
      <c r="H163" s="31">
        <v>145</v>
      </c>
    </row>
    <row r="164" spans="1:8" x14ac:dyDescent="0.15">
      <c r="A164" s="34">
        <v>16258.208294273569</v>
      </c>
      <c r="B164" s="35">
        <v>61.855200000000004</v>
      </c>
      <c r="C164" s="35">
        <v>3465.6509746320003</v>
      </c>
      <c r="D164" s="31">
        <v>18</v>
      </c>
      <c r="E164" s="36">
        <v>-0.6</v>
      </c>
      <c r="F164" s="31">
        <v>1</v>
      </c>
      <c r="G164" s="31">
        <v>1.46</v>
      </c>
      <c r="H164" s="31">
        <v>55</v>
      </c>
    </row>
    <row r="165" spans="1:8" x14ac:dyDescent="0.15">
      <c r="A165" s="34">
        <v>68000.852508607408</v>
      </c>
      <c r="B165" s="35">
        <v>23.683660000000003</v>
      </c>
      <c r="C165" s="35">
        <v>12428.600516701603</v>
      </c>
      <c r="D165" s="31">
        <v>42</v>
      </c>
      <c r="E165" s="36">
        <v>0.4</v>
      </c>
      <c r="F165" s="31">
        <v>1</v>
      </c>
      <c r="G165" s="31">
        <v>1.08</v>
      </c>
      <c r="H165" s="31">
        <v>290</v>
      </c>
    </row>
    <row r="166" spans="1:8" x14ac:dyDescent="0.15">
      <c r="A166" s="34">
        <v>92564.37328006071</v>
      </c>
      <c r="B166" s="35">
        <v>139.3854</v>
      </c>
      <c r="C166" s="35">
        <v>2428.3494388808913</v>
      </c>
      <c r="D166" s="31">
        <v>26</v>
      </c>
      <c r="E166" s="36">
        <v>1.2</v>
      </c>
      <c r="F166" s="31">
        <v>0.83</v>
      </c>
      <c r="G166" s="31">
        <v>0.85</v>
      </c>
      <c r="H166" s="31">
        <v>20</v>
      </c>
    </row>
    <row r="167" spans="1:8" x14ac:dyDescent="0.15">
      <c r="A167" s="34">
        <v>5080.4701788899065</v>
      </c>
      <c r="B167" s="35">
        <v>143.69739999999999</v>
      </c>
      <c r="C167" s="35">
        <v>12318.499952329999</v>
      </c>
      <c r="D167" s="31">
        <v>26</v>
      </c>
      <c r="E167" s="36">
        <v>0.6</v>
      </c>
      <c r="F167" s="31">
        <v>1</v>
      </c>
      <c r="G167" s="31">
        <v>1.1399999999999999</v>
      </c>
      <c r="H167" s="31">
        <v>75</v>
      </c>
    </row>
    <row r="168" spans="1:8" x14ac:dyDescent="0.15">
      <c r="A168" s="34">
        <v>34964.02796007647</v>
      </c>
      <c r="B168" s="35">
        <v>57.241140000000001</v>
      </c>
      <c r="C168" s="35">
        <v>4326.7941873677664</v>
      </c>
      <c r="D168" s="31">
        <v>34</v>
      </c>
      <c r="E168" s="36">
        <v>0.5</v>
      </c>
      <c r="F168" s="31">
        <v>0.87</v>
      </c>
      <c r="G168" s="31">
        <v>0.8</v>
      </c>
      <c r="H168" s="31">
        <v>70</v>
      </c>
    </row>
    <row r="169" spans="1:8" x14ac:dyDescent="0.15">
      <c r="A169" s="34">
        <v>56870.09973336471</v>
      </c>
      <c r="B169" s="35">
        <v>22.977900000000002</v>
      </c>
      <c r="C169" s="35">
        <v>1741.5978224853804</v>
      </c>
      <c r="D169" s="31">
        <v>34</v>
      </c>
      <c r="E169" s="36">
        <v>1.2</v>
      </c>
      <c r="F169" s="31">
        <v>0.82</v>
      </c>
      <c r="G169" s="31">
        <v>0.77</v>
      </c>
      <c r="H169" s="31">
        <v>85</v>
      </c>
    </row>
    <row r="170" spans="1:8" x14ac:dyDescent="0.15">
      <c r="A170" s="34">
        <v>91426.671591242644</v>
      </c>
      <c r="B170" s="35">
        <v>6.402000000000001</v>
      </c>
      <c r="C170" s="35">
        <v>1353.3687457775804</v>
      </c>
      <c r="D170" s="31">
        <v>50</v>
      </c>
      <c r="E170" s="36">
        <v>0.8</v>
      </c>
      <c r="F170" s="31">
        <v>0.82</v>
      </c>
      <c r="G170" s="31">
        <v>1.38</v>
      </c>
      <c r="H170" s="31">
        <v>60</v>
      </c>
    </row>
    <row r="171" spans="1:8" x14ac:dyDescent="0.15">
      <c r="A171" s="34">
        <v>77806.090059937909</v>
      </c>
      <c r="B171" s="35">
        <v>6.7518000000000002</v>
      </c>
      <c r="C171" s="35">
        <v>1372.0487674284236</v>
      </c>
      <c r="D171" s="31">
        <v>50</v>
      </c>
      <c r="E171" s="36">
        <v>-0.2</v>
      </c>
      <c r="F171" s="31">
        <v>0.88</v>
      </c>
      <c r="G171" s="31">
        <v>0.81</v>
      </c>
      <c r="H171" s="31">
        <v>133</v>
      </c>
    </row>
    <row r="172" spans="1:8" x14ac:dyDescent="0.15">
      <c r="A172" s="34">
        <v>68677.355080625595</v>
      </c>
      <c r="B172" s="35">
        <v>72.745200000000011</v>
      </c>
      <c r="C172" s="35">
        <v>1596.8969507700003</v>
      </c>
      <c r="D172" s="31">
        <v>18</v>
      </c>
      <c r="E172" s="36">
        <v>1.2</v>
      </c>
      <c r="F172" s="31">
        <v>1</v>
      </c>
      <c r="G172" s="31">
        <v>0.85</v>
      </c>
      <c r="H172" s="31">
        <v>45</v>
      </c>
    </row>
    <row r="173" spans="1:8" x14ac:dyDescent="0.15">
      <c r="A173" s="34">
        <v>24821.801580365256</v>
      </c>
      <c r="B173" s="35">
        <v>27.920200000000005</v>
      </c>
      <c r="C173" s="35">
        <v>1424.3824378080001</v>
      </c>
      <c r="D173" s="31">
        <v>34</v>
      </c>
      <c r="E173" s="36">
        <v>1.2</v>
      </c>
      <c r="F173" s="31">
        <v>1</v>
      </c>
      <c r="G173" s="31">
        <v>0.76</v>
      </c>
      <c r="H173" s="31">
        <v>60</v>
      </c>
    </row>
    <row r="174" spans="1:8" x14ac:dyDescent="0.15">
      <c r="A174" s="34">
        <v>77724.024424300311</v>
      </c>
      <c r="B174" s="35">
        <v>35.828099999999999</v>
      </c>
      <c r="C174" s="35">
        <v>1109.0082226080001</v>
      </c>
      <c r="D174" s="31">
        <v>18</v>
      </c>
      <c r="E174" s="36">
        <v>0.2</v>
      </c>
      <c r="F174" s="31">
        <v>1</v>
      </c>
      <c r="G174" s="31">
        <v>0.92</v>
      </c>
      <c r="H174" s="31">
        <v>40</v>
      </c>
    </row>
    <row r="175" spans="1:8" x14ac:dyDescent="0.15">
      <c r="A175" s="34">
        <v>17675.740240842362</v>
      </c>
      <c r="B175" s="35">
        <v>6.4685500000000005</v>
      </c>
      <c r="C175" s="35">
        <v>267.34498815771235</v>
      </c>
      <c r="D175" s="31">
        <v>18</v>
      </c>
      <c r="E175" s="36">
        <v>1.5</v>
      </c>
      <c r="F175" s="31">
        <v>0.82</v>
      </c>
      <c r="G175" s="31">
        <v>1.02</v>
      </c>
      <c r="H175" s="31">
        <v>50</v>
      </c>
    </row>
    <row r="176" spans="1:8" x14ac:dyDescent="0.15">
      <c r="A176" s="34">
        <v>9037.7323035078844</v>
      </c>
      <c r="B176" s="35">
        <v>5.2580000000000009</v>
      </c>
      <c r="C176" s="35">
        <v>1042.3043649158415</v>
      </c>
      <c r="D176" s="31">
        <v>58</v>
      </c>
      <c r="E176" s="36">
        <v>-0.7</v>
      </c>
      <c r="F176" s="31">
        <v>0.72</v>
      </c>
      <c r="G176" s="31">
        <v>1.02</v>
      </c>
      <c r="H176" s="31">
        <v>60</v>
      </c>
    </row>
    <row r="177" spans="1:8" x14ac:dyDescent="0.15">
      <c r="A177" s="34">
        <v>28488.386109303265</v>
      </c>
      <c r="B177" s="35">
        <v>12.793000000000001</v>
      </c>
      <c r="C177" s="35">
        <v>1104.6043408400001</v>
      </c>
      <c r="D177" s="31">
        <v>26</v>
      </c>
      <c r="E177" s="36">
        <v>-0.2</v>
      </c>
      <c r="F177" s="31">
        <v>1</v>
      </c>
      <c r="G177" s="31">
        <v>1.1399999999999999</v>
      </c>
      <c r="H177" s="31">
        <v>60</v>
      </c>
    </row>
    <row r="178" spans="1:8" x14ac:dyDescent="0.15">
      <c r="A178" s="34">
        <v>89665.206766228046</v>
      </c>
      <c r="B178" s="35">
        <v>40.986000000000004</v>
      </c>
      <c r="C178" s="35">
        <v>1379.7413882999999</v>
      </c>
      <c r="D178" s="31">
        <v>18</v>
      </c>
      <c r="E178" s="36">
        <v>0.5</v>
      </c>
      <c r="F178" s="31">
        <v>1</v>
      </c>
      <c r="G178" s="31">
        <v>1.3</v>
      </c>
      <c r="H178" s="31">
        <v>45</v>
      </c>
    </row>
    <row r="179" spans="1:8" x14ac:dyDescent="0.15">
      <c r="A179" s="34">
        <v>83959.2123849575</v>
      </c>
      <c r="B179" s="35">
        <v>29.459155000000003</v>
      </c>
      <c r="C179" s="35">
        <v>1181.523193358508</v>
      </c>
      <c r="D179" s="31">
        <v>26</v>
      </c>
      <c r="E179" s="36">
        <v>0.5</v>
      </c>
      <c r="F179" s="31">
        <v>0.85</v>
      </c>
      <c r="G179" s="31">
        <v>1</v>
      </c>
      <c r="H179" s="31">
        <v>47</v>
      </c>
    </row>
    <row r="180" spans="1:8" x14ac:dyDescent="0.15">
      <c r="A180" s="34">
        <v>3987.356486633309</v>
      </c>
      <c r="B180" s="35">
        <v>81.13600000000001</v>
      </c>
      <c r="C180" s="35">
        <v>4063.7482712475467</v>
      </c>
      <c r="D180" s="31">
        <v>34</v>
      </c>
      <c r="E180" s="36">
        <v>-0.6</v>
      </c>
      <c r="F180" s="31">
        <v>0.71</v>
      </c>
      <c r="G180" s="31">
        <v>0.77</v>
      </c>
      <c r="H180" s="31">
        <v>46</v>
      </c>
    </row>
    <row r="181" spans="1:8" x14ac:dyDescent="0.15">
      <c r="A181" s="34">
        <v>10364.086442067477</v>
      </c>
      <c r="B181" s="35">
        <v>22.407000000000004</v>
      </c>
      <c r="C181" s="35">
        <v>1117.3748869458748</v>
      </c>
      <c r="D181" s="31">
        <v>26</v>
      </c>
      <c r="E181" s="36">
        <v>1.5</v>
      </c>
      <c r="F181" s="31">
        <v>0.75</v>
      </c>
      <c r="G181" s="31">
        <v>0.94</v>
      </c>
      <c r="H181" s="31">
        <v>60</v>
      </c>
    </row>
    <row r="182" spans="1:8" x14ac:dyDescent="0.15">
      <c r="A182" s="34">
        <v>35265.162221034952</v>
      </c>
      <c r="B182" s="35">
        <v>362.01000000000005</v>
      </c>
      <c r="C182" s="35">
        <v>79471.229581333348</v>
      </c>
      <c r="D182" s="31">
        <v>34</v>
      </c>
      <c r="E182" s="36">
        <v>-0.6</v>
      </c>
      <c r="F182" s="31">
        <v>1</v>
      </c>
      <c r="G182" s="31">
        <v>0.96</v>
      </c>
      <c r="H182" s="31">
        <v>175</v>
      </c>
    </row>
    <row r="183" spans="1:8" x14ac:dyDescent="0.15">
      <c r="A183" s="34">
        <v>38589.667801151205</v>
      </c>
      <c r="B183" s="35">
        <v>130.35000000000002</v>
      </c>
      <c r="C183" s="35">
        <v>16916.848344000005</v>
      </c>
      <c r="D183" s="31">
        <v>18</v>
      </c>
      <c r="E183" s="36">
        <v>0.5</v>
      </c>
      <c r="F183" s="31">
        <v>1</v>
      </c>
      <c r="G183" s="31">
        <v>1.56</v>
      </c>
      <c r="H183" s="31">
        <v>120</v>
      </c>
    </row>
    <row r="184" spans="1:8" x14ac:dyDescent="0.15">
      <c r="A184" s="34">
        <v>49890.046758825054</v>
      </c>
      <c r="B184" s="35">
        <v>26.3032</v>
      </c>
      <c r="C184" s="35">
        <v>6045.6293125631073</v>
      </c>
      <c r="D184" s="31">
        <v>66</v>
      </c>
      <c r="E184" s="36">
        <v>-0.2</v>
      </c>
      <c r="F184" s="31">
        <v>0.82</v>
      </c>
      <c r="G184" s="31">
        <v>0.85</v>
      </c>
      <c r="H184" s="31">
        <v>100</v>
      </c>
    </row>
    <row r="185" spans="1:8" x14ac:dyDescent="0.15">
      <c r="A185" s="34">
        <v>49717.446591752116</v>
      </c>
      <c r="B185" s="35">
        <v>21.766800000000003</v>
      </c>
      <c r="C185" s="35">
        <v>4519.3679931840015</v>
      </c>
      <c r="D185" s="31">
        <v>66</v>
      </c>
      <c r="E185" s="36">
        <v>0.5</v>
      </c>
      <c r="F185" s="31">
        <v>1</v>
      </c>
      <c r="G185" s="31">
        <v>1.32</v>
      </c>
      <c r="H185" s="31">
        <v>60</v>
      </c>
    </row>
    <row r="186" spans="1:8" x14ac:dyDescent="0.15">
      <c r="A186" s="34">
        <v>91537.483386581618</v>
      </c>
      <c r="B186" s="35">
        <v>5.7976710000000002</v>
      </c>
      <c r="C186" s="35">
        <v>1186.6426199289569</v>
      </c>
      <c r="D186" s="31">
        <v>26</v>
      </c>
      <c r="E186" s="36">
        <v>0.5</v>
      </c>
      <c r="F186" s="31">
        <v>1</v>
      </c>
      <c r="G186" s="31">
        <v>0.94</v>
      </c>
      <c r="H186" s="31">
        <v>155</v>
      </c>
    </row>
    <row r="187" spans="1:8" x14ac:dyDescent="0.15">
      <c r="A187" s="34">
        <v>66633.489376215337</v>
      </c>
      <c r="B187" s="35">
        <v>139.3854</v>
      </c>
      <c r="C187" s="35">
        <v>2288.6134142036844</v>
      </c>
      <c r="D187" s="31">
        <v>34</v>
      </c>
      <c r="E187" s="36">
        <v>0.8</v>
      </c>
      <c r="F187" s="31">
        <v>0.8</v>
      </c>
      <c r="G187" s="31">
        <v>0.87</v>
      </c>
      <c r="H187" s="31">
        <v>14</v>
      </c>
    </row>
    <row r="188" spans="1:8" x14ac:dyDescent="0.15">
      <c r="A188" s="34">
        <v>80260.115753944425</v>
      </c>
      <c r="B188" s="35">
        <v>16.613223000000001</v>
      </c>
      <c r="C188" s="35">
        <v>3900</v>
      </c>
      <c r="D188" s="31">
        <v>26</v>
      </c>
      <c r="E188" s="36">
        <v>-0.7</v>
      </c>
      <c r="F188" s="31">
        <v>0.8</v>
      </c>
      <c r="G188" s="31">
        <v>0.73</v>
      </c>
      <c r="H188" s="31">
        <v>28</v>
      </c>
    </row>
    <row r="189" spans="1:8" x14ac:dyDescent="0.15">
      <c r="A189" s="34">
        <v>58470.647159984379</v>
      </c>
      <c r="B189" s="35">
        <v>52.520160000000004</v>
      </c>
      <c r="C189" s="35">
        <v>1195.0158776371202</v>
      </c>
      <c r="D189" s="31">
        <v>42</v>
      </c>
      <c r="E189" s="36">
        <v>-0.1</v>
      </c>
      <c r="F189" s="31">
        <v>1</v>
      </c>
      <c r="G189" s="31">
        <v>1.06</v>
      </c>
      <c r="H189" s="31">
        <v>16</v>
      </c>
    </row>
    <row r="190" spans="1:8" x14ac:dyDescent="0.15">
      <c r="A190" s="34">
        <v>89321.960506784846</v>
      </c>
      <c r="B190" s="35">
        <v>201.19000000000003</v>
      </c>
      <c r="C190" s="35">
        <v>8404.7450646133348</v>
      </c>
      <c r="D190" s="31">
        <v>34</v>
      </c>
      <c r="E190" s="36">
        <v>1.2</v>
      </c>
      <c r="F190" s="31">
        <v>1</v>
      </c>
      <c r="G190" s="31">
        <v>1.1399999999999999</v>
      </c>
      <c r="H190" s="31">
        <v>28</v>
      </c>
    </row>
    <row r="191" spans="1:8" x14ac:dyDescent="0.15">
      <c r="A191" s="34">
        <v>36242.589209589147</v>
      </c>
      <c r="B191" s="35">
        <v>8.3544999999999998</v>
      </c>
      <c r="C191" s="35">
        <v>1031.9201734380001</v>
      </c>
      <c r="D191" s="31">
        <v>82</v>
      </c>
      <c r="E191" s="36">
        <v>-0.7</v>
      </c>
      <c r="F191" s="31">
        <v>1</v>
      </c>
      <c r="G191" s="31">
        <v>1.59</v>
      </c>
      <c r="H191" s="31">
        <v>28</v>
      </c>
    </row>
    <row r="192" spans="1:8" x14ac:dyDescent="0.15">
      <c r="A192" s="34">
        <v>72292.610006018076</v>
      </c>
      <c r="B192" s="35">
        <v>112.05810000000001</v>
      </c>
      <c r="C192" s="35">
        <v>7988.9280416110014</v>
      </c>
      <c r="D192" s="31">
        <v>66</v>
      </c>
      <c r="E192" s="36">
        <v>0.8</v>
      </c>
      <c r="F192" s="31">
        <v>1</v>
      </c>
      <c r="G192" s="31">
        <v>0.9</v>
      </c>
      <c r="H192" s="31">
        <v>31</v>
      </c>
    </row>
    <row r="193" spans="1:8" x14ac:dyDescent="0.15">
      <c r="A193" s="34">
        <v>42242.486070927946</v>
      </c>
      <c r="B193" s="35">
        <v>70.177800000000005</v>
      </c>
      <c r="C193" s="35">
        <v>3355.1719052316666</v>
      </c>
      <c r="D193" s="31">
        <v>50</v>
      </c>
      <c r="E193" s="36">
        <v>1.2</v>
      </c>
      <c r="F193" s="31">
        <v>1</v>
      </c>
      <c r="G193" s="31">
        <v>0.79</v>
      </c>
      <c r="H193" s="31">
        <v>31</v>
      </c>
    </row>
    <row r="194" spans="1:8" x14ac:dyDescent="0.15">
      <c r="A194" s="34">
        <v>45552.599798556534</v>
      </c>
      <c r="B194" s="35">
        <v>29.182120000000001</v>
      </c>
      <c r="C194" s="35">
        <v>1049.0765325040002</v>
      </c>
      <c r="D194" s="31">
        <v>50</v>
      </c>
      <c r="E194" s="36">
        <v>-0.7</v>
      </c>
      <c r="F194" s="31">
        <v>1</v>
      </c>
      <c r="G194" s="31">
        <v>0.72</v>
      </c>
      <c r="H194" s="31">
        <v>21</v>
      </c>
    </row>
    <row r="195" spans="1:8" x14ac:dyDescent="0.15">
      <c r="A195" s="34">
        <v>27719.218634322962</v>
      </c>
      <c r="B195" s="35">
        <v>41.096000000000004</v>
      </c>
      <c r="C195" s="35">
        <v>1264.7508886320002</v>
      </c>
      <c r="D195" s="31">
        <v>34</v>
      </c>
      <c r="E195" s="36">
        <v>1.2</v>
      </c>
      <c r="F195" s="31">
        <v>1</v>
      </c>
      <c r="G195" s="31">
        <v>0.97</v>
      </c>
      <c r="H195" s="31">
        <v>29</v>
      </c>
    </row>
    <row r="196" spans="1:8" x14ac:dyDescent="0.15">
      <c r="A196" s="34">
        <v>48757.609591114735</v>
      </c>
      <c r="B196" s="35">
        <v>6.0170000000000003</v>
      </c>
      <c r="C196" s="35">
        <v>595.6329179147657</v>
      </c>
      <c r="D196" s="31">
        <v>74</v>
      </c>
      <c r="E196" s="36">
        <v>0.5</v>
      </c>
      <c r="F196" s="31">
        <v>0.8</v>
      </c>
      <c r="G196" s="31">
        <v>0.93</v>
      </c>
      <c r="H196" s="31">
        <v>31</v>
      </c>
    </row>
    <row r="197" spans="1:8" x14ac:dyDescent="0.15">
      <c r="A197" s="34">
        <v>52738.314266330119</v>
      </c>
      <c r="B197" s="35">
        <v>194.70000000000002</v>
      </c>
      <c r="C197" s="35">
        <v>10422.696289571444</v>
      </c>
      <c r="D197" s="31">
        <v>58</v>
      </c>
      <c r="E197" s="36">
        <v>1.2</v>
      </c>
      <c r="F197" s="31">
        <v>0.75</v>
      </c>
      <c r="G197" s="31">
        <v>0.73</v>
      </c>
      <c r="H197" s="31">
        <v>31</v>
      </c>
    </row>
    <row r="198" spans="1:8" x14ac:dyDescent="0.15">
      <c r="A198" s="34">
        <v>55168.576136107571</v>
      </c>
      <c r="B198" s="35">
        <v>17.63091</v>
      </c>
      <c r="C198" s="35">
        <v>900.08524530145394</v>
      </c>
      <c r="D198" s="31">
        <v>58</v>
      </c>
      <c r="E198" s="36">
        <v>1.5</v>
      </c>
      <c r="F198" s="31">
        <v>0.92</v>
      </c>
      <c r="G198" s="31">
        <v>0.96</v>
      </c>
      <c r="H198" s="31">
        <v>19</v>
      </c>
    </row>
    <row r="199" spans="1:8" x14ac:dyDescent="0.15">
      <c r="A199" s="34">
        <v>27804.564178345947</v>
      </c>
      <c r="B199" s="35">
        <v>7.9491500000000004</v>
      </c>
      <c r="C199" s="35">
        <v>1044.217179938704</v>
      </c>
      <c r="D199" s="31">
        <v>58</v>
      </c>
      <c r="E199" s="36">
        <v>0.2</v>
      </c>
      <c r="F199" s="31">
        <v>0.82</v>
      </c>
      <c r="G199" s="31">
        <v>1.47</v>
      </c>
      <c r="H199" s="31">
        <v>31</v>
      </c>
    </row>
    <row r="200" spans="1:8" x14ac:dyDescent="0.15">
      <c r="A200" s="34">
        <v>34397.904165954984</v>
      </c>
      <c r="B200" s="35">
        <v>22.767360000000004</v>
      </c>
      <c r="C200" s="35">
        <v>3649.7995772151476</v>
      </c>
      <c r="D200" s="31">
        <v>122</v>
      </c>
      <c r="E200" s="36">
        <v>1.2</v>
      </c>
      <c r="F200" s="31">
        <v>1</v>
      </c>
      <c r="G200" s="31">
        <v>1.06</v>
      </c>
      <c r="H200" s="31">
        <v>31</v>
      </c>
    </row>
    <row r="201" spans="1:8" x14ac:dyDescent="0.15">
      <c r="A201" s="34">
        <v>21887.981413484802</v>
      </c>
      <c r="B201" s="35">
        <v>1078</v>
      </c>
      <c r="C201" s="35">
        <v>104030.78164600002</v>
      </c>
      <c r="D201" s="31">
        <v>66</v>
      </c>
      <c r="E201" s="36">
        <v>-0.4</v>
      </c>
      <c r="F201" s="31">
        <v>1</v>
      </c>
      <c r="G201" s="31">
        <v>1.23</v>
      </c>
      <c r="H201" s="31">
        <v>31</v>
      </c>
    </row>
    <row r="202" spans="1:8" x14ac:dyDescent="0.15">
      <c r="A202" s="34">
        <v>93366.375689105014</v>
      </c>
      <c r="B202" s="35">
        <v>32.852270000000004</v>
      </c>
      <c r="C202" s="35">
        <v>2800.8466862144105</v>
      </c>
      <c r="D202" s="31">
        <v>66</v>
      </c>
      <c r="E202" s="36">
        <v>0.2</v>
      </c>
      <c r="F202" s="31">
        <v>0.82</v>
      </c>
      <c r="G202" s="31">
        <v>1.04</v>
      </c>
      <c r="H202" s="31">
        <v>31</v>
      </c>
    </row>
    <row r="203" spans="1:8" x14ac:dyDescent="0.15">
      <c r="A203" s="34">
        <v>51684.32609781393</v>
      </c>
      <c r="B203" s="35">
        <v>8.5659200000000002</v>
      </c>
      <c r="C203" s="35">
        <v>1042.6344166302827</v>
      </c>
      <c r="D203" s="31">
        <v>58</v>
      </c>
      <c r="E203" s="36">
        <v>0.4</v>
      </c>
      <c r="F203" s="31">
        <v>0.92</v>
      </c>
      <c r="G203" s="31">
        <v>0.8</v>
      </c>
      <c r="H203" s="31">
        <v>50</v>
      </c>
    </row>
    <row r="204" spans="1:8" x14ac:dyDescent="0.15">
      <c r="A204" s="34">
        <v>19153.674760635775</v>
      </c>
      <c r="B204" s="35">
        <v>6.4460000000000006</v>
      </c>
      <c r="C204" s="35">
        <v>12800</v>
      </c>
      <c r="D204" s="31">
        <v>34</v>
      </c>
      <c r="E204" s="36">
        <v>-0.6</v>
      </c>
      <c r="F204" s="31">
        <v>1</v>
      </c>
      <c r="G204" s="31">
        <v>0.73</v>
      </c>
      <c r="H204" s="31">
        <v>17</v>
      </c>
    </row>
    <row r="205" spans="1:8" x14ac:dyDescent="0.15">
      <c r="A205" s="34">
        <v>68319.075423424365</v>
      </c>
      <c r="B205" s="35">
        <v>6.0170000000000003</v>
      </c>
      <c r="C205" s="35">
        <v>3234.2062623750003</v>
      </c>
      <c r="D205" s="31">
        <v>430</v>
      </c>
      <c r="E205" s="36">
        <v>0.5</v>
      </c>
      <c r="F205" s="31">
        <v>1</v>
      </c>
      <c r="G205" s="31">
        <v>1.1299999999999999</v>
      </c>
      <c r="H205" s="31">
        <v>25</v>
      </c>
    </row>
    <row r="206" spans="1:8" x14ac:dyDescent="0.15">
      <c r="A206" s="34">
        <v>55806.515804334711</v>
      </c>
      <c r="B206" s="35">
        <v>8.7225599999999996</v>
      </c>
      <c r="C206" s="35">
        <v>316.79283260106655</v>
      </c>
      <c r="D206" s="31">
        <v>58</v>
      </c>
      <c r="E206" s="36">
        <v>-0.4</v>
      </c>
      <c r="F206" s="31">
        <v>0.81</v>
      </c>
      <c r="G206" s="31">
        <v>0.95</v>
      </c>
      <c r="H206" s="31">
        <v>15</v>
      </c>
    </row>
    <row r="207" spans="1:8" x14ac:dyDescent="0.15">
      <c r="A207" s="34">
        <v>20509.285961112866</v>
      </c>
      <c r="B207" s="35">
        <v>11.534270000000001</v>
      </c>
      <c r="C207" s="35">
        <v>1261.1820985563802</v>
      </c>
      <c r="D207" s="31">
        <v>98</v>
      </c>
      <c r="E207" s="36">
        <v>0.5</v>
      </c>
      <c r="F207" s="31">
        <v>1</v>
      </c>
      <c r="G207" s="31">
        <v>0.98</v>
      </c>
      <c r="H207" s="31">
        <v>23</v>
      </c>
    </row>
    <row r="208" spans="1:8" x14ac:dyDescent="0.15">
      <c r="A208" s="34">
        <v>95930.30237489834</v>
      </c>
      <c r="B208" s="35">
        <v>9.636000000000001</v>
      </c>
      <c r="C208" s="35">
        <v>1084.5785724840002</v>
      </c>
      <c r="D208" s="31">
        <v>138</v>
      </c>
      <c r="E208" s="36">
        <v>-0.1</v>
      </c>
      <c r="F208" s="31">
        <v>1</v>
      </c>
      <c r="G208" s="31">
        <v>0.73</v>
      </c>
      <c r="H208" s="31">
        <v>31</v>
      </c>
    </row>
    <row r="209" spans="1:8" x14ac:dyDescent="0.15">
      <c r="A209" s="34">
        <v>66550.650270695842</v>
      </c>
      <c r="B209" s="35">
        <v>6.8280300000000009</v>
      </c>
      <c r="C209" s="35">
        <v>1129.9156327387502</v>
      </c>
      <c r="D209" s="31">
        <v>90</v>
      </c>
      <c r="E209" s="36">
        <v>-0.6</v>
      </c>
      <c r="F209" s="31">
        <v>1</v>
      </c>
      <c r="G209" s="31">
        <v>1.47</v>
      </c>
      <c r="H209" s="31">
        <v>25</v>
      </c>
    </row>
    <row r="210" spans="1:8" x14ac:dyDescent="0.15">
      <c r="A210" s="34">
        <v>34612.872139206149</v>
      </c>
      <c r="B210" s="35">
        <v>57.241140000000001</v>
      </c>
      <c r="C210" s="35">
        <v>3033.3715112562404</v>
      </c>
      <c r="D210" s="31">
        <v>66</v>
      </c>
      <c r="E210" s="36">
        <v>0.8</v>
      </c>
      <c r="F210" s="31">
        <v>1</v>
      </c>
      <c r="G210" s="31">
        <v>0.73</v>
      </c>
      <c r="H210" s="31">
        <v>28</v>
      </c>
    </row>
    <row r="211" spans="1:8" x14ac:dyDescent="0.15">
      <c r="A211" s="34">
        <v>13232.796066233199</v>
      </c>
      <c r="B211" s="35">
        <v>45.738</v>
      </c>
      <c r="C211" s="35">
        <v>3911.8082832766672</v>
      </c>
      <c r="D211" s="31">
        <v>74</v>
      </c>
      <c r="E211" s="36">
        <v>1.2</v>
      </c>
      <c r="F211" s="31">
        <v>1</v>
      </c>
      <c r="G211" s="31">
        <v>0.95</v>
      </c>
      <c r="H211" s="31">
        <v>31</v>
      </c>
    </row>
    <row r="212" spans="1:8" x14ac:dyDescent="0.15">
      <c r="A212" s="34">
        <v>76543.523325411006</v>
      </c>
      <c r="B212" s="35">
        <v>16.39</v>
      </c>
      <c r="C212" s="35">
        <v>275.3255880833334</v>
      </c>
      <c r="D212" s="31">
        <v>10</v>
      </c>
      <c r="E212" s="36">
        <v>-0.4</v>
      </c>
      <c r="F212" s="31">
        <v>1</v>
      </c>
      <c r="G212" s="31">
        <v>1.35</v>
      </c>
      <c r="H212" s="31">
        <v>31</v>
      </c>
    </row>
    <row r="213" spans="1:8" x14ac:dyDescent="0.15">
      <c r="A213" s="34">
        <v>26525.043602513022</v>
      </c>
      <c r="B213" s="35">
        <v>33.633600000000001</v>
      </c>
      <c r="C213" s="35">
        <v>3774.4275296757332</v>
      </c>
      <c r="D213" s="31">
        <v>106</v>
      </c>
      <c r="E213" s="36">
        <v>0.6</v>
      </c>
      <c r="F213" s="31">
        <v>1</v>
      </c>
      <c r="G213" s="31">
        <v>0.86</v>
      </c>
      <c r="H213" s="31">
        <v>31</v>
      </c>
    </row>
    <row r="214" spans="1:8" x14ac:dyDescent="0.15">
      <c r="A214" s="34">
        <v>85865.435431809005</v>
      </c>
      <c r="B214" s="35">
        <v>89.350580000000008</v>
      </c>
      <c r="C214" s="35">
        <v>8682.8938837002534</v>
      </c>
      <c r="D214" s="31">
        <v>90</v>
      </c>
      <c r="E214" s="36">
        <v>1.2</v>
      </c>
      <c r="F214" s="31">
        <v>0.82</v>
      </c>
      <c r="G214" s="31">
        <v>1.2</v>
      </c>
      <c r="H214" s="31">
        <v>23</v>
      </c>
    </row>
    <row r="215" spans="1:8" x14ac:dyDescent="0.15">
      <c r="A215" s="34">
        <v>14394.163355246692</v>
      </c>
      <c r="B215" s="35">
        <v>6.9203310000000009</v>
      </c>
      <c r="C215" s="35">
        <v>1031.8024728611601</v>
      </c>
      <c r="D215" s="31">
        <v>138</v>
      </c>
      <c r="E215" s="36">
        <v>-0.1</v>
      </c>
      <c r="F215" s="31">
        <v>1</v>
      </c>
      <c r="G215" s="31">
        <v>0.7</v>
      </c>
      <c r="H215" s="31">
        <v>28</v>
      </c>
    </row>
    <row r="216" spans="1:8" x14ac:dyDescent="0.15">
      <c r="A216" s="34">
        <v>35730.5835973965</v>
      </c>
      <c r="B216" s="35">
        <v>18.918900000000004</v>
      </c>
      <c r="C216" s="35">
        <v>2284.0811824149009</v>
      </c>
      <c r="D216" s="31">
        <v>162</v>
      </c>
      <c r="E216" s="36">
        <v>1.5</v>
      </c>
      <c r="F216" s="31">
        <v>1</v>
      </c>
      <c r="G216" s="31">
        <v>0.79</v>
      </c>
      <c r="H216" s="31">
        <v>23</v>
      </c>
    </row>
    <row r="217" spans="1:8" x14ac:dyDescent="0.15">
      <c r="A217" s="34">
        <v>17724.926736928683</v>
      </c>
      <c r="B217" s="35">
        <v>677.17100000000005</v>
      </c>
      <c r="C217" s="35">
        <v>136785.82635201002</v>
      </c>
      <c r="D217" s="31">
        <v>90</v>
      </c>
      <c r="E217" s="36">
        <v>0.4</v>
      </c>
      <c r="F217" s="31">
        <v>1</v>
      </c>
      <c r="G217" s="31">
        <v>0.79</v>
      </c>
      <c r="H217" s="31">
        <v>74</v>
      </c>
    </row>
    <row r="218" spans="1:8" x14ac:dyDescent="0.15">
      <c r="A218" s="34">
        <v>62206.363191370081</v>
      </c>
      <c r="B218" s="35">
        <v>41.481440000000006</v>
      </c>
      <c r="C218" s="35">
        <v>5108.7667035556806</v>
      </c>
      <c r="D218" s="31">
        <v>146</v>
      </c>
      <c r="E218" s="36">
        <v>0.5</v>
      </c>
      <c r="F218" s="31">
        <v>1</v>
      </c>
      <c r="G218" s="31">
        <v>0.79</v>
      </c>
      <c r="H218" s="31">
        <v>27</v>
      </c>
    </row>
    <row r="219" spans="1:8" x14ac:dyDescent="0.15">
      <c r="A219" s="34">
        <v>4118.9059370270616</v>
      </c>
      <c r="B219" s="35">
        <v>621.5</v>
      </c>
      <c r="C219" s="35">
        <v>27979.256242666674</v>
      </c>
      <c r="D219" s="31">
        <v>74</v>
      </c>
      <c r="E219" s="36">
        <v>-0.4</v>
      </c>
      <c r="F219" s="31">
        <v>1</v>
      </c>
      <c r="G219" s="31">
        <v>0.72</v>
      </c>
      <c r="H219" s="31">
        <v>22</v>
      </c>
    </row>
    <row r="220" spans="1:8" x14ac:dyDescent="0.15">
      <c r="A220" s="34">
        <v>64747.204422906099</v>
      </c>
      <c r="B220" s="35">
        <v>613.08016000000009</v>
      </c>
      <c r="C220" s="35">
        <v>25017.472783555422</v>
      </c>
      <c r="D220" s="31">
        <v>82</v>
      </c>
      <c r="E220" s="36">
        <v>1.5</v>
      </c>
      <c r="F220" s="31">
        <v>1</v>
      </c>
      <c r="G220" s="31">
        <v>0.81</v>
      </c>
      <c r="H220" s="31">
        <v>16</v>
      </c>
    </row>
    <row r="221" spans="1:8" x14ac:dyDescent="0.15">
      <c r="A221" s="34">
        <v>61240.230175087294</v>
      </c>
      <c r="B221" s="35">
        <v>23.313950000000002</v>
      </c>
      <c r="C221" s="35">
        <v>942.21900105190014</v>
      </c>
      <c r="D221" s="31">
        <v>58</v>
      </c>
      <c r="E221" s="36">
        <v>0.2</v>
      </c>
      <c r="F221" s="31">
        <v>1</v>
      </c>
      <c r="G221" s="31">
        <v>0.86</v>
      </c>
      <c r="H221" s="31">
        <v>17</v>
      </c>
    </row>
    <row r="222" spans="1:8" x14ac:dyDescent="0.15">
      <c r="A222" s="34">
        <v>24760.862707423614</v>
      </c>
      <c r="B222" s="35">
        <v>26.346320000000002</v>
      </c>
      <c r="C222" s="35">
        <v>4750.3197956350405</v>
      </c>
      <c r="D222" s="31">
        <v>138</v>
      </c>
      <c r="E222" s="36">
        <v>0.4</v>
      </c>
      <c r="F222" s="31">
        <v>1</v>
      </c>
      <c r="G222" s="31">
        <v>1.06</v>
      </c>
      <c r="H222" s="31">
        <v>31</v>
      </c>
    </row>
    <row r="223" spans="1:8" x14ac:dyDescent="0.15">
      <c r="A223" s="34">
        <v>50064.121606696521</v>
      </c>
      <c r="B223" s="35">
        <v>22.935000000000002</v>
      </c>
      <c r="C223" s="35">
        <v>2960.3469799569257</v>
      </c>
      <c r="D223" s="31">
        <v>138</v>
      </c>
      <c r="E223" s="36">
        <v>0.8</v>
      </c>
      <c r="F223" s="31">
        <v>0.83</v>
      </c>
      <c r="G223" s="31">
        <v>1.05</v>
      </c>
      <c r="H223" s="31">
        <v>22</v>
      </c>
    </row>
    <row r="224" spans="1:8" x14ac:dyDescent="0.15">
      <c r="A224" s="34">
        <v>10239.02631531023</v>
      </c>
      <c r="B224" s="35">
        <v>8.8027499999999996</v>
      </c>
      <c r="C224" s="35">
        <v>486.54746220666675</v>
      </c>
      <c r="D224" s="31">
        <v>82</v>
      </c>
      <c r="E224" s="36">
        <v>1.2</v>
      </c>
      <c r="F224" s="31">
        <v>1</v>
      </c>
      <c r="G224" s="31">
        <v>0.76</v>
      </c>
      <c r="H224" s="31">
        <v>20</v>
      </c>
    </row>
    <row r="225" spans="1:8" x14ac:dyDescent="0.15">
      <c r="A225" s="34">
        <v>23332.873606178506</v>
      </c>
      <c r="B225" s="35">
        <v>8.2359200000000001</v>
      </c>
      <c r="C225" s="35">
        <v>1061.0448918784002</v>
      </c>
      <c r="D225" s="31">
        <v>114</v>
      </c>
      <c r="E225" s="36">
        <v>0.8</v>
      </c>
      <c r="F225" s="31">
        <v>1</v>
      </c>
      <c r="G225" s="31">
        <v>1.1200000000000001</v>
      </c>
      <c r="H225" s="31">
        <v>20</v>
      </c>
    </row>
    <row r="226" spans="1:8" x14ac:dyDescent="0.15">
      <c r="A226" s="34">
        <v>41407.025197868032</v>
      </c>
      <c r="B226" s="35">
        <v>21.43064</v>
      </c>
      <c r="C226" s="35">
        <v>1712.5183245620085</v>
      </c>
      <c r="D226" s="31">
        <v>106</v>
      </c>
      <c r="E226" s="36">
        <v>0.2</v>
      </c>
      <c r="F226" s="31">
        <v>0.82</v>
      </c>
      <c r="G226" s="31">
        <v>0.98</v>
      </c>
      <c r="H226" s="31">
        <v>23</v>
      </c>
    </row>
    <row r="227" spans="1:8" x14ac:dyDescent="0.15">
      <c r="A227" s="34">
        <v>89394.550758796715</v>
      </c>
      <c r="B227" s="35">
        <v>39.951560000000008</v>
      </c>
      <c r="C227" s="35">
        <v>5826.1470713482677</v>
      </c>
      <c r="D227" s="31">
        <v>220</v>
      </c>
      <c r="E227" s="36">
        <v>-0.4</v>
      </c>
      <c r="F227" s="31">
        <v>1</v>
      </c>
      <c r="G227" s="31">
        <v>0.76</v>
      </c>
      <c r="H227" s="31">
        <v>22</v>
      </c>
    </row>
    <row r="228" spans="1:8" x14ac:dyDescent="0.15">
      <c r="A228" s="34">
        <v>34901.626286517487</v>
      </c>
      <c r="B228" s="35">
        <v>19.209960000000002</v>
      </c>
      <c r="C228" s="35">
        <v>1387.0196943768008</v>
      </c>
      <c r="D228" s="31">
        <v>66</v>
      </c>
      <c r="E228" s="36">
        <v>1.2</v>
      </c>
      <c r="F228" s="31">
        <v>1</v>
      </c>
      <c r="G228" s="31">
        <v>1.69</v>
      </c>
      <c r="H228" s="31">
        <v>20</v>
      </c>
    </row>
    <row r="229" spans="1:8" x14ac:dyDescent="0.15">
      <c r="A229" s="34">
        <v>97205.913713287766</v>
      </c>
      <c r="B229" s="35">
        <v>6.2557000000000009</v>
      </c>
      <c r="C229" s="35">
        <v>781.72600220000015</v>
      </c>
      <c r="D229" s="31">
        <v>114</v>
      </c>
      <c r="E229" s="36">
        <v>0.8</v>
      </c>
      <c r="F229" s="31">
        <v>1</v>
      </c>
      <c r="G229" s="31">
        <v>0.8</v>
      </c>
      <c r="H229" s="31">
        <v>25</v>
      </c>
    </row>
    <row r="230" spans="1:8" x14ac:dyDescent="0.15">
      <c r="A230" s="34">
        <v>71346.848791494631</v>
      </c>
      <c r="B230" s="35">
        <v>770.33880000000011</v>
      </c>
      <c r="C230" s="35">
        <v>79411.682694671079</v>
      </c>
      <c r="D230" s="31">
        <v>122</v>
      </c>
      <c r="E230" s="36">
        <v>-0.6</v>
      </c>
      <c r="F230" s="31">
        <v>1</v>
      </c>
      <c r="G230" s="31">
        <v>0.71</v>
      </c>
      <c r="H230" s="31">
        <v>31</v>
      </c>
    </row>
    <row r="231" spans="1:8" x14ac:dyDescent="0.15">
      <c r="A231" s="34">
        <v>80430.371411866305</v>
      </c>
      <c r="B231" s="35">
        <v>78.898600000000002</v>
      </c>
      <c r="C231" s="35">
        <v>16035.789993249258</v>
      </c>
      <c r="D231" s="31">
        <v>122</v>
      </c>
      <c r="E231" s="36">
        <v>1.5</v>
      </c>
      <c r="F231" s="31">
        <v>0.75</v>
      </c>
      <c r="G231" s="31">
        <v>1.28</v>
      </c>
      <c r="H231" s="31">
        <v>33</v>
      </c>
    </row>
    <row r="232" spans="1:8" x14ac:dyDescent="0.15">
      <c r="A232" s="34">
        <v>41203.2916845984</v>
      </c>
      <c r="B232" s="35">
        <v>52.520160000000004</v>
      </c>
      <c r="C232" s="35">
        <v>10999.251251164587</v>
      </c>
      <c r="D232" s="31">
        <v>122</v>
      </c>
      <c r="E232" s="36">
        <v>-0.2</v>
      </c>
      <c r="F232" s="31">
        <v>1</v>
      </c>
      <c r="G232" s="31">
        <v>1.58</v>
      </c>
      <c r="H232" s="31">
        <v>28</v>
      </c>
    </row>
    <row r="233" spans="1:8" x14ac:dyDescent="0.15">
      <c r="A233" s="34">
        <v>26394.899984066735</v>
      </c>
      <c r="B233" s="35">
        <v>5.9438500000000003</v>
      </c>
      <c r="C233" s="35">
        <v>587.43495368800006</v>
      </c>
      <c r="D233" s="31">
        <v>122</v>
      </c>
      <c r="E233" s="36">
        <v>0.2</v>
      </c>
      <c r="F233" s="31">
        <v>1</v>
      </c>
      <c r="G233" s="31">
        <v>0.88</v>
      </c>
      <c r="H233" s="31">
        <v>20</v>
      </c>
    </row>
    <row r="234" spans="1:8" x14ac:dyDescent="0.15">
      <c r="A234" s="34">
        <v>93614.811422428407</v>
      </c>
      <c r="B234" s="35">
        <v>28.742714000000003</v>
      </c>
      <c r="C234" s="35">
        <v>6327.9262819237911</v>
      </c>
      <c r="D234" s="31">
        <v>114</v>
      </c>
      <c r="E234" s="36">
        <v>0.4</v>
      </c>
      <c r="F234" s="31">
        <v>0.8</v>
      </c>
      <c r="G234" s="31">
        <v>1.04</v>
      </c>
      <c r="H234" s="31">
        <v>46</v>
      </c>
    </row>
    <row r="235" spans="1:8" x14ac:dyDescent="0.15">
      <c r="A235" s="34">
        <v>46526.141422405963</v>
      </c>
      <c r="B235" s="35">
        <v>10.758000000000001</v>
      </c>
      <c r="C235" s="35">
        <v>1201.9860775560001</v>
      </c>
      <c r="D235" s="31">
        <v>122</v>
      </c>
      <c r="E235" s="36">
        <v>0.5</v>
      </c>
      <c r="F235" s="31">
        <v>1</v>
      </c>
      <c r="G235" s="31">
        <v>1.23</v>
      </c>
      <c r="H235" s="31">
        <v>22</v>
      </c>
    </row>
    <row r="236" spans="1:8" x14ac:dyDescent="0.15">
      <c r="A236" s="34">
        <v>99092.462264406946</v>
      </c>
      <c r="B236" s="35">
        <v>19.786151000000004</v>
      </c>
      <c r="C236" s="35">
        <v>1698.5925009399093</v>
      </c>
      <c r="D236" s="31">
        <v>130</v>
      </c>
      <c r="E236" s="36">
        <v>1.5</v>
      </c>
      <c r="F236" s="31">
        <v>0.84</v>
      </c>
      <c r="G236" s="31">
        <v>0.89</v>
      </c>
      <c r="H236" s="31">
        <v>22</v>
      </c>
    </row>
    <row r="237" spans="1:8" x14ac:dyDescent="0.15">
      <c r="A237" s="34">
        <v>91923.429297160255</v>
      </c>
      <c r="B237" s="35">
        <v>26.950000000000003</v>
      </c>
      <c r="C237" s="35">
        <v>2241.7536093333333</v>
      </c>
      <c r="D237" s="31">
        <v>130</v>
      </c>
      <c r="E237" s="36">
        <v>1.5</v>
      </c>
      <c r="F237" s="31">
        <v>1</v>
      </c>
      <c r="G237" s="31">
        <v>0.72</v>
      </c>
      <c r="H237" s="31">
        <v>22</v>
      </c>
    </row>
    <row r="238" spans="1:8" x14ac:dyDescent="0.15">
      <c r="A238" s="34">
        <v>76404.290284962466</v>
      </c>
      <c r="B238" s="35">
        <v>10.617750000000001</v>
      </c>
      <c r="C238" s="35">
        <v>961.50235594479091</v>
      </c>
      <c r="D238" s="31">
        <v>106</v>
      </c>
      <c r="E238" s="36">
        <v>0.2</v>
      </c>
      <c r="F238" s="31">
        <v>0.96</v>
      </c>
      <c r="G238" s="31">
        <v>0.72</v>
      </c>
      <c r="H238" s="31">
        <v>23</v>
      </c>
    </row>
    <row r="239" spans="1:8" x14ac:dyDescent="0.15">
      <c r="A239" s="34">
        <v>89168.134556818331</v>
      </c>
      <c r="B239" s="35">
        <v>18.986813999999999</v>
      </c>
      <c r="C239" s="35">
        <v>3094.4143684263336</v>
      </c>
      <c r="D239" s="31">
        <v>130</v>
      </c>
      <c r="E239" s="36">
        <v>1.2</v>
      </c>
      <c r="F239" s="31">
        <v>1</v>
      </c>
      <c r="G239" s="31">
        <v>1</v>
      </c>
      <c r="H239" s="31">
        <v>31</v>
      </c>
    </row>
    <row r="240" spans="1:8" x14ac:dyDescent="0.15">
      <c r="A240" s="34">
        <v>37057.501348589416</v>
      </c>
      <c r="B240" s="35">
        <v>321.40570000000002</v>
      </c>
      <c r="C240" s="35">
        <v>15885.799883382004</v>
      </c>
      <c r="D240" s="31">
        <v>130</v>
      </c>
      <c r="E240" s="36">
        <v>0.8</v>
      </c>
      <c r="F240" s="31">
        <v>1</v>
      </c>
      <c r="G240" s="31">
        <v>0.76</v>
      </c>
      <c r="H240" s="31">
        <v>13</v>
      </c>
    </row>
    <row r="241" spans="1:8" x14ac:dyDescent="0.15">
      <c r="A241" s="34">
        <v>7011.9787943195397</v>
      </c>
      <c r="B241" s="35">
        <v>8.4293000000000013</v>
      </c>
      <c r="C241" s="35">
        <v>1032.5531858598001</v>
      </c>
      <c r="D241" s="31">
        <v>186</v>
      </c>
      <c r="E241" s="36">
        <v>0.5</v>
      </c>
      <c r="F241" s="31">
        <v>1</v>
      </c>
      <c r="G241" s="31">
        <v>0.83</v>
      </c>
      <c r="H241" s="31">
        <v>22</v>
      </c>
    </row>
    <row r="242" spans="1:8" x14ac:dyDescent="0.15">
      <c r="A242" s="34">
        <v>84656.478756479031</v>
      </c>
      <c r="B242" s="35">
        <v>8.6735000000000007</v>
      </c>
      <c r="C242" s="35">
        <v>1003.6130370842543</v>
      </c>
      <c r="D242" s="31">
        <v>130</v>
      </c>
      <c r="E242" s="36">
        <v>1.2</v>
      </c>
      <c r="F242" s="31">
        <v>0.83</v>
      </c>
      <c r="G242" s="31">
        <v>1.1000000000000001</v>
      </c>
      <c r="H242" s="31">
        <v>23</v>
      </c>
    </row>
    <row r="243" spans="1:8" x14ac:dyDescent="0.15">
      <c r="A243" s="34">
        <v>84645.508968471811</v>
      </c>
      <c r="B243" s="35">
        <v>8.694840000000001</v>
      </c>
      <c r="C243" s="35">
        <v>1325.598920035867</v>
      </c>
      <c r="D243" s="31">
        <v>170</v>
      </c>
      <c r="E243" s="36">
        <v>-0.4</v>
      </c>
      <c r="F243" s="31">
        <v>1</v>
      </c>
      <c r="G243" s="31">
        <v>0.74</v>
      </c>
      <c r="H243" s="31">
        <v>23</v>
      </c>
    </row>
    <row r="244" spans="1:8" x14ac:dyDescent="0.15">
      <c r="A244" s="34">
        <v>1826.3797713169549</v>
      </c>
      <c r="B244" s="35">
        <v>37.729999999999997</v>
      </c>
      <c r="C244" s="35">
        <v>4420.9593104657142</v>
      </c>
      <c r="D244" s="31">
        <v>154</v>
      </c>
      <c r="E244" s="36">
        <v>-0.4</v>
      </c>
      <c r="F244" s="31">
        <v>0.84</v>
      </c>
      <c r="G244" s="31">
        <v>0.82</v>
      </c>
      <c r="H244" s="31">
        <v>23</v>
      </c>
    </row>
    <row r="245" spans="1:8" x14ac:dyDescent="0.15">
      <c r="A245" s="34">
        <v>72754.335962486643</v>
      </c>
      <c r="B245" s="35">
        <v>8.6349999999999998</v>
      </c>
      <c r="C245" s="35">
        <v>1064.0286479842</v>
      </c>
      <c r="D245" s="31">
        <v>98</v>
      </c>
      <c r="E245" s="36">
        <v>-0.4</v>
      </c>
      <c r="F245" s="31">
        <v>0.71</v>
      </c>
      <c r="G245" s="31">
        <v>0.82</v>
      </c>
      <c r="H245" s="31">
        <v>28</v>
      </c>
    </row>
    <row r="246" spans="1:8" x14ac:dyDescent="0.15">
      <c r="A246" s="34">
        <v>19188.97652768029</v>
      </c>
      <c r="B246" s="35">
        <v>30.130099999999999</v>
      </c>
      <c r="C246" s="35">
        <v>6463.2257648859995</v>
      </c>
      <c r="D246" s="31">
        <v>186</v>
      </c>
      <c r="E246" s="36">
        <v>0.8</v>
      </c>
      <c r="F246" s="31">
        <v>1</v>
      </c>
      <c r="G246" s="31">
        <v>1.47</v>
      </c>
      <c r="H246" s="31">
        <v>20</v>
      </c>
    </row>
    <row r="247" spans="1:8" x14ac:dyDescent="0.15">
      <c r="A247" s="34">
        <v>42497.046615695057</v>
      </c>
      <c r="B247" s="35">
        <v>10.42173</v>
      </c>
      <c r="C247" s="35">
        <v>597.31430421300013</v>
      </c>
      <c r="D247" s="31">
        <v>90</v>
      </c>
      <c r="E247" s="36">
        <v>-0.6</v>
      </c>
      <c r="F247" s="31">
        <v>1</v>
      </c>
      <c r="G247" s="31">
        <v>0.73</v>
      </c>
      <c r="H247" s="31">
        <v>20</v>
      </c>
    </row>
    <row r="248" spans="1:8" x14ac:dyDescent="0.15">
      <c r="A248" s="34">
        <v>99255.099357286526</v>
      </c>
      <c r="B248" s="35">
        <v>5.7750000000000004</v>
      </c>
      <c r="C248" s="35">
        <v>1163.2667308166667</v>
      </c>
      <c r="D248" s="31">
        <v>106</v>
      </c>
      <c r="E248" s="36">
        <v>0.2</v>
      </c>
      <c r="F248" s="31">
        <v>1</v>
      </c>
      <c r="G248" s="31">
        <v>0.73</v>
      </c>
      <c r="H248" s="31">
        <v>46</v>
      </c>
    </row>
    <row r="249" spans="1:8" x14ac:dyDescent="0.15">
      <c r="A249" s="34">
        <v>28701.633188123844</v>
      </c>
      <c r="B249" s="35">
        <v>11.22</v>
      </c>
      <c r="C249" s="35">
        <v>261.44546343693708</v>
      </c>
      <c r="D249" s="31">
        <v>34</v>
      </c>
      <c r="E249" s="36">
        <v>-0.4</v>
      </c>
      <c r="F249" s="31">
        <v>0.82</v>
      </c>
      <c r="G249" s="31">
        <v>0.78</v>
      </c>
      <c r="H249" s="31">
        <v>20</v>
      </c>
    </row>
    <row r="250" spans="1:8" x14ac:dyDescent="0.15">
      <c r="A250" s="34">
        <v>73387.032396458409</v>
      </c>
      <c r="B250" s="35">
        <v>11.368060000000002</v>
      </c>
      <c r="C250" s="35">
        <v>996.7567062420004</v>
      </c>
      <c r="D250" s="31">
        <v>170</v>
      </c>
      <c r="E250" s="36">
        <v>0.8</v>
      </c>
      <c r="F250" s="31">
        <v>1</v>
      </c>
      <c r="G250" s="31">
        <v>0.73</v>
      </c>
      <c r="H250" s="31">
        <v>20</v>
      </c>
    </row>
    <row r="251" spans="1:8" x14ac:dyDescent="0.15">
      <c r="A251" s="34">
        <v>32263.160695685445</v>
      </c>
      <c r="B251" s="35">
        <v>40.840360000000004</v>
      </c>
      <c r="C251" s="35">
        <v>1016.9966298492002</v>
      </c>
      <c r="D251" s="31">
        <v>66</v>
      </c>
      <c r="E251" s="36">
        <v>-0.2</v>
      </c>
      <c r="F251" s="31">
        <v>1</v>
      </c>
      <c r="G251" s="31">
        <v>0.9</v>
      </c>
      <c r="H251" s="31">
        <v>13</v>
      </c>
    </row>
    <row r="252" spans="1:8" x14ac:dyDescent="0.15">
      <c r="A252" s="34">
        <v>64875.996465246229</v>
      </c>
      <c r="B252" s="35">
        <v>24.673000000000002</v>
      </c>
      <c r="C252" s="35">
        <v>3929.3236050420005</v>
      </c>
      <c r="D252" s="31">
        <v>146</v>
      </c>
      <c r="E252" s="36">
        <v>-0.7</v>
      </c>
      <c r="F252" s="31">
        <v>1</v>
      </c>
      <c r="G252" s="31">
        <v>0.82</v>
      </c>
      <c r="H252" s="31">
        <v>33</v>
      </c>
    </row>
    <row r="253" spans="1:8" x14ac:dyDescent="0.15">
      <c r="A253" s="34">
        <v>4480.6401211637367</v>
      </c>
      <c r="B253" s="35">
        <v>21.289950000000005</v>
      </c>
      <c r="C253" s="35">
        <v>5293.9990173614442</v>
      </c>
      <c r="D253" s="31">
        <v>178</v>
      </c>
      <c r="E253" s="36">
        <v>1.5</v>
      </c>
      <c r="F253" s="31">
        <v>0.77</v>
      </c>
      <c r="G253" s="31">
        <v>1.03</v>
      </c>
      <c r="H253" s="31">
        <v>33</v>
      </c>
    </row>
    <row r="254" spans="1:8" x14ac:dyDescent="0.15">
      <c r="A254" s="34">
        <v>56096.266748995047</v>
      </c>
      <c r="B254" s="35">
        <v>25.264800000000001</v>
      </c>
      <c r="C254" s="35">
        <v>4290.7310719310362</v>
      </c>
      <c r="D254" s="31">
        <v>178</v>
      </c>
      <c r="E254" s="36">
        <v>1.2</v>
      </c>
      <c r="F254" s="31">
        <v>0.82</v>
      </c>
      <c r="G254" s="31">
        <v>0.74</v>
      </c>
      <c r="H254" s="31">
        <v>31</v>
      </c>
    </row>
    <row r="255" spans="1:8" x14ac:dyDescent="0.15">
      <c r="A255" s="34">
        <v>68937.249664125615</v>
      </c>
      <c r="B255" s="35">
        <v>10.824660000000002</v>
      </c>
      <c r="C255" s="35">
        <v>1302.5760186384</v>
      </c>
      <c r="D255" s="31">
        <v>138</v>
      </c>
      <c r="E255" s="36">
        <v>-0.7</v>
      </c>
      <c r="F255" s="31">
        <v>1</v>
      </c>
      <c r="G255" s="31">
        <v>0.8</v>
      </c>
      <c r="H255" s="31">
        <v>31</v>
      </c>
    </row>
    <row r="256" spans="1:8" x14ac:dyDescent="0.15">
      <c r="A256" s="34">
        <v>19299.526822133605</v>
      </c>
      <c r="B256" s="35">
        <v>7.6230000000000002</v>
      </c>
      <c r="C256" s="35">
        <v>1240.9358430993336</v>
      </c>
      <c r="D256" s="31">
        <v>178</v>
      </c>
      <c r="E256" s="36">
        <v>0.5</v>
      </c>
      <c r="F256" s="31">
        <v>1</v>
      </c>
      <c r="G256" s="31">
        <v>0.74</v>
      </c>
      <c r="H256" s="31">
        <v>23</v>
      </c>
    </row>
    <row r="257" spans="1:8" x14ac:dyDescent="0.15">
      <c r="A257" s="34">
        <v>13827.445343128031</v>
      </c>
      <c r="B257" s="35">
        <v>6.3486500000000001</v>
      </c>
      <c r="C257" s="35">
        <v>3359.4459339310329</v>
      </c>
      <c r="D257" s="31">
        <v>178</v>
      </c>
      <c r="E257" s="36">
        <v>0.2</v>
      </c>
      <c r="F257" s="31">
        <v>0.82</v>
      </c>
      <c r="G257" s="31">
        <v>2.33</v>
      </c>
      <c r="H257" s="31">
        <v>31</v>
      </c>
    </row>
    <row r="258" spans="1:8" x14ac:dyDescent="0.15">
      <c r="A258" s="34">
        <v>79319.561585462929</v>
      </c>
      <c r="B258" s="35">
        <v>17.138000000000002</v>
      </c>
      <c r="C258" s="35">
        <v>9424.3723929080006</v>
      </c>
      <c r="D258" s="31">
        <v>212</v>
      </c>
      <c r="E258" s="36">
        <v>0.6</v>
      </c>
      <c r="F258" s="31">
        <v>1</v>
      </c>
      <c r="G258" s="31">
        <v>1.99</v>
      </c>
      <c r="H258" s="31">
        <v>33</v>
      </c>
    </row>
    <row r="259" spans="1:8" x14ac:dyDescent="0.15">
      <c r="A259" s="34">
        <v>3917.7750204691497</v>
      </c>
      <c r="B259" s="35">
        <v>5.4762399999999998</v>
      </c>
      <c r="C259" s="35">
        <v>1663.1949001535997</v>
      </c>
      <c r="D259" s="31">
        <v>236</v>
      </c>
      <c r="E259" s="36">
        <v>0.2</v>
      </c>
      <c r="F259" s="31">
        <v>1</v>
      </c>
      <c r="G259" s="31">
        <v>0.72</v>
      </c>
      <c r="H259" s="31">
        <v>45</v>
      </c>
    </row>
    <row r="260" spans="1:8" x14ac:dyDescent="0.15">
      <c r="A260" s="34">
        <v>12445.282901704135</v>
      </c>
      <c r="B260" s="35">
        <v>11.583</v>
      </c>
      <c r="C260" s="35">
        <v>1062.8666169000001</v>
      </c>
      <c r="D260" s="31">
        <v>170</v>
      </c>
      <c r="E260" s="36">
        <v>0.2</v>
      </c>
      <c r="F260" s="31">
        <v>1</v>
      </c>
      <c r="G260" s="31">
        <v>0.77</v>
      </c>
      <c r="H260" s="31">
        <v>20</v>
      </c>
    </row>
    <row r="261" spans="1:8" x14ac:dyDescent="0.15">
      <c r="A261" s="34">
        <v>30822.316358982425</v>
      </c>
      <c r="B261" s="35">
        <v>6.8970440000000002</v>
      </c>
      <c r="C261" s="35">
        <v>1708.3501464889923</v>
      </c>
      <c r="D261" s="31">
        <v>244</v>
      </c>
      <c r="E261" s="36">
        <v>-0.2</v>
      </c>
      <c r="F261" s="31">
        <v>0.75</v>
      </c>
      <c r="G261" s="31">
        <v>0.79</v>
      </c>
      <c r="H261" s="31">
        <v>33</v>
      </c>
    </row>
    <row r="262" spans="1:8" x14ac:dyDescent="0.15">
      <c r="A262" s="34">
        <v>28524.55906849707</v>
      </c>
      <c r="B262" s="35">
        <v>5.5840399999999999</v>
      </c>
      <c r="C262" s="35">
        <v>835.33910470977105</v>
      </c>
      <c r="D262" s="31">
        <v>178</v>
      </c>
      <c r="E262" s="36">
        <v>0.2</v>
      </c>
      <c r="F262" s="31">
        <v>0.85</v>
      </c>
      <c r="G262" s="31">
        <v>1.23</v>
      </c>
      <c r="H262" s="31">
        <v>13</v>
      </c>
    </row>
    <row r="263" spans="1:8" x14ac:dyDescent="0.15">
      <c r="A263" s="34">
        <v>12159.11518315893</v>
      </c>
      <c r="B263" s="35">
        <v>9.1367100000000008</v>
      </c>
      <c r="C263" s="35">
        <v>1770.6570993954067</v>
      </c>
      <c r="D263" s="31">
        <v>146</v>
      </c>
      <c r="E263" s="36">
        <v>0.4</v>
      </c>
      <c r="F263" s="31">
        <v>0.8</v>
      </c>
      <c r="G263" s="31">
        <v>0.78</v>
      </c>
      <c r="H263" s="31">
        <v>46</v>
      </c>
    </row>
    <row r="264" spans="1:8" x14ac:dyDescent="0.15">
      <c r="A264" s="34">
        <v>64627.185137511609</v>
      </c>
      <c r="B264" s="35">
        <v>6.3486500000000001</v>
      </c>
      <c r="C264" s="35">
        <v>1014.1361600304</v>
      </c>
      <c r="D264" s="31">
        <v>146</v>
      </c>
      <c r="E264" s="36">
        <v>-0.4</v>
      </c>
      <c r="F264" s="31">
        <v>1</v>
      </c>
      <c r="G264" s="31">
        <v>0.96</v>
      </c>
      <c r="H264" s="31">
        <v>31</v>
      </c>
    </row>
    <row r="265" spans="1:8" x14ac:dyDescent="0.15">
      <c r="A265" s="34">
        <v>54440.079795034566</v>
      </c>
      <c r="B265" s="35">
        <v>10.761201</v>
      </c>
      <c r="C265" s="35">
        <v>3740.0217093475062</v>
      </c>
      <c r="D265" s="31">
        <v>284</v>
      </c>
      <c r="E265" s="36">
        <v>0.6</v>
      </c>
      <c r="F265" s="31">
        <v>1</v>
      </c>
      <c r="G265" s="31">
        <v>0.87</v>
      </c>
      <c r="H265" s="31">
        <v>33</v>
      </c>
    </row>
    <row r="266" spans="1:8" x14ac:dyDescent="0.15">
      <c r="A266" s="34">
        <v>14865.093250415395</v>
      </c>
      <c r="B266" s="35">
        <v>5.2283000000000008</v>
      </c>
      <c r="C266" s="35">
        <v>1049.8056763880979</v>
      </c>
      <c r="D266" s="31">
        <v>178</v>
      </c>
      <c r="E266" s="36">
        <v>-0.1</v>
      </c>
      <c r="F266" s="31">
        <v>0.75</v>
      </c>
      <c r="G266" s="31">
        <v>1.34</v>
      </c>
      <c r="H266" s="31">
        <v>23</v>
      </c>
    </row>
    <row r="267" spans="1:8" x14ac:dyDescent="0.15">
      <c r="A267" s="34">
        <v>59540.86287233654</v>
      </c>
      <c r="B267" s="35">
        <v>12.620905</v>
      </c>
      <c r="C267" s="35">
        <v>9171.4598306684111</v>
      </c>
      <c r="D267" s="31">
        <v>268</v>
      </c>
      <c r="E267" s="36">
        <v>0.2</v>
      </c>
      <c r="F267" s="31">
        <v>1</v>
      </c>
      <c r="G267" s="31">
        <v>0.73</v>
      </c>
      <c r="H267" s="31">
        <v>87</v>
      </c>
    </row>
    <row r="268" spans="1:8" x14ac:dyDescent="0.15">
      <c r="A268" s="34">
        <v>89016.800929133315</v>
      </c>
      <c r="B268" s="35">
        <v>16.106310000000001</v>
      </c>
      <c r="C268" s="35">
        <v>8122.2043445835625</v>
      </c>
      <c r="D268" s="31">
        <v>252</v>
      </c>
      <c r="E268" s="36">
        <v>-0.4</v>
      </c>
      <c r="F268" s="31">
        <v>1</v>
      </c>
      <c r="G268" s="31">
        <v>1.07</v>
      </c>
      <c r="H268" s="31">
        <v>46</v>
      </c>
    </row>
    <row r="269" spans="1:8" x14ac:dyDescent="0.15">
      <c r="A269" s="34">
        <v>46105.671895403822</v>
      </c>
      <c r="B269" s="35">
        <v>11.941809000000001</v>
      </c>
      <c r="C269" s="35">
        <v>1543.7231201422803</v>
      </c>
      <c r="D269" s="31">
        <v>252</v>
      </c>
      <c r="E269" s="36">
        <v>0.8</v>
      </c>
      <c r="F269" s="31">
        <v>1</v>
      </c>
      <c r="G269" s="31">
        <v>0.73</v>
      </c>
      <c r="H269" s="31">
        <v>20</v>
      </c>
    </row>
    <row r="270" spans="1:8" x14ac:dyDescent="0.15">
      <c r="A270" s="34">
        <v>21179.057487832619</v>
      </c>
      <c r="B270" s="35">
        <v>31.498511000000004</v>
      </c>
      <c r="C270" s="35">
        <v>8676.2617444989228</v>
      </c>
      <c r="D270" s="31">
        <v>260</v>
      </c>
      <c r="E270" s="36">
        <v>1.5</v>
      </c>
      <c r="F270" s="31">
        <v>1</v>
      </c>
      <c r="G270" s="31">
        <v>0.92</v>
      </c>
      <c r="H270" s="31">
        <v>29</v>
      </c>
    </row>
    <row r="271" spans="1:8" x14ac:dyDescent="0.15">
      <c r="A271" s="34">
        <v>37920.108790162951</v>
      </c>
      <c r="B271" s="35">
        <v>7.2380000000000004</v>
      </c>
      <c r="C271" s="35">
        <v>1271.7175370900002</v>
      </c>
      <c r="D271" s="31">
        <v>154</v>
      </c>
      <c r="E271" s="36">
        <v>0.2</v>
      </c>
      <c r="F271" s="31">
        <v>1</v>
      </c>
      <c r="G271" s="31">
        <v>0.95</v>
      </c>
      <c r="H271" s="31">
        <v>23</v>
      </c>
    </row>
    <row r="272" spans="1:8" x14ac:dyDescent="0.15">
      <c r="A272" s="34">
        <v>91715.26173956698</v>
      </c>
      <c r="B272" s="35">
        <v>8.8602250000000016</v>
      </c>
      <c r="C272" s="35">
        <v>1520.3571561191884</v>
      </c>
      <c r="D272" s="31">
        <v>300</v>
      </c>
      <c r="E272" s="36">
        <v>-0.2</v>
      </c>
      <c r="F272" s="31">
        <v>0.82</v>
      </c>
      <c r="G272" s="31">
        <v>1.39</v>
      </c>
      <c r="H272" s="31">
        <v>12</v>
      </c>
    </row>
    <row r="273" spans="1:8" x14ac:dyDescent="0.15">
      <c r="A273" s="34">
        <v>49986.206138289148</v>
      </c>
      <c r="B273" s="35">
        <v>10.266872000000001</v>
      </c>
      <c r="C273" s="35">
        <v>820.62822513922083</v>
      </c>
      <c r="D273" s="31">
        <v>106</v>
      </c>
      <c r="E273" s="36">
        <v>0.8</v>
      </c>
      <c r="F273" s="31">
        <v>0.83</v>
      </c>
      <c r="G273" s="31">
        <v>0.71</v>
      </c>
      <c r="H273" s="31">
        <v>20</v>
      </c>
    </row>
    <row r="274" spans="1:8" x14ac:dyDescent="0.15">
      <c r="A274" s="34">
        <v>89243.778923239297</v>
      </c>
      <c r="B274" s="35">
        <v>16.16076</v>
      </c>
      <c r="C274" s="35">
        <v>5226.629686794121</v>
      </c>
      <c r="D274" s="31">
        <v>186</v>
      </c>
      <c r="E274" s="36">
        <v>1.2</v>
      </c>
      <c r="F274" s="31">
        <v>1</v>
      </c>
      <c r="G274" s="31">
        <v>1.31</v>
      </c>
      <c r="H274" s="31">
        <v>33</v>
      </c>
    </row>
    <row r="275" spans="1:8" x14ac:dyDescent="0.15">
      <c r="A275" s="34">
        <v>15597.372670495935</v>
      </c>
      <c r="B275" s="35">
        <v>13.252140000000001</v>
      </c>
      <c r="C275" s="35">
        <v>1691.0998166371483</v>
      </c>
      <c r="D275" s="31">
        <v>220</v>
      </c>
      <c r="E275" s="36">
        <v>1.2</v>
      </c>
      <c r="F275" s="31">
        <v>0.82</v>
      </c>
      <c r="G275" s="31">
        <v>0.74</v>
      </c>
      <c r="H275" s="31">
        <v>22</v>
      </c>
    </row>
    <row r="276" spans="1:8" x14ac:dyDescent="0.15">
      <c r="A276" s="34">
        <v>71647.049514070764</v>
      </c>
      <c r="B276" s="35">
        <v>27.877080000000003</v>
      </c>
      <c r="C276" s="35">
        <v>12117.581092818962</v>
      </c>
      <c r="D276" s="31">
        <v>228</v>
      </c>
      <c r="E276" s="36">
        <v>-0.2</v>
      </c>
      <c r="F276" s="31">
        <v>1</v>
      </c>
      <c r="G276" s="31">
        <v>1.47</v>
      </c>
      <c r="H276" s="31">
        <v>33</v>
      </c>
    </row>
    <row r="277" spans="1:8" x14ac:dyDescent="0.15">
      <c r="A277" s="34">
        <v>990.66705305854703</v>
      </c>
      <c r="B277" s="35">
        <v>7.1794799999999999</v>
      </c>
      <c r="C277" s="35">
        <v>3385.6826518472503</v>
      </c>
      <c r="D277" s="31">
        <v>332</v>
      </c>
      <c r="E277" s="36">
        <v>0.4</v>
      </c>
      <c r="F277" s="31">
        <v>0.82</v>
      </c>
      <c r="G277" s="31">
        <v>0.96</v>
      </c>
      <c r="H277" s="31">
        <v>33</v>
      </c>
    </row>
    <row r="278" spans="1:8" x14ac:dyDescent="0.15">
      <c r="A278" s="34">
        <v>44766.436076589256</v>
      </c>
      <c r="B278" s="35">
        <v>7.9098800000000011</v>
      </c>
      <c r="C278" s="35">
        <v>2731.8240586560005</v>
      </c>
      <c r="D278" s="31">
        <v>276</v>
      </c>
      <c r="E278" s="36">
        <v>0.4</v>
      </c>
      <c r="F278" s="31">
        <v>1</v>
      </c>
      <c r="G278" s="31">
        <v>0.8</v>
      </c>
      <c r="H278" s="31">
        <v>35</v>
      </c>
    </row>
    <row r="279" spans="1:8" x14ac:dyDescent="0.15">
      <c r="A279" s="34">
        <v>84276.16289841164</v>
      </c>
      <c r="B279" s="35">
        <v>72.603300000000004</v>
      </c>
      <c r="C279" s="35">
        <v>18067.511869985614</v>
      </c>
      <c r="D279" s="31">
        <v>324</v>
      </c>
      <c r="E279" s="36">
        <v>0.8</v>
      </c>
      <c r="F279" s="31">
        <v>0.72</v>
      </c>
      <c r="G279" s="31">
        <v>0.81</v>
      </c>
      <c r="H279" s="31">
        <v>23</v>
      </c>
    </row>
    <row r="280" spans="1:8" x14ac:dyDescent="0.15">
      <c r="A280" s="34">
        <v>36903.022518569953</v>
      </c>
      <c r="B280" s="35">
        <v>21.010220000000004</v>
      </c>
      <c r="C280" s="35">
        <v>4013.2490848018806</v>
      </c>
      <c r="D280" s="31">
        <v>252</v>
      </c>
      <c r="E280" s="36">
        <v>0.4</v>
      </c>
      <c r="F280" s="31">
        <v>1</v>
      </c>
      <c r="G280" s="31">
        <v>0.81</v>
      </c>
      <c r="H280" s="31">
        <v>23</v>
      </c>
    </row>
    <row r="281" spans="1:8" x14ac:dyDescent="0.15">
      <c r="A281" s="34">
        <v>33062.926277476843</v>
      </c>
      <c r="B281" s="35">
        <v>26.906880000000001</v>
      </c>
      <c r="C281" s="35">
        <v>16996.965783405663</v>
      </c>
      <c r="D281" s="31">
        <v>340</v>
      </c>
      <c r="E281" s="36">
        <v>0.8</v>
      </c>
      <c r="F281" s="31">
        <v>0.83</v>
      </c>
      <c r="G281" s="31">
        <v>0.75</v>
      </c>
      <c r="H281" s="31">
        <v>60</v>
      </c>
    </row>
    <row r="282" spans="1:8" x14ac:dyDescent="0.15">
      <c r="A282" s="34">
        <v>52341.019194700901</v>
      </c>
      <c r="B282" s="35">
        <v>7.4596500000000008</v>
      </c>
      <c r="C282" s="35">
        <v>1699.6702848723999</v>
      </c>
      <c r="D282" s="31">
        <v>252</v>
      </c>
      <c r="E282" s="36">
        <v>0.8</v>
      </c>
      <c r="F282" s="31">
        <v>0.7</v>
      </c>
      <c r="G282" s="31">
        <v>0.73</v>
      </c>
      <c r="H282" s="31">
        <v>31</v>
      </c>
    </row>
    <row r="283" spans="1:8" x14ac:dyDescent="0.15">
      <c r="A283" s="34">
        <v>89951.51899386727</v>
      </c>
      <c r="B283" s="35">
        <v>7.7863500000000005</v>
      </c>
      <c r="C283" s="35">
        <v>7625.2558539268784</v>
      </c>
      <c r="D283" s="31">
        <v>406</v>
      </c>
      <c r="E283" s="36">
        <v>-0.2</v>
      </c>
      <c r="F283" s="31">
        <v>0.75</v>
      </c>
      <c r="G283" s="31">
        <v>0.75</v>
      </c>
      <c r="H283" s="31">
        <v>68</v>
      </c>
    </row>
    <row r="284" spans="1:8" x14ac:dyDescent="0.15">
      <c r="A284" s="34">
        <v>48507.320698820367</v>
      </c>
      <c r="B284" s="35">
        <v>7.4596500000000008</v>
      </c>
      <c r="C284" s="35">
        <v>5430.2570597194026</v>
      </c>
      <c r="D284" s="31">
        <v>340</v>
      </c>
      <c r="E284" s="36">
        <v>-0.2</v>
      </c>
      <c r="F284" s="31">
        <v>0.82</v>
      </c>
      <c r="G284" s="31">
        <v>1.92</v>
      </c>
      <c r="H284" s="31">
        <v>27</v>
      </c>
    </row>
    <row r="285" spans="1:8" x14ac:dyDescent="0.15">
      <c r="A285" s="34">
        <v>91203.719515893812</v>
      </c>
      <c r="B285" s="35">
        <v>8.57043</v>
      </c>
      <c r="C285" s="35">
        <v>7889.5334789007111</v>
      </c>
      <c r="D285" s="31">
        <v>380</v>
      </c>
      <c r="E285" s="36">
        <v>0.8</v>
      </c>
      <c r="F285" s="31">
        <v>0.83</v>
      </c>
      <c r="G285" s="31">
        <v>1.24</v>
      </c>
      <c r="H285" s="31">
        <v>46</v>
      </c>
    </row>
    <row r="286" spans="1:8" x14ac:dyDescent="0.15">
      <c r="A286" s="34">
        <v>29443.447907220634</v>
      </c>
      <c r="B286" s="35">
        <v>9.8057300000000023</v>
      </c>
      <c r="C286" s="35">
        <v>2791.852534118696</v>
      </c>
      <c r="D286" s="31">
        <v>268</v>
      </c>
      <c r="E286" s="36">
        <v>1.2</v>
      </c>
      <c r="F286" s="31">
        <v>0.75</v>
      </c>
      <c r="G286" s="31">
        <v>0.97</v>
      </c>
      <c r="H286" s="31">
        <v>25</v>
      </c>
    </row>
    <row r="287" spans="1:8" x14ac:dyDescent="0.15">
      <c r="A287" s="34">
        <v>26412.832886390581</v>
      </c>
      <c r="B287" s="35">
        <v>28.787660000000002</v>
      </c>
      <c r="C287" s="35">
        <v>17291.945256624502</v>
      </c>
      <c r="D287" s="31">
        <v>454</v>
      </c>
      <c r="E287" s="36">
        <v>0.2</v>
      </c>
      <c r="F287" s="31">
        <v>1</v>
      </c>
      <c r="G287" s="31">
        <v>0.95</v>
      </c>
      <c r="H287" s="31">
        <v>35</v>
      </c>
    </row>
    <row r="288" spans="1:8" x14ac:dyDescent="0.15">
      <c r="A288" s="34">
        <v>82813.672235273843</v>
      </c>
      <c r="B288" s="35">
        <v>7.5970399999999998</v>
      </c>
      <c r="C288" s="35">
        <v>2725.5225496370676</v>
      </c>
      <c r="D288" s="31">
        <v>308</v>
      </c>
      <c r="E288" s="36">
        <v>-0.7</v>
      </c>
      <c r="F288" s="31">
        <v>1</v>
      </c>
      <c r="G288" s="31">
        <v>0.73</v>
      </c>
      <c r="H288" s="31">
        <v>35</v>
      </c>
    </row>
    <row r="289" spans="1:8" x14ac:dyDescent="0.15">
      <c r="A289" s="34">
        <v>73576.487495704438</v>
      </c>
      <c r="B289" s="35">
        <v>14.091660000000003</v>
      </c>
      <c r="C289" s="35">
        <v>3514.2802646952014</v>
      </c>
      <c r="D289" s="31">
        <v>390</v>
      </c>
      <c r="E289" s="36">
        <v>0.8</v>
      </c>
      <c r="F289" s="31">
        <v>1</v>
      </c>
      <c r="G289" s="31">
        <v>0.72</v>
      </c>
      <c r="H289" s="31">
        <v>21</v>
      </c>
    </row>
    <row r="290" spans="1:8" x14ac:dyDescent="0.15">
      <c r="A290" s="34">
        <v>50118.456933584253</v>
      </c>
      <c r="B290" s="35">
        <v>18.412240000000001</v>
      </c>
      <c r="C290" s="35">
        <v>10253.160499413922</v>
      </c>
      <c r="D290" s="31">
        <v>348</v>
      </c>
      <c r="E290" s="36">
        <v>0.6</v>
      </c>
      <c r="F290" s="31">
        <v>1</v>
      </c>
      <c r="G290" s="31">
        <v>1.29</v>
      </c>
      <c r="H290" s="31">
        <v>31</v>
      </c>
    </row>
    <row r="291" spans="1:8" x14ac:dyDescent="0.15">
      <c r="A291" s="34">
        <v>32116.595853383467</v>
      </c>
      <c r="B291" s="35">
        <v>16.999290000000002</v>
      </c>
      <c r="C291" s="35">
        <v>1347.1827412520311</v>
      </c>
      <c r="D291" s="31">
        <v>284</v>
      </c>
      <c r="E291" s="36">
        <v>1.5</v>
      </c>
      <c r="F291" s="31">
        <v>0.8</v>
      </c>
      <c r="G291" s="31">
        <v>0.72</v>
      </c>
      <c r="H291" s="31">
        <v>11</v>
      </c>
    </row>
    <row r="292" spans="1:8" x14ac:dyDescent="0.15">
      <c r="A292" s="34">
        <v>65490.259567151574</v>
      </c>
      <c r="B292" s="35">
        <v>12.366530000000001</v>
      </c>
      <c r="C292" s="35">
        <v>4336.7721547108931</v>
      </c>
      <c r="D292" s="31">
        <v>196</v>
      </c>
      <c r="E292" s="36">
        <v>0.6</v>
      </c>
      <c r="F292" s="31">
        <v>1</v>
      </c>
      <c r="G292" s="31">
        <v>0.93</v>
      </c>
      <c r="H292" s="31">
        <v>46</v>
      </c>
    </row>
    <row r="293" spans="1:8" x14ac:dyDescent="0.15">
      <c r="A293" s="34">
        <v>19501.299492819369</v>
      </c>
      <c r="B293" s="35">
        <v>6.149</v>
      </c>
      <c r="C293" s="35">
        <v>845.08621197000014</v>
      </c>
      <c r="D293" s="31">
        <v>260</v>
      </c>
      <c r="E293" s="36">
        <v>-0.4</v>
      </c>
      <c r="F293" s="31">
        <v>1</v>
      </c>
      <c r="G293" s="31">
        <v>0.89</v>
      </c>
      <c r="H293" s="31">
        <v>11</v>
      </c>
    </row>
    <row r="294" spans="1:8" x14ac:dyDescent="0.15">
      <c r="A294" s="34">
        <v>50611.651937451526</v>
      </c>
      <c r="B294" s="35">
        <v>5.4439000000000002</v>
      </c>
      <c r="C294" s="35">
        <v>810.02534260080859</v>
      </c>
      <c r="D294" s="31">
        <v>252</v>
      </c>
      <c r="E294" s="36">
        <v>-0.2</v>
      </c>
      <c r="F294" s="31">
        <v>0.75</v>
      </c>
      <c r="G294" s="31">
        <v>0.96</v>
      </c>
      <c r="H294" s="31">
        <v>11</v>
      </c>
    </row>
    <row r="295" spans="1:8" x14ac:dyDescent="0.15">
      <c r="A295" s="34">
        <v>49002.299757869616</v>
      </c>
      <c r="B295" s="35">
        <v>13.063699</v>
      </c>
      <c r="C295" s="35">
        <v>8544.0288235045555</v>
      </c>
      <c r="D295" s="31">
        <v>494</v>
      </c>
      <c r="E295" s="36">
        <v>0.6</v>
      </c>
      <c r="F295" s="31">
        <v>1</v>
      </c>
      <c r="G295" s="31">
        <v>1.49</v>
      </c>
      <c r="H295" s="31">
        <v>22</v>
      </c>
    </row>
    <row r="296" spans="1:8" x14ac:dyDescent="0.15">
      <c r="A296" s="34">
        <v>82289.654804418984</v>
      </c>
      <c r="B296" s="35">
        <v>13.860000000000001</v>
      </c>
      <c r="C296" s="35">
        <v>3536.2492169400011</v>
      </c>
      <c r="D296" s="31">
        <v>486</v>
      </c>
      <c r="E296" s="36">
        <v>0.6</v>
      </c>
      <c r="F296" s="31">
        <v>1</v>
      </c>
      <c r="G296" s="31">
        <v>0.73</v>
      </c>
      <c r="H296" s="31">
        <v>17</v>
      </c>
    </row>
    <row r="297" spans="1:8" x14ac:dyDescent="0.15">
      <c r="A297" s="34">
        <v>91153.848394997578</v>
      </c>
      <c r="B297" s="35">
        <v>16.5</v>
      </c>
      <c r="C297" s="35">
        <v>8270.4017956592215</v>
      </c>
      <c r="D297" s="31">
        <v>268</v>
      </c>
      <c r="E297" s="36">
        <v>0.6</v>
      </c>
      <c r="F297" s="31">
        <v>0.82</v>
      </c>
      <c r="G297" s="31">
        <v>1.5</v>
      </c>
      <c r="H297" s="31">
        <v>31</v>
      </c>
    </row>
    <row r="298" spans="1:8" x14ac:dyDescent="0.15">
      <c r="A298" s="34">
        <v>6088.3931274650413</v>
      </c>
      <c r="B298" s="35">
        <v>44.413600000000002</v>
      </c>
      <c r="C298" s="35">
        <v>13723.499905535202</v>
      </c>
      <c r="D298" s="31">
        <v>478</v>
      </c>
      <c r="E298" s="36">
        <v>-0.6</v>
      </c>
      <c r="F298" s="31">
        <v>1</v>
      </c>
      <c r="G298" s="31">
        <v>1.51</v>
      </c>
      <c r="H298" s="31">
        <v>11</v>
      </c>
    </row>
    <row r="299" spans="1:8" x14ac:dyDescent="0.15">
      <c r="A299" s="34">
        <v>38093.320945116284</v>
      </c>
      <c r="B299" s="35">
        <v>5.2821999999999996</v>
      </c>
      <c r="C299" s="35">
        <v>3296.1220573115997</v>
      </c>
      <c r="D299" s="31">
        <v>542</v>
      </c>
      <c r="E299" s="36">
        <v>0.5</v>
      </c>
      <c r="F299" s="31">
        <v>1</v>
      </c>
      <c r="G299" s="31">
        <v>1.47</v>
      </c>
      <c r="H299" s="31">
        <v>18</v>
      </c>
    </row>
    <row r="300" spans="1:8" x14ac:dyDescent="0.15">
      <c r="A300" s="34">
        <v>21062.893840983077</v>
      </c>
      <c r="B300" s="35">
        <v>7.2380000000000004</v>
      </c>
      <c r="C300" s="35">
        <v>4071.6655135019819</v>
      </c>
      <c r="D300" s="31">
        <v>462</v>
      </c>
      <c r="E300" s="36">
        <v>1.2</v>
      </c>
      <c r="F300" s="31">
        <v>0.87</v>
      </c>
      <c r="G300" s="31">
        <v>0.87</v>
      </c>
      <c r="H300" s="31">
        <v>31</v>
      </c>
    </row>
    <row r="301" spans="1:8" x14ac:dyDescent="0.15">
      <c r="A301" s="34">
        <v>27931.325971895472</v>
      </c>
      <c r="B301" s="35">
        <v>140.54964000000001</v>
      </c>
      <c r="C301" s="35">
        <v>48630.173042753886</v>
      </c>
      <c r="D301" s="31">
        <v>252</v>
      </c>
      <c r="E301" s="36">
        <v>1.2</v>
      </c>
      <c r="F301" s="31">
        <v>0.82</v>
      </c>
      <c r="G301" s="31">
        <v>1.54</v>
      </c>
      <c r="H301" s="31">
        <v>23</v>
      </c>
    </row>
    <row r="302" spans="1:8" x14ac:dyDescent="0.15">
      <c r="A302" s="34">
        <v>57080.215839971061</v>
      </c>
      <c r="B302" s="35">
        <v>5.2377820000000002</v>
      </c>
      <c r="C302" s="35">
        <v>1366.2594104544</v>
      </c>
      <c r="D302" s="31">
        <v>220</v>
      </c>
      <c r="E302" s="36">
        <v>0.2</v>
      </c>
      <c r="F302" s="31">
        <v>1</v>
      </c>
      <c r="G302" s="31">
        <v>1.6</v>
      </c>
      <c r="H302" s="31">
        <v>21</v>
      </c>
    </row>
    <row r="303" spans="1:8" x14ac:dyDescent="0.15">
      <c r="A303" s="34">
        <v>12710.548773965547</v>
      </c>
      <c r="B303" s="35">
        <v>87.555160000000015</v>
      </c>
      <c r="C303" s="35">
        <v>42771.831021464182</v>
      </c>
      <c r="D303" s="31">
        <v>252</v>
      </c>
      <c r="E303" s="36">
        <v>0.5</v>
      </c>
      <c r="F303" s="31">
        <v>1</v>
      </c>
      <c r="G303" s="31">
        <v>1.62</v>
      </c>
      <c r="H303" s="31">
        <v>31</v>
      </c>
    </row>
    <row r="304" spans="1:8" x14ac:dyDescent="0.15">
      <c r="A304" s="34">
        <v>7484.9624092659715</v>
      </c>
      <c r="B304" s="35">
        <v>61.111820000000002</v>
      </c>
      <c r="C304" s="35">
        <v>12702.014032463947</v>
      </c>
      <c r="D304" s="31">
        <v>566</v>
      </c>
      <c r="E304" s="36">
        <v>0.2</v>
      </c>
      <c r="F304" s="31">
        <v>1</v>
      </c>
      <c r="G304" s="31">
        <v>0.72</v>
      </c>
      <c r="H304" s="31">
        <v>13</v>
      </c>
    </row>
    <row r="305" spans="1:8" x14ac:dyDescent="0.15">
      <c r="A305" s="34">
        <v>58765.315065684073</v>
      </c>
      <c r="B305" s="35">
        <v>5.5301400000000003</v>
      </c>
      <c r="C305" s="35">
        <v>1291.216771053</v>
      </c>
      <c r="D305" s="31">
        <v>204</v>
      </c>
      <c r="E305" s="36">
        <v>1.2</v>
      </c>
      <c r="F305" s="31">
        <v>1</v>
      </c>
      <c r="G305" s="31">
        <v>1.27</v>
      </c>
      <c r="H305" s="31">
        <v>25</v>
      </c>
    </row>
    <row r="306" spans="1:8" x14ac:dyDescent="0.15">
      <c r="A306" s="34">
        <v>39833.665689295594</v>
      </c>
      <c r="B306" s="35">
        <v>9.9880000000000013</v>
      </c>
      <c r="C306" s="35">
        <v>3127.2345456000007</v>
      </c>
      <c r="D306" s="31">
        <v>300</v>
      </c>
      <c r="E306" s="36">
        <v>1.5</v>
      </c>
      <c r="F306" s="31">
        <v>1</v>
      </c>
      <c r="G306" s="31">
        <v>0.72</v>
      </c>
      <c r="H306" s="31">
        <v>33</v>
      </c>
    </row>
    <row r="307" spans="1:8" x14ac:dyDescent="0.15">
      <c r="A307" s="34">
        <v>86550.049538601947</v>
      </c>
      <c r="B307" s="35">
        <v>11.990000000000002</v>
      </c>
      <c r="C307" s="35">
        <v>7299.5377835846593</v>
      </c>
      <c r="D307" s="31">
        <v>712</v>
      </c>
      <c r="E307" s="36">
        <v>-0.6</v>
      </c>
      <c r="F307" s="31">
        <v>0.71</v>
      </c>
      <c r="G307" s="31">
        <v>0.88</v>
      </c>
      <c r="H307" s="31">
        <v>22</v>
      </c>
    </row>
    <row r="308" spans="1:8" x14ac:dyDescent="0.15">
      <c r="A308" s="34">
        <v>44208.909703113299</v>
      </c>
      <c r="B308" s="35">
        <v>37.729999999999997</v>
      </c>
      <c r="C308" s="35">
        <v>10297.903364437852</v>
      </c>
      <c r="D308" s="31">
        <v>462</v>
      </c>
      <c r="E308" s="36">
        <v>-0.1</v>
      </c>
      <c r="F308" s="31">
        <v>0.71</v>
      </c>
      <c r="G308" s="31">
        <v>0.33</v>
      </c>
      <c r="H308" s="31">
        <v>33</v>
      </c>
    </row>
    <row r="309" spans="1:8" x14ac:dyDescent="0.15">
      <c r="A309" s="34">
        <v>53493.122481015278</v>
      </c>
      <c r="B309" s="35">
        <v>11.532180000000002</v>
      </c>
      <c r="C309" s="35">
        <v>2565.1421489925006</v>
      </c>
      <c r="D309" s="31">
        <v>486</v>
      </c>
      <c r="E309" s="36">
        <v>0.8</v>
      </c>
      <c r="F309" s="31">
        <v>1</v>
      </c>
      <c r="G309" s="31">
        <v>0.25</v>
      </c>
      <c r="H309" s="31">
        <v>35</v>
      </c>
    </row>
    <row r="310" spans="1:8" x14ac:dyDescent="0.15">
      <c r="A310" s="34">
        <v>69017.254505096775</v>
      </c>
      <c r="B310" s="35">
        <v>39.93</v>
      </c>
      <c r="C310" s="35">
        <v>6955.5445895833336</v>
      </c>
      <c r="D310" s="31">
        <v>470</v>
      </c>
      <c r="E310" s="36">
        <v>-0.7</v>
      </c>
      <c r="F310" s="31">
        <v>1</v>
      </c>
      <c r="G310" s="31">
        <v>0.25</v>
      </c>
      <c r="H310" s="31">
        <v>35</v>
      </c>
    </row>
    <row r="311" spans="1:8" x14ac:dyDescent="0.15">
      <c r="A311" s="34">
        <v>3478.9385520711203</v>
      </c>
      <c r="B311" s="35">
        <v>6.9962200000000001</v>
      </c>
      <c r="C311" s="35">
        <v>2538.1671534222546</v>
      </c>
      <c r="D311" s="31">
        <v>308</v>
      </c>
      <c r="E311" s="36">
        <v>0.2</v>
      </c>
      <c r="F311" s="31">
        <v>0.75</v>
      </c>
      <c r="G311" s="31">
        <v>0.74</v>
      </c>
      <c r="H311" s="31">
        <v>33</v>
      </c>
    </row>
    <row r="312" spans="1:8" x14ac:dyDescent="0.15">
      <c r="A312" s="34">
        <v>63660.108145157712</v>
      </c>
      <c r="B312" s="35">
        <v>6.9962200000000001</v>
      </c>
      <c r="C312" s="35">
        <v>1433.0873221533002</v>
      </c>
      <c r="D312" s="31">
        <v>430</v>
      </c>
      <c r="E312" s="36">
        <v>1.5</v>
      </c>
      <c r="F312" s="31">
        <v>1</v>
      </c>
      <c r="G312" s="31">
        <v>0.31</v>
      </c>
      <c r="H312" s="31">
        <v>33</v>
      </c>
    </row>
    <row r="313" spans="1:8" x14ac:dyDescent="0.15">
      <c r="A313" s="34">
        <v>3317.4635207476431</v>
      </c>
      <c r="B313" s="35">
        <v>10.731710000000001</v>
      </c>
      <c r="C313" s="35">
        <v>16595.764319401631</v>
      </c>
      <c r="D313" s="31">
        <v>616</v>
      </c>
      <c r="E313" s="36">
        <v>-0.6</v>
      </c>
      <c r="F313" s="31">
        <v>0.71</v>
      </c>
      <c r="G313" s="31">
        <v>1.6</v>
      </c>
      <c r="H313" s="31">
        <v>38</v>
      </c>
    </row>
    <row r="314" spans="1:8" x14ac:dyDescent="0.15">
      <c r="A314" s="34">
        <v>89669.535857974945</v>
      </c>
      <c r="B314" s="35">
        <v>7.1830000000000007</v>
      </c>
      <c r="C314" s="35">
        <v>1768.6463728216997</v>
      </c>
      <c r="D314" s="31">
        <v>664</v>
      </c>
      <c r="E314" s="36">
        <v>0.8</v>
      </c>
      <c r="F314" s="31">
        <v>0.85</v>
      </c>
      <c r="G314" s="31">
        <v>0.25</v>
      </c>
      <c r="H314" s="31">
        <v>27</v>
      </c>
    </row>
    <row r="315" spans="1:8" x14ac:dyDescent="0.15">
      <c r="A315" s="34">
        <v>34390.002765268233</v>
      </c>
      <c r="B315" s="35">
        <v>5.4232200000000006</v>
      </c>
      <c r="C315" s="35">
        <v>2554.5425159425604</v>
      </c>
      <c r="D315" s="31">
        <v>494</v>
      </c>
      <c r="E315" s="36">
        <v>0.2</v>
      </c>
      <c r="F315" s="31">
        <v>1</v>
      </c>
      <c r="G315" s="31">
        <v>0.56000000000000005</v>
      </c>
      <c r="H315" s="31">
        <v>33</v>
      </c>
    </row>
    <row r="316" spans="1:8" x14ac:dyDescent="0.15">
      <c r="A316" s="34">
        <v>7536.7697465477331</v>
      </c>
      <c r="B316" s="35">
        <v>26.346320000000002</v>
      </c>
      <c r="C316" s="35">
        <v>14888.61678697854</v>
      </c>
      <c r="D316" s="31">
        <v>946</v>
      </c>
      <c r="E316" s="36">
        <v>1.2</v>
      </c>
      <c r="F316" s="31">
        <v>0.85</v>
      </c>
      <c r="G316" s="31">
        <v>0.62</v>
      </c>
      <c r="H316" s="31">
        <v>23</v>
      </c>
    </row>
    <row r="317" spans="1:8" x14ac:dyDescent="0.15">
      <c r="A317" s="34">
        <v>96750.545307277687</v>
      </c>
      <c r="B317" s="35">
        <v>7.1489000000000003</v>
      </c>
      <c r="C317" s="35">
        <v>9095.5357157632006</v>
      </c>
      <c r="D317" s="31">
        <v>608</v>
      </c>
      <c r="E317" s="36">
        <v>1.2</v>
      </c>
      <c r="F317" s="31">
        <v>1</v>
      </c>
      <c r="G317" s="31">
        <v>1.04</v>
      </c>
      <c r="H317" s="31">
        <v>46</v>
      </c>
    </row>
    <row r="318" spans="1:8" x14ac:dyDescent="0.15">
      <c r="A318" s="34">
        <v>98292.196933013736</v>
      </c>
      <c r="B318" s="35">
        <v>82.995000000000005</v>
      </c>
      <c r="C318" s="35">
        <v>8127.2080890000025</v>
      </c>
      <c r="D318" s="31">
        <v>648</v>
      </c>
      <c r="E318" s="36">
        <v>1.5</v>
      </c>
      <c r="F318" s="31">
        <v>1</v>
      </c>
      <c r="G318" s="31">
        <v>0.1</v>
      </c>
      <c r="H318" s="31">
        <v>35</v>
      </c>
    </row>
    <row r="319" spans="1:8" x14ac:dyDescent="0.15">
      <c r="A319" s="34">
        <v>3093.6134861870746</v>
      </c>
      <c r="B319" s="35">
        <v>6.5620500000000002</v>
      </c>
      <c r="C319" s="35">
        <v>2769.2316223146668</v>
      </c>
      <c r="D319" s="31">
        <v>688</v>
      </c>
      <c r="E319" s="36">
        <v>0.8</v>
      </c>
      <c r="F319" s="31">
        <v>1</v>
      </c>
      <c r="G319" s="31">
        <v>0.64</v>
      </c>
      <c r="H319" s="31">
        <v>20</v>
      </c>
    </row>
    <row r="320" spans="1:8" x14ac:dyDescent="0.15">
      <c r="A320" s="34">
        <v>9526.4822479802169</v>
      </c>
      <c r="B320" s="35">
        <v>7.5970399999999998</v>
      </c>
      <c r="C320" s="35">
        <v>2252.4059496027785</v>
      </c>
      <c r="D320" s="31">
        <v>526</v>
      </c>
      <c r="E320" s="36">
        <v>1.2</v>
      </c>
      <c r="F320" s="31">
        <v>0.8</v>
      </c>
      <c r="G320" s="31">
        <v>0.89</v>
      </c>
      <c r="H320" s="31">
        <v>14</v>
      </c>
    </row>
    <row r="321" spans="1:8" x14ac:dyDescent="0.15">
      <c r="A321" s="34">
        <v>17766.486260058689</v>
      </c>
      <c r="B321" s="35">
        <v>5.788310000000001</v>
      </c>
      <c r="C321" s="35">
        <v>6789.2469584272685</v>
      </c>
      <c r="D321" s="31">
        <v>574</v>
      </c>
      <c r="E321" s="36">
        <v>0.5</v>
      </c>
      <c r="F321" s="31">
        <v>1</v>
      </c>
      <c r="G321" s="31">
        <v>0.57999999999999996</v>
      </c>
      <c r="H321" s="31">
        <v>70</v>
      </c>
    </row>
    <row r="322" spans="1:8" x14ac:dyDescent="0.15">
      <c r="A322" s="34">
        <v>39095.804324297147</v>
      </c>
      <c r="B322" s="35">
        <v>25.62406</v>
      </c>
      <c r="C322" s="35">
        <v>5583.2027147160015</v>
      </c>
      <c r="D322" s="31">
        <v>592</v>
      </c>
      <c r="E322" s="36">
        <v>0.4</v>
      </c>
      <c r="F322" s="31">
        <v>1</v>
      </c>
      <c r="G322" s="31">
        <v>0.25</v>
      </c>
      <c r="H322" s="31">
        <v>33</v>
      </c>
    </row>
    <row r="323" spans="1:8" x14ac:dyDescent="0.15">
      <c r="A323" s="34">
        <v>71657.176380292658</v>
      </c>
      <c r="B323" s="35">
        <v>6.0005000000000006</v>
      </c>
      <c r="C323" s="35">
        <v>2227.1909216223335</v>
      </c>
      <c r="D323" s="31">
        <v>364</v>
      </c>
      <c r="E323" s="36">
        <v>0.2</v>
      </c>
      <c r="F323" s="31">
        <v>1</v>
      </c>
      <c r="G323" s="31">
        <v>1.39</v>
      </c>
      <c r="H323" s="31">
        <v>17</v>
      </c>
    </row>
    <row r="324" spans="1:8" x14ac:dyDescent="0.15">
      <c r="A324" s="34">
        <v>52573.895212981879</v>
      </c>
      <c r="B324" s="35">
        <v>6.0390000000000006</v>
      </c>
      <c r="C324" s="35">
        <v>3991.4354332160005</v>
      </c>
      <c r="D324" s="31">
        <v>672</v>
      </c>
      <c r="E324" s="36">
        <v>0.8</v>
      </c>
      <c r="F324" s="31">
        <v>1</v>
      </c>
      <c r="G324" s="31">
        <v>1.43</v>
      </c>
      <c r="H324" s="31">
        <v>16</v>
      </c>
    </row>
    <row r="325" spans="1:8" x14ac:dyDescent="0.15">
      <c r="A325" s="34">
        <v>88828.836790022688</v>
      </c>
      <c r="B325" s="35">
        <v>81.216520000000017</v>
      </c>
      <c r="C325" s="35">
        <v>49626.482058161695</v>
      </c>
      <c r="D325" s="31">
        <v>542</v>
      </c>
      <c r="E325" s="36">
        <v>-0.6</v>
      </c>
      <c r="F325" s="31">
        <v>0.82</v>
      </c>
      <c r="G325" s="31">
        <v>0.86</v>
      </c>
      <c r="H325" s="31">
        <v>33</v>
      </c>
    </row>
    <row r="326" spans="1:8" x14ac:dyDescent="0.15">
      <c r="A326" s="34">
        <v>43048.893021743417</v>
      </c>
      <c r="B326" s="35">
        <v>8.8471899999999994</v>
      </c>
      <c r="C326" s="35">
        <v>24597.0191895608</v>
      </c>
      <c r="D326" s="31">
        <v>972</v>
      </c>
      <c r="E326" s="36">
        <v>0.2</v>
      </c>
      <c r="F326" s="31">
        <v>0.82</v>
      </c>
      <c r="G326" s="31">
        <v>1.07</v>
      </c>
      <c r="H326" s="31">
        <v>62</v>
      </c>
    </row>
    <row r="327" spans="1:8" x14ac:dyDescent="0.15">
      <c r="A327" s="34">
        <v>19725.136946713672</v>
      </c>
      <c r="B327" s="35">
        <v>26.281639999999999</v>
      </c>
      <c r="C327" s="35">
        <v>7665.7940593713602</v>
      </c>
      <c r="D327" s="31">
        <v>744</v>
      </c>
      <c r="E327" s="36">
        <v>0.5</v>
      </c>
      <c r="F327" s="31">
        <v>1</v>
      </c>
      <c r="G327" s="31">
        <v>0.28999999999999998</v>
      </c>
      <c r="H327" s="31">
        <v>31</v>
      </c>
    </row>
    <row r="328" spans="1:8" x14ac:dyDescent="0.15">
      <c r="A328" s="34">
        <v>59302.898077303777</v>
      </c>
      <c r="B328" s="35">
        <v>6.4572200000000004</v>
      </c>
      <c r="C328" s="35">
        <v>1314.9081837460801</v>
      </c>
      <c r="D328" s="31">
        <v>574</v>
      </c>
      <c r="E328" s="36">
        <v>1.2</v>
      </c>
      <c r="F328" s="31">
        <v>1</v>
      </c>
      <c r="G328" s="31">
        <v>0.78</v>
      </c>
      <c r="H328" s="31">
        <v>12</v>
      </c>
    </row>
    <row r="329" spans="1:8" x14ac:dyDescent="0.15">
      <c r="A329" s="34">
        <v>28071.436376973048</v>
      </c>
      <c r="B329" s="35">
        <v>26.605040000000002</v>
      </c>
      <c r="C329" s="35">
        <v>1758.48736453632</v>
      </c>
      <c r="D329" s="31">
        <v>704</v>
      </c>
      <c r="E329" s="36">
        <v>0.2</v>
      </c>
      <c r="F329" s="31">
        <v>1</v>
      </c>
      <c r="G329" s="31">
        <v>0.21</v>
      </c>
      <c r="H329" s="31">
        <v>12</v>
      </c>
    </row>
    <row r="330" spans="1:8" x14ac:dyDescent="0.15">
      <c r="A330" s="34">
        <v>12797.363615515667</v>
      </c>
      <c r="B330" s="35">
        <v>7.0400000000000009</v>
      </c>
      <c r="C330" s="35">
        <v>4386.465811378991</v>
      </c>
      <c r="D330" s="31">
        <v>744</v>
      </c>
      <c r="E330" s="36">
        <v>-0.2</v>
      </c>
      <c r="F330" s="31">
        <v>0.75</v>
      </c>
      <c r="G330" s="31">
        <v>0.55000000000000004</v>
      </c>
      <c r="H330" s="31">
        <v>29</v>
      </c>
    </row>
    <row r="331" spans="1:8" x14ac:dyDescent="0.15">
      <c r="A331" s="34">
        <v>37557.191091413581</v>
      </c>
      <c r="B331" s="35">
        <v>20.568239999999999</v>
      </c>
      <c r="C331" s="35">
        <v>7605.9542603393065</v>
      </c>
      <c r="D331" s="31">
        <v>616</v>
      </c>
      <c r="E331" s="36">
        <v>0.4</v>
      </c>
      <c r="F331" s="31">
        <v>1</v>
      </c>
      <c r="G331" s="31">
        <v>0.63</v>
      </c>
      <c r="H331" s="31">
        <v>23</v>
      </c>
    </row>
    <row r="332" spans="1:8" x14ac:dyDescent="0.15">
      <c r="A332" s="34">
        <v>45174.963757891994</v>
      </c>
      <c r="B332" s="35">
        <v>16.258770000000002</v>
      </c>
      <c r="C332" s="35">
        <v>3933.3570845912541</v>
      </c>
      <c r="D332" s="31">
        <v>170</v>
      </c>
      <c r="E332" s="36">
        <v>0.8</v>
      </c>
      <c r="F332" s="31">
        <v>0.82</v>
      </c>
      <c r="G332" s="31">
        <v>0.98</v>
      </c>
      <c r="H332" s="31">
        <v>35</v>
      </c>
    </row>
    <row r="333" spans="1:8" x14ac:dyDescent="0.15">
      <c r="A333" s="34">
        <v>82649.026547267989</v>
      </c>
      <c r="B333" s="35">
        <v>14.135000000000002</v>
      </c>
      <c r="C333" s="35">
        <v>8983.8025390952553</v>
      </c>
      <c r="D333" s="31">
        <v>656</v>
      </c>
      <c r="E333" s="36">
        <v>-0.2</v>
      </c>
      <c r="F333" s="31">
        <v>0.9</v>
      </c>
      <c r="G333" s="31">
        <v>0.39</v>
      </c>
      <c r="H333" s="31">
        <v>53</v>
      </c>
    </row>
    <row r="334" spans="1:8" x14ac:dyDescent="0.15">
      <c r="A334" s="34">
        <v>96539.696808062552</v>
      </c>
      <c r="B334" s="35">
        <v>13.750000000000002</v>
      </c>
      <c r="C334" s="35">
        <v>5855.3624250000021</v>
      </c>
      <c r="D334" s="31">
        <v>810</v>
      </c>
      <c r="E334" s="36">
        <v>0.5</v>
      </c>
      <c r="F334" s="31">
        <v>1</v>
      </c>
      <c r="G334" s="31">
        <v>0.52</v>
      </c>
      <c r="H334" s="31">
        <v>23</v>
      </c>
    </row>
    <row r="335" spans="1:8" x14ac:dyDescent="0.15">
      <c r="A335" s="34">
        <v>35027.400250236853</v>
      </c>
      <c r="B335" s="35">
        <v>7.1830000000000007</v>
      </c>
      <c r="C335" s="35">
        <v>9046.9619317982888</v>
      </c>
      <c r="D335" s="31">
        <v>922</v>
      </c>
      <c r="E335" s="36">
        <v>0.6</v>
      </c>
      <c r="F335" s="31">
        <v>0.82</v>
      </c>
      <c r="G335" s="31">
        <v>1.1599999999999999</v>
      </c>
      <c r="H335" s="31">
        <v>27</v>
      </c>
    </row>
    <row r="336" spans="1:8" x14ac:dyDescent="0.15">
      <c r="A336" s="34">
        <v>87446.870547124796</v>
      </c>
      <c r="B336" s="35">
        <v>5.9613400000000007</v>
      </c>
      <c r="C336" s="35">
        <v>3449.9347676403763</v>
      </c>
      <c r="D336" s="31">
        <v>858</v>
      </c>
      <c r="E336" s="36">
        <v>-0.6</v>
      </c>
      <c r="F336" s="31">
        <v>0.82</v>
      </c>
      <c r="G336" s="31">
        <v>0.44</v>
      </c>
      <c r="H336" s="31">
        <v>27</v>
      </c>
    </row>
    <row r="337" spans="1:8" x14ac:dyDescent="0.15">
      <c r="A337" s="34">
        <v>8120.8209736702065</v>
      </c>
      <c r="B337" s="35">
        <v>9.2489100000000004</v>
      </c>
      <c r="C337" s="35">
        <v>3189.0327697471835</v>
      </c>
      <c r="D337" s="31">
        <v>794</v>
      </c>
      <c r="E337" s="36">
        <v>1.2</v>
      </c>
      <c r="F337" s="31">
        <v>1</v>
      </c>
      <c r="G337" s="31">
        <v>0.21</v>
      </c>
      <c r="H337" s="31">
        <v>35</v>
      </c>
    </row>
    <row r="338" spans="1:8" x14ac:dyDescent="0.15">
      <c r="A338" s="34">
        <v>66650.703018305721</v>
      </c>
      <c r="B338" s="35">
        <v>6.3237900000000007</v>
      </c>
      <c r="C338" s="35">
        <v>6476.5087107573618</v>
      </c>
      <c r="D338" s="31">
        <v>946</v>
      </c>
      <c r="E338" s="36">
        <v>0.8</v>
      </c>
      <c r="F338" s="31">
        <v>1</v>
      </c>
      <c r="G338" s="31">
        <v>0.88</v>
      </c>
      <c r="H338" s="31">
        <v>27</v>
      </c>
    </row>
    <row r="339" spans="1:8" x14ac:dyDescent="0.15">
      <c r="A339" s="34">
        <v>32462.079423133517</v>
      </c>
      <c r="B339" s="35">
        <v>21.807939999999999</v>
      </c>
      <c r="C339" s="35">
        <v>2365.5909097563599</v>
      </c>
      <c r="D339" s="31">
        <v>954</v>
      </c>
      <c r="E339" s="36">
        <v>1.5</v>
      </c>
      <c r="F339" s="31">
        <v>1</v>
      </c>
      <c r="G339" s="31">
        <v>0.18</v>
      </c>
      <c r="H339" s="31">
        <v>13</v>
      </c>
    </row>
    <row r="340" spans="1:8" x14ac:dyDescent="0.15">
      <c r="A340" s="34">
        <v>4179.7363135435253</v>
      </c>
      <c r="B340" s="35">
        <v>21.41986</v>
      </c>
      <c r="C340" s="35">
        <v>11703.552182106025</v>
      </c>
      <c r="D340" s="31">
        <v>996</v>
      </c>
      <c r="E340" s="36">
        <v>-0.4</v>
      </c>
      <c r="F340" s="31">
        <v>0.82</v>
      </c>
      <c r="G340" s="31">
        <v>0.34</v>
      </c>
      <c r="H340" s="31">
        <v>33</v>
      </c>
    </row>
    <row r="341" spans="1:8" x14ac:dyDescent="0.15">
      <c r="A341" s="34">
        <v>49863.588996184626</v>
      </c>
      <c r="B341" s="35">
        <v>30.646000000000001</v>
      </c>
      <c r="C341" s="35">
        <v>16879.368616264004</v>
      </c>
      <c r="D341" s="31">
        <v>826</v>
      </c>
      <c r="E341" s="36">
        <v>-0.6</v>
      </c>
      <c r="F341" s="31">
        <v>1</v>
      </c>
      <c r="G341" s="31">
        <v>0.38</v>
      </c>
      <c r="H341" s="31">
        <v>42</v>
      </c>
    </row>
    <row r="342" spans="1:8" x14ac:dyDescent="0.15">
      <c r="A342" s="34">
        <v>72091.998533710415</v>
      </c>
      <c r="B342" s="35">
        <v>7.2160000000000002</v>
      </c>
      <c r="C342" s="35">
        <v>10385.715487955315</v>
      </c>
      <c r="D342" s="31">
        <v>890</v>
      </c>
      <c r="E342" s="36">
        <v>1.2</v>
      </c>
      <c r="F342" s="31">
        <v>0.75</v>
      </c>
      <c r="G342" s="31">
        <v>0.73</v>
      </c>
      <c r="H342" s="31">
        <v>46</v>
      </c>
    </row>
    <row r="343" spans="1:8" x14ac:dyDescent="0.15">
      <c r="A343" s="34">
        <v>73887.809658185564</v>
      </c>
      <c r="B343" s="35">
        <v>7.0840000000000014</v>
      </c>
      <c r="C343" s="35">
        <v>4264.2051136960008</v>
      </c>
      <c r="D343" s="31">
        <v>1416</v>
      </c>
      <c r="E343" s="36">
        <v>1.5</v>
      </c>
      <c r="F343" s="31">
        <v>1</v>
      </c>
      <c r="G343" s="31">
        <v>0.86</v>
      </c>
      <c r="H343" s="31">
        <v>11</v>
      </c>
    </row>
    <row r="344" spans="1:8" x14ac:dyDescent="0.15">
      <c r="A344" s="34">
        <v>81868.636664230522</v>
      </c>
      <c r="B344" s="35">
        <v>13.754070000000002</v>
      </c>
      <c r="C344" s="35">
        <v>46339.150814539935</v>
      </c>
      <c r="D344" s="31">
        <v>1690</v>
      </c>
      <c r="E344" s="36">
        <v>-0.2</v>
      </c>
      <c r="F344" s="31">
        <v>1</v>
      </c>
      <c r="G344" s="31">
        <v>1.41</v>
      </c>
      <c r="H344" s="31">
        <v>35</v>
      </c>
    </row>
    <row r="345" spans="1:8" x14ac:dyDescent="0.15">
      <c r="A345" s="34">
        <v>54211.152797208815</v>
      </c>
      <c r="B345" s="35">
        <v>25.501300000000001</v>
      </c>
      <c r="C345" s="35">
        <v>17667.118792356436</v>
      </c>
      <c r="D345" s="31">
        <v>752</v>
      </c>
      <c r="E345" s="36">
        <v>0.8</v>
      </c>
      <c r="F345" s="31">
        <v>0.9</v>
      </c>
      <c r="G345" s="31">
        <v>0.68</v>
      </c>
      <c r="H345" s="31">
        <v>33</v>
      </c>
    </row>
    <row r="346" spans="1:8" x14ac:dyDescent="0.15">
      <c r="A346" s="34">
        <v>13335.724577992214</v>
      </c>
      <c r="B346" s="35">
        <v>6.6836000000000002</v>
      </c>
      <c r="C346" s="35">
        <v>10279.543624451202</v>
      </c>
      <c r="D346" s="31">
        <v>1416</v>
      </c>
      <c r="E346" s="36">
        <v>-0.4</v>
      </c>
      <c r="F346" s="31">
        <v>1</v>
      </c>
      <c r="G346" s="31">
        <v>0.82</v>
      </c>
      <c r="H346" s="31">
        <v>29</v>
      </c>
    </row>
    <row r="347" spans="1:8" x14ac:dyDescent="0.15">
      <c r="A347" s="34">
        <v>76441.549620638441</v>
      </c>
      <c r="B347" s="35">
        <v>6.6897929999999999</v>
      </c>
      <c r="C347" s="35">
        <v>1257.1346273193212</v>
      </c>
      <c r="D347" s="31">
        <v>526</v>
      </c>
      <c r="E347" s="36">
        <v>1.5</v>
      </c>
      <c r="F347" s="31">
        <v>0.82</v>
      </c>
      <c r="G347" s="31">
        <v>0.86</v>
      </c>
      <c r="H347" s="31">
        <v>11</v>
      </c>
    </row>
    <row r="348" spans="1:8" x14ac:dyDescent="0.15">
      <c r="A348" s="34">
        <v>34274.561738284305</v>
      </c>
      <c r="B348" s="35">
        <v>10.430959000000001</v>
      </c>
      <c r="C348" s="35">
        <v>22858.952514156357</v>
      </c>
      <c r="D348" s="31">
        <v>1408</v>
      </c>
      <c r="E348" s="36">
        <v>1.5</v>
      </c>
      <c r="F348" s="31">
        <v>1</v>
      </c>
      <c r="G348" s="31">
        <v>1.1299999999999999</v>
      </c>
      <c r="H348" s="31">
        <v>33</v>
      </c>
    </row>
    <row r="349" spans="1:8" x14ac:dyDescent="0.15">
      <c r="A349" s="34">
        <v>48698.094012416041</v>
      </c>
      <c r="B349" s="35">
        <v>22.18524</v>
      </c>
      <c r="C349" s="35">
        <v>14004.204569760033</v>
      </c>
      <c r="D349" s="31">
        <v>1108</v>
      </c>
      <c r="E349" s="36">
        <v>1.5</v>
      </c>
      <c r="F349" s="31">
        <v>0.71</v>
      </c>
      <c r="G349" s="31">
        <v>0.28000000000000003</v>
      </c>
      <c r="H349" s="31">
        <v>33</v>
      </c>
    </row>
    <row r="350" spans="1:8" x14ac:dyDescent="0.15">
      <c r="A350" s="34">
        <v>55473.704142680013</v>
      </c>
      <c r="B350" s="35">
        <v>8.6735000000000007</v>
      </c>
      <c r="C350" s="35">
        <v>3356.7050362560003</v>
      </c>
      <c r="D350" s="31">
        <v>1206</v>
      </c>
      <c r="E350" s="36">
        <v>-0.4</v>
      </c>
      <c r="F350" s="31">
        <v>1</v>
      </c>
      <c r="G350" s="31">
        <v>0.64</v>
      </c>
      <c r="H350" s="31">
        <v>11</v>
      </c>
    </row>
    <row r="351" spans="1:8" x14ac:dyDescent="0.15">
      <c r="A351" s="34">
        <v>14203.871009889846</v>
      </c>
      <c r="B351" s="35">
        <v>26.346320000000002</v>
      </c>
      <c r="C351" s="35">
        <v>11750.645299673284</v>
      </c>
      <c r="D351" s="31">
        <v>1148</v>
      </c>
      <c r="E351" s="36">
        <v>1.2</v>
      </c>
      <c r="F351" s="31">
        <v>1</v>
      </c>
      <c r="G351" s="31">
        <v>0.74</v>
      </c>
      <c r="H351" s="31">
        <v>13</v>
      </c>
    </row>
    <row r="352" spans="1:8" x14ac:dyDescent="0.15">
      <c r="A352" s="34">
        <v>3430.4893898145951</v>
      </c>
      <c r="B352" s="35">
        <v>5.1150000000000011</v>
      </c>
      <c r="C352" s="35">
        <v>4302.9664300333343</v>
      </c>
      <c r="D352" s="31">
        <v>1270</v>
      </c>
      <c r="E352" s="36">
        <v>1.2</v>
      </c>
      <c r="F352" s="31">
        <v>1</v>
      </c>
      <c r="G352" s="31">
        <v>0.57999999999999996</v>
      </c>
      <c r="H352" s="31">
        <v>22</v>
      </c>
    </row>
    <row r="353" spans="1:8" x14ac:dyDescent="0.15">
      <c r="A353" s="34">
        <v>39413.57949792975</v>
      </c>
      <c r="B353" s="35">
        <v>6.0660600000000002</v>
      </c>
      <c r="C353" s="35">
        <v>5794.3338645574813</v>
      </c>
      <c r="D353" s="31">
        <v>1294</v>
      </c>
      <c r="E353" s="36">
        <v>1.2</v>
      </c>
      <c r="F353" s="31">
        <v>1</v>
      </c>
      <c r="G353" s="31">
        <v>0.54</v>
      </c>
      <c r="H353" s="31">
        <v>27</v>
      </c>
    </row>
    <row r="354" spans="1:8" x14ac:dyDescent="0.15">
      <c r="A354" s="34">
        <v>41010.12338741892</v>
      </c>
      <c r="B354" s="35">
        <v>5.6210000000000004</v>
      </c>
      <c r="C354" s="35">
        <v>1129.5304225920001</v>
      </c>
      <c r="D354" s="31">
        <v>972</v>
      </c>
      <c r="E354" s="36">
        <v>0.4</v>
      </c>
      <c r="F354" s="31">
        <v>1</v>
      </c>
      <c r="G354" s="31">
        <v>0.32</v>
      </c>
      <c r="H354" s="31">
        <v>13</v>
      </c>
    </row>
    <row r="355" spans="1:8" x14ac:dyDescent="0.15">
      <c r="A355" s="34">
        <v>23113.940071194138</v>
      </c>
      <c r="B355" s="35">
        <v>21.452200000000001</v>
      </c>
      <c r="C355" s="35">
        <v>10344.047128800001</v>
      </c>
      <c r="D355" s="31">
        <v>672</v>
      </c>
      <c r="E355" s="36">
        <v>1.5</v>
      </c>
      <c r="F355" s="31">
        <v>1</v>
      </c>
      <c r="G355" s="31">
        <v>0.7</v>
      </c>
      <c r="H355" s="31">
        <v>25</v>
      </c>
    </row>
    <row r="356" spans="1:8" x14ac:dyDescent="0.15">
      <c r="A356" s="34">
        <v>63816.301698402567</v>
      </c>
      <c r="B356" s="35">
        <v>6.0720000000000001</v>
      </c>
      <c r="C356" s="35">
        <v>4455.7305244287209</v>
      </c>
      <c r="D356" s="31">
        <v>890</v>
      </c>
      <c r="E356" s="36">
        <v>0.6</v>
      </c>
      <c r="F356" s="31">
        <v>0.83</v>
      </c>
      <c r="G356" s="31">
        <v>0.6</v>
      </c>
      <c r="H356" s="31">
        <v>27</v>
      </c>
    </row>
    <row r="357" spans="1:8" x14ac:dyDescent="0.15">
      <c r="A357" s="34">
        <v>97673.707189905661</v>
      </c>
      <c r="B357" s="35">
        <v>5.6870000000000003</v>
      </c>
      <c r="C357" s="35">
        <v>6155.3170888205259</v>
      </c>
      <c r="D357" s="31">
        <v>874</v>
      </c>
      <c r="E357" s="36">
        <v>-0.4</v>
      </c>
      <c r="F357" s="31">
        <v>0.85</v>
      </c>
      <c r="G357" s="31">
        <v>0.78</v>
      </c>
      <c r="H357" s="31">
        <v>33</v>
      </c>
    </row>
    <row r="358" spans="1:8" x14ac:dyDescent="0.15">
      <c r="A358" s="34">
        <v>10741.301503346223</v>
      </c>
      <c r="B358" s="35">
        <v>10.334742</v>
      </c>
      <c r="C358" s="35">
        <v>13948.910441709177</v>
      </c>
      <c r="D358" s="31">
        <v>1480</v>
      </c>
      <c r="E358" s="36">
        <v>0.6</v>
      </c>
      <c r="F358" s="31">
        <v>1</v>
      </c>
      <c r="G358" s="31">
        <v>0.98</v>
      </c>
      <c r="H358" s="31">
        <v>22</v>
      </c>
    </row>
    <row r="359" spans="1:8" x14ac:dyDescent="0.15">
      <c r="A359" s="34">
        <v>75376.461119151907</v>
      </c>
      <c r="B359" s="35">
        <v>6.4130000000000003</v>
      </c>
      <c r="C359" s="35">
        <v>6421.2590314180006</v>
      </c>
      <c r="D359" s="31">
        <v>1318</v>
      </c>
      <c r="E359" s="36">
        <v>0.8</v>
      </c>
      <c r="F359" s="31">
        <v>1</v>
      </c>
      <c r="G359" s="31">
        <v>0.78</v>
      </c>
      <c r="H359" s="31">
        <v>21</v>
      </c>
    </row>
    <row r="360" spans="1:8" x14ac:dyDescent="0.15">
      <c r="A360" s="34">
        <v>77020.256611833611</v>
      </c>
      <c r="B360" s="35">
        <v>7.4597600000000011</v>
      </c>
      <c r="C360" s="35">
        <v>16240</v>
      </c>
      <c r="D360" s="31">
        <v>1480</v>
      </c>
      <c r="E360" s="36">
        <v>-0.7</v>
      </c>
      <c r="F360" s="31">
        <v>1</v>
      </c>
      <c r="G360" s="31">
        <v>0.73</v>
      </c>
      <c r="H360" s="31">
        <v>31</v>
      </c>
    </row>
    <row r="361" spans="1:8" x14ac:dyDescent="0.15">
      <c r="A361" s="34">
        <v>62577.320875555597</v>
      </c>
      <c r="B361" s="35">
        <v>7.1830000000000007</v>
      </c>
      <c r="C361" s="35">
        <v>8034.5272284750008</v>
      </c>
      <c r="D361" s="31">
        <v>1270</v>
      </c>
      <c r="E361" s="36">
        <v>-0.7</v>
      </c>
      <c r="F361" s="31">
        <v>1</v>
      </c>
      <c r="G361" s="31">
        <v>0.55000000000000004</v>
      </c>
      <c r="H361" s="31">
        <v>33</v>
      </c>
    </row>
    <row r="362" spans="1:8" x14ac:dyDescent="0.15">
      <c r="A362" s="34">
        <v>60625.652981932668</v>
      </c>
      <c r="B362" s="35">
        <v>6.0720000000000001</v>
      </c>
      <c r="C362" s="35">
        <v>5933.648473161762</v>
      </c>
      <c r="D362" s="31">
        <v>1068</v>
      </c>
      <c r="E362" s="36">
        <v>-0.6</v>
      </c>
      <c r="F362" s="31">
        <v>0.82</v>
      </c>
      <c r="G362" s="31">
        <v>0.52</v>
      </c>
      <c r="H362" s="31">
        <v>33</v>
      </c>
    </row>
    <row r="363" spans="1:8" x14ac:dyDescent="0.15">
      <c r="A363" s="34">
        <v>92222.674400521151</v>
      </c>
      <c r="B363" s="35">
        <v>10.46529</v>
      </c>
      <c r="C363" s="35">
        <v>6258.3691990505004</v>
      </c>
      <c r="D363" s="31">
        <v>1270</v>
      </c>
      <c r="E363" s="36">
        <v>0.8</v>
      </c>
      <c r="F363" s="31">
        <v>0.82</v>
      </c>
      <c r="G363" s="31">
        <v>0.37</v>
      </c>
      <c r="H363" s="31">
        <v>24</v>
      </c>
    </row>
    <row r="364" spans="1:8" x14ac:dyDescent="0.15">
      <c r="A364" s="34">
        <v>39287.169274914188</v>
      </c>
      <c r="B364" s="35">
        <v>10.359030000000001</v>
      </c>
      <c r="C364" s="35">
        <v>6167.0579206744223</v>
      </c>
      <c r="D364" s="31">
        <v>1302</v>
      </c>
      <c r="E364" s="36">
        <v>0.4</v>
      </c>
      <c r="F364" s="31">
        <v>1</v>
      </c>
      <c r="G364" s="31">
        <v>0.26</v>
      </c>
      <c r="H364" s="31">
        <v>33</v>
      </c>
    </row>
    <row r="365" spans="1:8" x14ac:dyDescent="0.15">
      <c r="A365" s="34">
        <v>58137.155114145193</v>
      </c>
      <c r="B365" s="35">
        <v>23.18778</v>
      </c>
      <c r="C365" s="35">
        <v>21980.243834902885</v>
      </c>
      <c r="D365" s="31">
        <v>1562</v>
      </c>
      <c r="E365" s="36">
        <v>0.5</v>
      </c>
      <c r="F365" s="31">
        <v>0.75</v>
      </c>
      <c r="G365" s="31">
        <v>0.48</v>
      </c>
      <c r="H365" s="31">
        <v>27</v>
      </c>
    </row>
    <row r="366" spans="1:8" x14ac:dyDescent="0.15">
      <c r="A366" s="34">
        <v>93125.36957152019</v>
      </c>
      <c r="B366" s="35">
        <v>6.4033200000000008</v>
      </c>
      <c r="C366" s="35">
        <v>4377.2897948150803</v>
      </c>
      <c r="D366" s="31">
        <v>494</v>
      </c>
      <c r="E366" s="36">
        <v>-0.4</v>
      </c>
      <c r="F366" s="31">
        <v>1</v>
      </c>
      <c r="G366" s="31">
        <v>0.93</v>
      </c>
      <c r="H366" s="31">
        <v>33</v>
      </c>
    </row>
    <row r="367" spans="1:8" x14ac:dyDescent="0.15">
      <c r="A367" s="34">
        <v>95346.798294980617</v>
      </c>
      <c r="B367" s="35">
        <v>5.9613400000000007</v>
      </c>
      <c r="C367" s="35">
        <v>3360.4847088032002</v>
      </c>
      <c r="D367" s="31">
        <v>1520</v>
      </c>
      <c r="E367" s="36">
        <v>0.5</v>
      </c>
      <c r="F367" s="31">
        <v>1</v>
      </c>
      <c r="G367" s="31">
        <v>0.63</v>
      </c>
      <c r="H367" s="31">
        <v>12</v>
      </c>
    </row>
    <row r="368" spans="1:8" x14ac:dyDescent="0.15">
      <c r="A368" s="34">
        <v>38413.66890665119</v>
      </c>
      <c r="B368" s="35">
        <v>12.397</v>
      </c>
      <c r="C368" s="35">
        <v>15445.825566160003</v>
      </c>
      <c r="D368" s="31">
        <v>1562</v>
      </c>
      <c r="E368" s="36">
        <v>1.2</v>
      </c>
      <c r="F368" s="31">
        <v>1</v>
      </c>
      <c r="G368" s="31">
        <v>0.16</v>
      </c>
      <c r="H368" s="31">
        <v>85</v>
      </c>
    </row>
    <row r="369" spans="1:8" x14ac:dyDescent="0.15">
      <c r="A369" s="34">
        <v>32669.286397666696</v>
      </c>
      <c r="B369" s="35">
        <v>7.1220600000000003</v>
      </c>
      <c r="C369" s="35">
        <v>14267.848704569949</v>
      </c>
      <c r="D369" s="31">
        <v>1916</v>
      </c>
      <c r="E369" s="36">
        <v>-0.4</v>
      </c>
      <c r="F369" s="31">
        <v>0.75</v>
      </c>
      <c r="G369" s="31">
        <v>0.91</v>
      </c>
      <c r="H369" s="31">
        <v>25</v>
      </c>
    </row>
    <row r="370" spans="1:8" x14ac:dyDescent="0.15">
      <c r="A370" s="34">
        <v>88284.200879672921</v>
      </c>
      <c r="B370" s="35">
        <v>7.7220000000000004</v>
      </c>
      <c r="C370" s="35">
        <v>51709.194757266341</v>
      </c>
      <c r="D370" s="31">
        <v>1860</v>
      </c>
      <c r="E370" s="36">
        <v>0.2</v>
      </c>
      <c r="F370" s="31">
        <v>0.88</v>
      </c>
      <c r="G370" s="31">
        <v>1.1100000000000001</v>
      </c>
      <c r="H370" s="31">
        <v>75</v>
      </c>
    </row>
    <row r="371" spans="1:8" x14ac:dyDescent="0.15">
      <c r="A371" s="34">
        <v>5602.4458466557571</v>
      </c>
      <c r="B371" s="35">
        <v>15.684900000000003</v>
      </c>
      <c r="C371" s="35">
        <v>20868.328857916582</v>
      </c>
      <c r="D371" s="31">
        <v>1400</v>
      </c>
      <c r="E371" s="36">
        <v>-0.7</v>
      </c>
      <c r="F371" s="31">
        <v>0.71</v>
      </c>
      <c r="G371" s="31">
        <v>0.62</v>
      </c>
      <c r="H371" s="31">
        <v>33</v>
      </c>
    </row>
    <row r="372" spans="1:8" x14ac:dyDescent="0.15">
      <c r="A372" s="34">
        <v>23279.886637395743</v>
      </c>
      <c r="B372" s="35">
        <v>676.28</v>
      </c>
      <c r="C372" s="35">
        <v>140154.28013451249</v>
      </c>
      <c r="D372" s="31">
        <v>1674</v>
      </c>
      <c r="E372" s="36">
        <v>0.8</v>
      </c>
      <c r="F372" s="31">
        <v>0.77</v>
      </c>
      <c r="G372" s="31">
        <v>0.09</v>
      </c>
      <c r="H372" s="31">
        <v>13</v>
      </c>
    </row>
    <row r="373" spans="1:8" x14ac:dyDescent="0.15">
      <c r="A373" s="34">
        <v>89401.792753078174</v>
      </c>
      <c r="B373" s="35">
        <v>7.570310000000001</v>
      </c>
      <c r="C373" s="35">
        <v>20132.877769011815</v>
      </c>
      <c r="D373" s="31">
        <v>1578</v>
      </c>
      <c r="E373" s="36">
        <v>0.4</v>
      </c>
      <c r="F373" s="31">
        <v>1</v>
      </c>
      <c r="G373" s="31">
        <v>1.49</v>
      </c>
      <c r="H373" s="31">
        <v>27</v>
      </c>
    </row>
    <row r="374" spans="1:8" x14ac:dyDescent="0.15">
      <c r="A374" s="34">
        <v>31119.19079422588</v>
      </c>
      <c r="B374" s="35">
        <v>7.570310000000001</v>
      </c>
      <c r="C374" s="35">
        <v>4385.8920087058641</v>
      </c>
      <c r="D374" s="31">
        <v>1658</v>
      </c>
      <c r="E374" s="36">
        <v>1.2</v>
      </c>
      <c r="F374" s="31">
        <v>1</v>
      </c>
      <c r="G374" s="31">
        <v>0.69</v>
      </c>
      <c r="H374" s="31">
        <v>11</v>
      </c>
    </row>
    <row r="375" spans="1:8" x14ac:dyDescent="0.15">
      <c r="A375" s="34">
        <v>50290.726330899284</v>
      </c>
      <c r="B375" s="35">
        <v>32.113620000000004</v>
      </c>
      <c r="C375" s="35">
        <v>9841.4642697757572</v>
      </c>
      <c r="D375" s="31">
        <v>1722</v>
      </c>
      <c r="E375" s="36">
        <v>1.5</v>
      </c>
      <c r="F375" s="31">
        <v>0.82</v>
      </c>
      <c r="G375" s="31">
        <v>0.27</v>
      </c>
      <c r="H375" s="31">
        <v>13</v>
      </c>
    </row>
    <row r="376" spans="1:8" x14ac:dyDescent="0.15">
      <c r="A376" s="34">
        <v>87895.674216179963</v>
      </c>
      <c r="B376" s="35">
        <v>6.5548999999999999</v>
      </c>
      <c r="C376" s="35">
        <v>6623.8019392511997</v>
      </c>
      <c r="D376" s="31">
        <v>2304</v>
      </c>
      <c r="E376" s="36">
        <v>-0.4</v>
      </c>
      <c r="F376" s="31">
        <v>1</v>
      </c>
      <c r="G376" s="31">
        <v>0.88</v>
      </c>
      <c r="H376" s="31">
        <v>11</v>
      </c>
    </row>
    <row r="377" spans="1:8" x14ac:dyDescent="0.15">
      <c r="A377" s="34">
        <v>95060.098032659414</v>
      </c>
      <c r="B377" s="35">
        <v>16.709220000000002</v>
      </c>
      <c r="C377" s="35">
        <v>8031.6391437663351</v>
      </c>
      <c r="D377" s="31">
        <v>1714</v>
      </c>
      <c r="E377" s="36">
        <v>0.8</v>
      </c>
      <c r="F377" s="31">
        <v>1</v>
      </c>
      <c r="G377" s="31">
        <v>0.5</v>
      </c>
      <c r="H377" s="31">
        <v>13</v>
      </c>
    </row>
    <row r="378" spans="1:8" x14ac:dyDescent="0.15">
      <c r="A378" s="34">
        <v>81228.377219758564</v>
      </c>
      <c r="B378" s="35">
        <v>35.36918</v>
      </c>
      <c r="C378" s="35">
        <v>21371.862775760936</v>
      </c>
      <c r="D378" s="31">
        <v>1804</v>
      </c>
      <c r="E378" s="36">
        <v>1.2</v>
      </c>
      <c r="F378" s="31">
        <v>1</v>
      </c>
      <c r="G378" s="31">
        <v>0.22</v>
      </c>
      <c r="H378" s="31">
        <v>35</v>
      </c>
    </row>
    <row r="379" spans="1:8" x14ac:dyDescent="0.15">
      <c r="A379" s="34">
        <v>3872.5300186134959</v>
      </c>
      <c r="B379" s="35">
        <v>7.219850000000001</v>
      </c>
      <c r="C379" s="35">
        <v>8116.0235975866672</v>
      </c>
      <c r="D379" s="31">
        <v>2200</v>
      </c>
      <c r="E379" s="36">
        <v>-0.4</v>
      </c>
      <c r="F379" s="31">
        <v>1</v>
      </c>
      <c r="G379" s="31">
        <v>0.88</v>
      </c>
      <c r="H379" s="31">
        <v>13</v>
      </c>
    </row>
    <row r="380" spans="1:8" x14ac:dyDescent="0.15">
      <c r="A380" s="34">
        <v>49940.170798373198</v>
      </c>
      <c r="B380" s="35">
        <v>36.231580000000008</v>
      </c>
      <c r="C380" s="35">
        <v>74957.117192314516</v>
      </c>
      <c r="D380" s="31">
        <v>1950</v>
      </c>
      <c r="E380" s="36">
        <v>0.8</v>
      </c>
      <c r="F380" s="31">
        <v>1</v>
      </c>
      <c r="G380" s="31">
        <v>0.81</v>
      </c>
      <c r="H380" s="31">
        <v>33</v>
      </c>
    </row>
    <row r="381" spans="1:8" x14ac:dyDescent="0.15">
      <c r="A381" s="34">
        <v>59279.796371916069</v>
      </c>
      <c r="B381" s="35">
        <v>6.9962200000000001</v>
      </c>
      <c r="C381" s="35">
        <v>3540.3801527736296</v>
      </c>
      <c r="D381" s="31">
        <v>1424</v>
      </c>
      <c r="E381" s="36">
        <v>0.4</v>
      </c>
      <c r="F381" s="31">
        <v>0.75</v>
      </c>
      <c r="G381" s="31">
        <v>0.56999999999999995</v>
      </c>
      <c r="H381" s="31">
        <v>12</v>
      </c>
    </row>
    <row r="382" spans="1:8" x14ac:dyDescent="0.15">
      <c r="A382" s="34">
        <v>42518.779556630041</v>
      </c>
      <c r="B382" s="35">
        <v>8.624880000000001</v>
      </c>
      <c r="C382" s="35">
        <v>5762.7890158484806</v>
      </c>
      <c r="D382" s="31">
        <v>1958</v>
      </c>
      <c r="E382" s="36">
        <v>1.5</v>
      </c>
      <c r="F382" s="31">
        <v>1</v>
      </c>
      <c r="G382" s="31">
        <v>0.09</v>
      </c>
      <c r="H382" s="31">
        <v>42</v>
      </c>
    </row>
    <row r="383" spans="1:8" x14ac:dyDescent="0.15">
      <c r="A383" s="34">
        <v>60161.156344175179</v>
      </c>
      <c r="B383" s="35">
        <v>8.2437300000000011</v>
      </c>
      <c r="C383" s="35">
        <v>7147.7971344384023</v>
      </c>
      <c r="D383" s="31">
        <v>1536</v>
      </c>
      <c r="E383" s="36">
        <v>0.8</v>
      </c>
      <c r="F383" s="31">
        <v>1</v>
      </c>
      <c r="G383" s="31">
        <v>1.1000000000000001</v>
      </c>
      <c r="H383" s="31">
        <v>12</v>
      </c>
    </row>
    <row r="384" spans="1:8" x14ac:dyDescent="0.15">
      <c r="A384" s="34">
        <v>66491.665439278804</v>
      </c>
      <c r="B384" s="35">
        <v>7.1830000000000007</v>
      </c>
      <c r="C384" s="35">
        <v>9989.463446916654</v>
      </c>
      <c r="D384" s="31">
        <v>1318</v>
      </c>
      <c r="E384" s="36">
        <v>-0.2</v>
      </c>
      <c r="F384" s="31">
        <v>0.85</v>
      </c>
      <c r="G384" s="31">
        <v>1.04</v>
      </c>
      <c r="H384" s="31">
        <v>23</v>
      </c>
    </row>
    <row r="385" spans="1:8" x14ac:dyDescent="0.15">
      <c r="A385" s="34">
        <v>46174.197040383369</v>
      </c>
      <c r="B385" s="35">
        <v>634.15000000000009</v>
      </c>
      <c r="C385" s="35">
        <v>160463.20136000004</v>
      </c>
      <c r="D385" s="31">
        <v>2240</v>
      </c>
      <c r="E385" s="36">
        <v>0.8</v>
      </c>
      <c r="F385" s="31">
        <v>1</v>
      </c>
      <c r="G385" s="31">
        <v>0.1</v>
      </c>
      <c r="H385" s="31">
        <v>29</v>
      </c>
    </row>
    <row r="386" spans="1:8" x14ac:dyDescent="0.15">
      <c r="A386" s="34">
        <v>28074.484010202294</v>
      </c>
      <c r="B386" s="35">
        <v>7.1662800000000004</v>
      </c>
      <c r="C386" s="35">
        <v>9764.257993679199</v>
      </c>
      <c r="D386" s="31">
        <v>2094</v>
      </c>
      <c r="E386" s="36">
        <v>-0.2</v>
      </c>
      <c r="F386" s="31">
        <v>1</v>
      </c>
      <c r="G386" s="31">
        <v>0.3</v>
      </c>
      <c r="H386" s="31">
        <v>38</v>
      </c>
    </row>
    <row r="387" spans="1:8" x14ac:dyDescent="0.15">
      <c r="A387" s="34">
        <v>41023.898209479514</v>
      </c>
      <c r="B387" s="35">
        <v>5.0439400000000001</v>
      </c>
      <c r="C387" s="35">
        <v>10804.47642562906</v>
      </c>
      <c r="D387" s="31">
        <v>2604</v>
      </c>
      <c r="E387" s="36">
        <v>0.2</v>
      </c>
      <c r="F387" s="31">
        <v>0.8</v>
      </c>
      <c r="G387" s="31">
        <v>0.26</v>
      </c>
      <c r="H387" s="31">
        <v>40</v>
      </c>
    </row>
    <row r="388" spans="1:8" x14ac:dyDescent="0.15">
      <c r="A388" s="34">
        <v>18966.897720067987</v>
      </c>
      <c r="B388" s="35">
        <v>7.5922000000000009</v>
      </c>
      <c r="C388" s="35">
        <v>10185.893223974595</v>
      </c>
      <c r="D388" s="31">
        <v>1230</v>
      </c>
      <c r="E388" s="36">
        <v>0.5</v>
      </c>
      <c r="F388" s="31">
        <v>0.82</v>
      </c>
      <c r="G388" s="31">
        <v>0.79</v>
      </c>
      <c r="H388" s="31">
        <v>30</v>
      </c>
    </row>
    <row r="389" spans="1:8" x14ac:dyDescent="0.15">
      <c r="A389" s="34">
        <v>64934.324115119423</v>
      </c>
      <c r="B389" s="35">
        <v>23.32</v>
      </c>
      <c r="C389" s="35">
        <v>77217.586773167845</v>
      </c>
      <c r="D389" s="31">
        <v>2394</v>
      </c>
      <c r="E389" s="36">
        <v>0.2</v>
      </c>
      <c r="F389" s="31">
        <v>0.75</v>
      </c>
      <c r="G389" s="31">
        <v>0.32</v>
      </c>
      <c r="H389" s="31">
        <v>80</v>
      </c>
    </row>
    <row r="390" spans="1:8" x14ac:dyDescent="0.15">
      <c r="A390" s="34">
        <v>65657.654027499593</v>
      </c>
      <c r="B390" s="35">
        <v>5.2175200000000004</v>
      </c>
      <c r="C390" s="35">
        <v>5435.5585294876819</v>
      </c>
      <c r="D390" s="31">
        <v>2038</v>
      </c>
      <c r="E390" s="36">
        <v>1.2</v>
      </c>
      <c r="F390" s="31">
        <v>1</v>
      </c>
      <c r="G390" s="31">
        <v>0.91</v>
      </c>
      <c r="H390" s="31">
        <v>12</v>
      </c>
    </row>
    <row r="391" spans="1:8" x14ac:dyDescent="0.15">
      <c r="A391" s="34">
        <v>3242.2029691093203</v>
      </c>
      <c r="B391" s="35">
        <v>14.839000000000002</v>
      </c>
      <c r="C391" s="35">
        <v>83210.497117493738</v>
      </c>
      <c r="D391" s="31">
        <v>2758</v>
      </c>
      <c r="E391" s="36">
        <v>0.8</v>
      </c>
      <c r="F391" s="31">
        <v>0.87</v>
      </c>
      <c r="G391" s="31">
        <v>0.34</v>
      </c>
      <c r="H391" s="31">
        <v>122</v>
      </c>
    </row>
    <row r="392" spans="1:8" x14ac:dyDescent="0.15">
      <c r="A392" s="34">
        <v>16032.971604336122</v>
      </c>
      <c r="B392" s="35">
        <v>8.5085000000000015</v>
      </c>
      <c r="C392" s="35">
        <v>32398.814330520006</v>
      </c>
      <c r="D392" s="31">
        <v>2790</v>
      </c>
      <c r="E392" s="36">
        <v>0.5</v>
      </c>
      <c r="F392" s="31">
        <v>1</v>
      </c>
      <c r="G392" s="31">
        <v>0.48</v>
      </c>
      <c r="H392" s="31">
        <v>59</v>
      </c>
    </row>
    <row r="393" spans="1:8" x14ac:dyDescent="0.15">
      <c r="A393" s="34">
        <v>65391.119992860535</v>
      </c>
      <c r="B393" s="35">
        <v>5.7026200000000005</v>
      </c>
      <c r="C393" s="35">
        <v>2485.9989780032006</v>
      </c>
      <c r="D393" s="31">
        <v>1408</v>
      </c>
      <c r="E393" s="36">
        <v>0.5</v>
      </c>
      <c r="F393" s="31">
        <v>1</v>
      </c>
      <c r="G393" s="31">
        <v>0.55000000000000004</v>
      </c>
      <c r="H393" s="31">
        <v>11</v>
      </c>
    </row>
    <row r="394" spans="1:8" x14ac:dyDescent="0.15">
      <c r="A394" s="34">
        <v>915.17444818410843</v>
      </c>
      <c r="B394" s="35">
        <v>16.302000000000003</v>
      </c>
      <c r="C394" s="35">
        <v>7028.5389291509709</v>
      </c>
      <c r="D394" s="31">
        <v>2362</v>
      </c>
      <c r="E394" s="36">
        <v>0.8</v>
      </c>
      <c r="F394" s="31">
        <v>0.76</v>
      </c>
      <c r="G394" s="31">
        <v>0.23</v>
      </c>
      <c r="H394" s="31">
        <v>12</v>
      </c>
    </row>
    <row r="395" spans="1:8" x14ac:dyDescent="0.15">
      <c r="A395" s="34">
        <v>95063.501702796406</v>
      </c>
      <c r="B395" s="35">
        <v>16.661700000000003</v>
      </c>
      <c r="C395" s="35">
        <v>34018.638248917297</v>
      </c>
      <c r="D395" s="31">
        <v>3688</v>
      </c>
      <c r="E395" s="36">
        <v>-0.6</v>
      </c>
      <c r="F395" s="31">
        <v>0.75</v>
      </c>
      <c r="G395" s="31">
        <v>0.61</v>
      </c>
      <c r="H395" s="31">
        <v>20</v>
      </c>
    </row>
    <row r="396" spans="1:8" x14ac:dyDescent="0.15">
      <c r="A396" s="34">
        <v>43454.370145273417</v>
      </c>
      <c r="B396" s="35">
        <v>5.8327500000000008</v>
      </c>
      <c r="C396" s="35">
        <v>17354.314973956054</v>
      </c>
      <c r="D396" s="31">
        <v>2790</v>
      </c>
      <c r="E396" s="36">
        <v>-0.4</v>
      </c>
      <c r="F396" s="31">
        <v>0.8</v>
      </c>
      <c r="G396" s="31">
        <v>1.01</v>
      </c>
      <c r="H396" s="31">
        <v>23</v>
      </c>
    </row>
    <row r="397" spans="1:8" x14ac:dyDescent="0.15">
      <c r="A397" s="34">
        <v>11682.122040713739</v>
      </c>
      <c r="B397" s="35">
        <v>8.0878600000000009</v>
      </c>
      <c r="C397" s="35">
        <v>195467.88090878361</v>
      </c>
      <c r="D397" s="31">
        <v>2660</v>
      </c>
      <c r="E397" s="36">
        <v>-0.6</v>
      </c>
      <c r="F397" s="31">
        <v>0.82</v>
      </c>
      <c r="G397" s="31">
        <v>1.04</v>
      </c>
      <c r="H397" s="31">
        <v>200</v>
      </c>
    </row>
    <row r="398" spans="1:8" x14ac:dyDescent="0.15">
      <c r="A398" s="34">
        <v>93594.208053612077</v>
      </c>
      <c r="B398" s="35">
        <v>17.581421000000002</v>
      </c>
      <c r="C398" s="35">
        <v>23537.845921808504</v>
      </c>
      <c r="D398" s="31">
        <v>3106</v>
      </c>
      <c r="E398" s="36">
        <v>0.4</v>
      </c>
      <c r="F398" s="31">
        <v>0.93</v>
      </c>
      <c r="G398" s="31">
        <v>0.21</v>
      </c>
      <c r="H398" s="31">
        <v>40</v>
      </c>
    </row>
    <row r="399" spans="1:8" x14ac:dyDescent="0.15">
      <c r="A399" s="34">
        <v>88579.597315855368</v>
      </c>
      <c r="B399" s="35">
        <v>7.1801400000000006</v>
      </c>
      <c r="C399" s="35">
        <v>4332.7477023965503</v>
      </c>
      <c r="D399" s="31">
        <v>2944</v>
      </c>
      <c r="E399" s="36">
        <v>0.5</v>
      </c>
      <c r="F399" s="31">
        <v>0.77</v>
      </c>
      <c r="G399" s="31">
        <v>0.25</v>
      </c>
      <c r="H399" s="31">
        <v>11</v>
      </c>
    </row>
    <row r="400" spans="1:8" x14ac:dyDescent="0.15">
      <c r="A400" s="34">
        <v>49937.31221924995</v>
      </c>
      <c r="B400" s="35">
        <v>7.6890000000000009</v>
      </c>
      <c r="C400" s="35">
        <v>12530.520687087337</v>
      </c>
      <c r="D400" s="31">
        <v>3098</v>
      </c>
      <c r="E400" s="36">
        <v>0.2</v>
      </c>
      <c r="F400" s="31">
        <v>1</v>
      </c>
      <c r="G400" s="31">
        <v>0.46</v>
      </c>
      <c r="H400" s="31">
        <v>23</v>
      </c>
    </row>
    <row r="401" spans="1:8" x14ac:dyDescent="0.15">
      <c r="A401" s="34">
        <v>70551.673920888585</v>
      </c>
      <c r="B401" s="35">
        <v>10.628640000000001</v>
      </c>
      <c r="C401" s="35">
        <v>3134.0870137538136</v>
      </c>
      <c r="D401" s="31">
        <v>3194</v>
      </c>
      <c r="E401" s="36">
        <v>0.5</v>
      </c>
      <c r="F401" s="31">
        <v>1</v>
      </c>
      <c r="G401" s="31">
        <v>0.12</v>
      </c>
      <c r="H401" s="31">
        <v>11</v>
      </c>
    </row>
    <row r="402" spans="1:8" x14ac:dyDescent="0.15">
      <c r="A402" s="34">
        <v>16747.704988534428</v>
      </c>
      <c r="B402" s="35">
        <v>17.581421000000002</v>
      </c>
      <c r="C402" s="35">
        <v>37143.530379477852</v>
      </c>
      <c r="D402" s="31">
        <v>4430</v>
      </c>
      <c r="E402" s="36">
        <v>-0.4</v>
      </c>
      <c r="F402" s="31">
        <v>0.75</v>
      </c>
      <c r="G402" s="31">
        <v>0.57999999999999996</v>
      </c>
      <c r="H402" s="31">
        <v>18</v>
      </c>
    </row>
    <row r="403" spans="1:8" x14ac:dyDescent="0.15">
      <c r="A403" s="34">
        <v>66606.752273268969</v>
      </c>
      <c r="B403" s="35">
        <v>6.1446000000000005</v>
      </c>
      <c r="C403" s="35">
        <v>110267.88366304594</v>
      </c>
      <c r="D403" s="31">
        <v>2506</v>
      </c>
      <c r="E403" s="36">
        <v>0.2</v>
      </c>
      <c r="F403" s="31">
        <v>0.8</v>
      </c>
      <c r="G403" s="31">
        <v>1.44</v>
      </c>
      <c r="H403" s="31">
        <v>115</v>
      </c>
    </row>
    <row r="404" spans="1:8" x14ac:dyDescent="0.15">
      <c r="A404" s="34">
        <v>88245.078823963355</v>
      </c>
      <c r="B404" s="35">
        <v>7.219850000000001</v>
      </c>
      <c r="C404" s="35">
        <v>7557.1072604518722</v>
      </c>
      <c r="D404" s="31">
        <v>2886</v>
      </c>
      <c r="E404" s="36">
        <v>-0.4</v>
      </c>
      <c r="F404" s="31">
        <v>0.78</v>
      </c>
      <c r="G404" s="31">
        <v>0.68</v>
      </c>
      <c r="H404" s="31">
        <v>11</v>
      </c>
    </row>
    <row r="405" spans="1:8" x14ac:dyDescent="0.15">
      <c r="A405" s="34">
        <v>90403.388096964001</v>
      </c>
      <c r="B405" s="35">
        <v>7.1830000000000007</v>
      </c>
      <c r="C405" s="35">
        <v>29609.532593523956</v>
      </c>
      <c r="D405" s="31">
        <v>3436</v>
      </c>
      <c r="E405" s="36">
        <v>1.2</v>
      </c>
      <c r="F405" s="31">
        <v>0.94</v>
      </c>
      <c r="G405" s="31">
        <v>0.8</v>
      </c>
      <c r="H405" s="31">
        <v>33</v>
      </c>
    </row>
    <row r="406" spans="1:8" x14ac:dyDescent="0.15">
      <c r="A406" s="34">
        <v>38791.913126003034</v>
      </c>
      <c r="B406" s="35">
        <v>5.7134</v>
      </c>
      <c r="C406" s="35">
        <v>2856.4117751979334</v>
      </c>
      <c r="D406" s="31">
        <v>3194</v>
      </c>
      <c r="E406" s="36">
        <v>-0.2</v>
      </c>
      <c r="F406" s="31">
        <v>1</v>
      </c>
      <c r="G406" s="31">
        <v>0.13</v>
      </c>
      <c r="H406" s="31">
        <v>13</v>
      </c>
    </row>
    <row r="407" spans="1:8" x14ac:dyDescent="0.15">
      <c r="A407" s="34">
        <v>98453.012337015418</v>
      </c>
      <c r="B407" s="35">
        <v>7.2380000000000004</v>
      </c>
      <c r="C407" s="35">
        <v>23182.415210254072</v>
      </c>
      <c r="D407" s="31">
        <v>3792</v>
      </c>
      <c r="E407" s="36">
        <v>1.5</v>
      </c>
      <c r="F407" s="31">
        <v>0.84</v>
      </c>
      <c r="G407" s="31">
        <v>0.89</v>
      </c>
      <c r="H407" s="31">
        <v>21</v>
      </c>
    </row>
    <row r="408" spans="1:8" x14ac:dyDescent="0.15">
      <c r="A408" s="34">
        <v>88657.843930262345</v>
      </c>
      <c r="B408" s="35">
        <v>7.3040000000000003</v>
      </c>
      <c r="C408" s="35">
        <v>25451.365350400003</v>
      </c>
      <c r="D408" s="31">
        <v>2960</v>
      </c>
      <c r="E408" s="36">
        <v>1.2</v>
      </c>
      <c r="F408" s="31">
        <v>1</v>
      </c>
      <c r="G408" s="31">
        <v>0.88</v>
      </c>
      <c r="H408" s="31">
        <v>30</v>
      </c>
    </row>
    <row r="409" spans="1:8" x14ac:dyDescent="0.15">
      <c r="A409" s="34">
        <v>77443.78208130585</v>
      </c>
      <c r="B409" s="35">
        <v>10.318000000000001</v>
      </c>
      <c r="C409" s="35">
        <v>14037.469811200002</v>
      </c>
      <c r="D409" s="31">
        <v>3840</v>
      </c>
      <c r="E409" s="36">
        <v>-0.2</v>
      </c>
      <c r="F409" s="31">
        <v>1</v>
      </c>
      <c r="G409" s="31">
        <v>0.3</v>
      </c>
      <c r="H409" s="31">
        <v>23</v>
      </c>
    </row>
    <row r="410" spans="1:8" x14ac:dyDescent="0.15">
      <c r="A410" s="34">
        <v>99408.719905353297</v>
      </c>
      <c r="B410" s="35">
        <v>7.0950000000000006</v>
      </c>
      <c r="C410" s="35">
        <v>21605.245592700008</v>
      </c>
      <c r="D410" s="31">
        <v>2556</v>
      </c>
      <c r="E410" s="36">
        <v>0.5</v>
      </c>
      <c r="F410" s="31">
        <v>1</v>
      </c>
      <c r="G410" s="31">
        <v>0.74</v>
      </c>
      <c r="H410" s="31">
        <v>35</v>
      </c>
    </row>
    <row r="411" spans="1:8" x14ac:dyDescent="0.15">
      <c r="A411" s="34">
        <v>90839.044353464851</v>
      </c>
      <c r="B411" s="35">
        <v>6.4660200000000003</v>
      </c>
      <c r="C411" s="35">
        <v>6315.0319658330682</v>
      </c>
      <c r="D411" s="31">
        <v>3680</v>
      </c>
      <c r="E411" s="36">
        <v>-0.7</v>
      </c>
      <c r="F411" s="31">
        <v>1</v>
      </c>
      <c r="G411" s="31">
        <v>0.37</v>
      </c>
      <c r="H411" s="31">
        <v>13</v>
      </c>
    </row>
    <row r="412" spans="1:8" x14ac:dyDescent="0.15">
      <c r="A412" s="34">
        <v>46611.833050027271</v>
      </c>
      <c r="B412" s="35">
        <v>8.134500000000001</v>
      </c>
      <c r="C412" s="35">
        <v>14068.147460048003</v>
      </c>
      <c r="D412" s="31">
        <v>4512</v>
      </c>
      <c r="E412" s="36">
        <v>-0.2</v>
      </c>
      <c r="F412" s="31">
        <v>1</v>
      </c>
      <c r="G412" s="31">
        <v>0.78</v>
      </c>
      <c r="H412" s="31">
        <v>11</v>
      </c>
    </row>
    <row r="413" spans="1:8" x14ac:dyDescent="0.15">
      <c r="A413" s="34">
        <v>9568.7906917610981</v>
      </c>
      <c r="B413" s="35">
        <v>7.3040000000000003</v>
      </c>
      <c r="C413" s="35">
        <v>1310.5794511333336</v>
      </c>
      <c r="D413" s="31">
        <v>914</v>
      </c>
      <c r="E413" s="36">
        <v>0.2</v>
      </c>
      <c r="F413" s="31">
        <v>1</v>
      </c>
      <c r="G413" s="31">
        <v>0.25</v>
      </c>
      <c r="H413" s="31">
        <v>11</v>
      </c>
    </row>
    <row r="414" spans="1:8" x14ac:dyDescent="0.15">
      <c r="A414" s="34">
        <v>11902.973602872391</v>
      </c>
      <c r="B414" s="35">
        <v>7.219850000000001</v>
      </c>
      <c r="C414" s="35">
        <v>70479.532722910866</v>
      </c>
      <c r="D414" s="31">
        <v>4422</v>
      </c>
      <c r="E414" s="36">
        <v>1.2</v>
      </c>
      <c r="F414" s="31">
        <v>1</v>
      </c>
      <c r="G414" s="31">
        <v>1.03</v>
      </c>
      <c r="H414" s="31">
        <v>49</v>
      </c>
    </row>
    <row r="415" spans="1:8" x14ac:dyDescent="0.15">
      <c r="A415" s="34">
        <v>51627.959969394855</v>
      </c>
      <c r="B415" s="35">
        <v>7.1830000000000007</v>
      </c>
      <c r="C415" s="35">
        <v>13133.860670502003</v>
      </c>
      <c r="D415" s="31">
        <v>4852</v>
      </c>
      <c r="E415" s="36">
        <v>0.4</v>
      </c>
      <c r="F415" s="31">
        <v>1</v>
      </c>
      <c r="G415" s="31">
        <v>0.61</v>
      </c>
      <c r="H415" s="31">
        <v>13</v>
      </c>
    </row>
    <row r="416" spans="1:8" x14ac:dyDescent="0.15">
      <c r="A416" s="34">
        <v>3527.3940875111489</v>
      </c>
      <c r="B416" s="35">
        <v>7.1830000000000007</v>
      </c>
      <c r="C416" s="35">
        <v>70923.28775077335</v>
      </c>
      <c r="D416" s="31">
        <v>4148</v>
      </c>
      <c r="E416" s="36">
        <v>1.5</v>
      </c>
      <c r="F416" s="31">
        <v>1</v>
      </c>
      <c r="G416" s="31">
        <v>0.63</v>
      </c>
      <c r="H416" s="31">
        <v>80</v>
      </c>
    </row>
    <row r="417" spans="1:8" x14ac:dyDescent="0.15">
      <c r="A417" s="34">
        <v>77635.184088541573</v>
      </c>
      <c r="B417" s="35">
        <v>9.0420000000000016</v>
      </c>
      <c r="C417" s="35">
        <v>25577.932780067746</v>
      </c>
      <c r="D417" s="31">
        <v>4956</v>
      </c>
      <c r="E417" s="36">
        <v>0.2</v>
      </c>
      <c r="F417" s="31">
        <v>0.78</v>
      </c>
      <c r="G417" s="31">
        <v>0.31</v>
      </c>
      <c r="H417" s="31">
        <v>30</v>
      </c>
    </row>
    <row r="418" spans="1:8" x14ac:dyDescent="0.15">
      <c r="A418" s="34">
        <v>88457.067407755647</v>
      </c>
      <c r="B418" s="35">
        <v>7.4766560000000011</v>
      </c>
      <c r="C418" s="35">
        <v>35930.280598164958</v>
      </c>
      <c r="D418" s="31">
        <v>4318</v>
      </c>
      <c r="E418" s="36">
        <v>0.2</v>
      </c>
      <c r="F418" s="31">
        <v>1</v>
      </c>
      <c r="G418" s="31">
        <v>0.36</v>
      </c>
      <c r="H418" s="31">
        <v>58</v>
      </c>
    </row>
    <row r="419" spans="1:8" x14ac:dyDescent="0.15">
      <c r="A419" s="34">
        <v>16052.878428875405</v>
      </c>
      <c r="B419" s="35">
        <v>5.5990000000000002</v>
      </c>
      <c r="C419" s="35">
        <v>18539.599110237341</v>
      </c>
      <c r="D419" s="31">
        <v>1844</v>
      </c>
      <c r="E419" s="36">
        <v>-0.7</v>
      </c>
      <c r="F419" s="31">
        <v>1</v>
      </c>
      <c r="G419" s="31">
        <v>0.62</v>
      </c>
      <c r="H419" s="31">
        <v>58</v>
      </c>
    </row>
    <row r="420" spans="1:8" x14ac:dyDescent="0.15">
      <c r="A420" s="34">
        <v>83385.075329696789</v>
      </c>
      <c r="B420" s="35">
        <v>10.443961000000002</v>
      </c>
      <c r="C420" s="35">
        <v>74072.655347466789</v>
      </c>
      <c r="D420" s="31">
        <v>5668</v>
      </c>
      <c r="E420" s="36">
        <v>1.5</v>
      </c>
      <c r="F420" s="31">
        <v>0.78</v>
      </c>
      <c r="G420" s="31">
        <v>0.64</v>
      </c>
      <c r="H420" s="31">
        <v>42</v>
      </c>
    </row>
    <row r="421" spans="1:8" x14ac:dyDescent="0.15">
      <c r="A421" s="34">
        <v>44410.822508830759</v>
      </c>
      <c r="B421" s="35">
        <v>32.725000000000001</v>
      </c>
      <c r="C421" s="35">
        <v>37132.235437825009</v>
      </c>
      <c r="D421" s="31">
        <v>6694</v>
      </c>
      <c r="E421" s="36">
        <v>0.2</v>
      </c>
      <c r="F421" s="31">
        <v>1</v>
      </c>
      <c r="G421" s="31">
        <v>0.37</v>
      </c>
      <c r="H421" s="31">
        <v>11</v>
      </c>
    </row>
    <row r="422" spans="1:8" x14ac:dyDescent="0.15">
      <c r="A422" s="34">
        <v>1365.0391036973851</v>
      </c>
      <c r="B422" s="35">
        <v>11.863390000000001</v>
      </c>
      <c r="C422" s="35">
        <v>31962.012112562406</v>
      </c>
      <c r="D422" s="31">
        <v>6282</v>
      </c>
      <c r="E422" s="36">
        <v>0.2</v>
      </c>
      <c r="F422" s="31">
        <v>1</v>
      </c>
      <c r="G422" s="31">
        <v>0.16</v>
      </c>
      <c r="H422" s="31">
        <v>45</v>
      </c>
    </row>
    <row r="423" spans="1:8" x14ac:dyDescent="0.15">
      <c r="A423" s="34">
        <v>33414.021941189065</v>
      </c>
      <c r="B423" s="35">
        <v>8.7214600000000004</v>
      </c>
      <c r="C423" s="35">
        <v>22841.055243067603</v>
      </c>
      <c r="D423" s="31">
        <v>5732</v>
      </c>
      <c r="E423" s="36">
        <v>-0.4</v>
      </c>
      <c r="F423" s="31">
        <v>1</v>
      </c>
      <c r="G423" s="31">
        <v>0.22</v>
      </c>
      <c r="H423" s="31">
        <v>35</v>
      </c>
    </row>
    <row r="424" spans="1:8" x14ac:dyDescent="0.15">
      <c r="A424" s="34">
        <v>46788.206413316191</v>
      </c>
      <c r="B424" s="35">
        <v>7.219850000000001</v>
      </c>
      <c r="C424" s="35">
        <v>21457.442314459804</v>
      </c>
      <c r="D424" s="31">
        <v>7058</v>
      </c>
      <c r="E424" s="36">
        <v>-0.4</v>
      </c>
      <c r="F424" s="31">
        <v>1</v>
      </c>
      <c r="G424" s="31">
        <v>0.77</v>
      </c>
      <c r="H424" s="31">
        <v>12</v>
      </c>
    </row>
    <row r="425" spans="1:8" x14ac:dyDescent="0.15">
      <c r="A425" s="34">
        <v>87706.612210427411</v>
      </c>
      <c r="B425" s="35">
        <v>7.1830000000000007</v>
      </c>
      <c r="C425" s="35">
        <v>14235.726150624003</v>
      </c>
      <c r="D425" s="31">
        <v>7608</v>
      </c>
      <c r="E425" s="36">
        <v>-0.2</v>
      </c>
      <c r="F425" s="31">
        <v>1</v>
      </c>
      <c r="G425" s="31">
        <v>0.42</v>
      </c>
      <c r="H425" s="31">
        <v>12</v>
      </c>
    </row>
    <row r="426" spans="1:8" x14ac:dyDescent="0.15">
      <c r="A426" s="34">
        <v>3557.7864128415017</v>
      </c>
      <c r="B426" s="35">
        <v>22.702680000000001</v>
      </c>
      <c r="C426" s="35">
        <v>13541.0041643976</v>
      </c>
      <c r="D426" s="31">
        <v>6606</v>
      </c>
      <c r="E426" s="36">
        <v>-0.6</v>
      </c>
      <c r="F426" s="31">
        <v>1</v>
      </c>
      <c r="G426" s="31">
        <v>0.15</v>
      </c>
      <c r="H426" s="31">
        <v>12</v>
      </c>
    </row>
    <row r="427" spans="1:8" x14ac:dyDescent="0.15">
      <c r="A427" s="34">
        <v>22916.563863783325</v>
      </c>
      <c r="B427" s="35">
        <v>25.421000000000003</v>
      </c>
      <c r="C427" s="35">
        <v>47239.845505930018</v>
      </c>
      <c r="D427" s="31">
        <v>6986</v>
      </c>
      <c r="E427" s="36">
        <v>0.5</v>
      </c>
      <c r="F427" s="31">
        <v>1</v>
      </c>
      <c r="G427" s="31">
        <v>0.19</v>
      </c>
      <c r="H427" s="31">
        <v>30</v>
      </c>
    </row>
    <row r="428" spans="1:8" x14ac:dyDescent="0.15">
      <c r="A428" s="34">
        <v>84762.585383461919</v>
      </c>
      <c r="B428" s="35">
        <v>5.65191</v>
      </c>
      <c r="C428" s="35">
        <v>43361.777825685887</v>
      </c>
      <c r="D428" s="31">
        <v>6476</v>
      </c>
      <c r="E428" s="36">
        <v>-0.7</v>
      </c>
      <c r="F428" s="31">
        <v>1</v>
      </c>
      <c r="G428" s="31">
        <v>0.42</v>
      </c>
      <c r="H428" s="31">
        <v>51</v>
      </c>
    </row>
    <row r="429" spans="1:8" x14ac:dyDescent="0.15">
      <c r="A429" s="34">
        <v>69878.710858911843</v>
      </c>
      <c r="B429" s="35">
        <v>7.1830000000000007</v>
      </c>
      <c r="C429" s="35">
        <v>81314.606125144375</v>
      </c>
      <c r="D429" s="31">
        <v>6338</v>
      </c>
      <c r="E429" s="36">
        <v>0.2</v>
      </c>
      <c r="F429" s="31">
        <v>1</v>
      </c>
      <c r="G429" s="31">
        <v>0.51</v>
      </c>
      <c r="H429" s="31">
        <v>71</v>
      </c>
    </row>
    <row r="430" spans="1:8" x14ac:dyDescent="0.15">
      <c r="A430" s="34">
        <v>26341.184010306752</v>
      </c>
      <c r="B430" s="35">
        <v>7.1830000000000007</v>
      </c>
      <c r="C430" s="35">
        <v>25751.255108674341</v>
      </c>
      <c r="D430" s="31">
        <v>6598</v>
      </c>
      <c r="E430" s="36">
        <v>-0.6</v>
      </c>
      <c r="F430" s="31">
        <v>1</v>
      </c>
      <c r="G430" s="31">
        <v>0.47</v>
      </c>
      <c r="H430" s="31">
        <v>23</v>
      </c>
    </row>
    <row r="431" spans="1:8" x14ac:dyDescent="0.15">
      <c r="A431" s="34">
        <v>2333.2476955416628</v>
      </c>
      <c r="B431" s="35">
        <v>7.059800000000001</v>
      </c>
      <c r="C431" s="35">
        <v>52711.618293770225</v>
      </c>
      <c r="D431" s="31">
        <v>6776</v>
      </c>
      <c r="E431" s="36">
        <v>0.5</v>
      </c>
      <c r="F431" s="31">
        <v>0.88</v>
      </c>
      <c r="G431" s="31">
        <v>0.49</v>
      </c>
      <c r="H431" s="31">
        <v>44</v>
      </c>
    </row>
    <row r="432" spans="1:8" x14ac:dyDescent="0.15">
      <c r="A432" s="34">
        <v>28063.980041946445</v>
      </c>
      <c r="B432" s="35">
        <v>7.1192000000000011</v>
      </c>
      <c r="C432" s="35">
        <v>70972.288950147224</v>
      </c>
      <c r="D432" s="31">
        <v>10138</v>
      </c>
      <c r="E432" s="36">
        <v>0.5</v>
      </c>
      <c r="F432" s="31">
        <v>1</v>
      </c>
      <c r="G432" s="31">
        <v>0.68</v>
      </c>
      <c r="H432" s="31">
        <v>31</v>
      </c>
    </row>
    <row r="433" spans="1:8" x14ac:dyDescent="0.15">
      <c r="A433" s="34">
        <v>49404.041876751668</v>
      </c>
      <c r="B433" s="35">
        <v>22.228360000000002</v>
      </c>
      <c r="C433" s="35">
        <v>130444.89507738379</v>
      </c>
      <c r="D433" s="31">
        <v>9766</v>
      </c>
      <c r="E433" s="36">
        <v>1.2</v>
      </c>
      <c r="F433" s="31">
        <v>0.88</v>
      </c>
      <c r="G433" s="31">
        <v>0.46</v>
      </c>
      <c r="H433" s="31">
        <v>30</v>
      </c>
    </row>
    <row r="434" spans="1:8" x14ac:dyDescent="0.15">
      <c r="A434" s="34">
        <v>72433.885952837649</v>
      </c>
      <c r="B434" s="35">
        <v>9.4101700000000008</v>
      </c>
      <c r="C434" s="35">
        <v>40204.01998763701</v>
      </c>
      <c r="D434" s="31">
        <v>8328</v>
      </c>
      <c r="E434" s="36">
        <v>0.4</v>
      </c>
      <c r="F434" s="31">
        <v>1</v>
      </c>
      <c r="G434" s="31">
        <v>0.25</v>
      </c>
      <c r="H434" s="31">
        <v>37</v>
      </c>
    </row>
    <row r="435" spans="1:8" x14ac:dyDescent="0.15">
      <c r="A435" s="34">
        <v>34319.525547336685</v>
      </c>
      <c r="B435" s="35">
        <v>7.4176299999999999</v>
      </c>
      <c r="C435" s="35">
        <v>191911.52583494791</v>
      </c>
      <c r="D435" s="31">
        <v>24882</v>
      </c>
      <c r="E435" s="36">
        <v>1.5</v>
      </c>
      <c r="F435" s="31">
        <v>0.9</v>
      </c>
      <c r="G435" s="31">
        <v>0.25</v>
      </c>
      <c r="H435" s="31">
        <v>66</v>
      </c>
    </row>
    <row r="436" spans="1:8" x14ac:dyDescent="0.15">
      <c r="A436" s="34">
        <v>96256.894291868593</v>
      </c>
      <c r="B436" s="35">
        <v>12.826000000000001</v>
      </c>
      <c r="C436" s="35">
        <v>29591.740959440005</v>
      </c>
      <c r="D436" s="31">
        <v>6872</v>
      </c>
      <c r="E436" s="36">
        <v>0.2</v>
      </c>
      <c r="F436" s="31">
        <v>1</v>
      </c>
      <c r="G436" s="31">
        <v>0.21</v>
      </c>
      <c r="H436" s="31">
        <v>30</v>
      </c>
    </row>
    <row r="437" spans="1:8" x14ac:dyDescent="0.15">
      <c r="A437" s="34">
        <v>31844.014045876422</v>
      </c>
      <c r="B437" s="35">
        <v>6.104934000000001</v>
      </c>
      <c r="C437" s="35">
        <v>212412.75459105501</v>
      </c>
      <c r="D437" s="31">
        <v>16532</v>
      </c>
      <c r="E437" s="36">
        <v>0.4</v>
      </c>
      <c r="F437" s="31">
        <v>0.8</v>
      </c>
      <c r="G437" s="31">
        <v>1.1499999999999999</v>
      </c>
      <c r="H437" s="31">
        <v>41</v>
      </c>
    </row>
    <row r="438" spans="1:8" x14ac:dyDescent="0.15">
      <c r="A438" s="34">
        <v>79482.931094362299</v>
      </c>
      <c r="B438" s="35">
        <v>5.5772200000000005</v>
      </c>
      <c r="C438" s="35">
        <v>21842.353096772564</v>
      </c>
      <c r="D438" s="31">
        <v>7034</v>
      </c>
      <c r="E438" s="36">
        <v>0.4</v>
      </c>
      <c r="F438" s="31">
        <v>1</v>
      </c>
      <c r="G438" s="31">
        <v>0.28000000000000003</v>
      </c>
      <c r="H438" s="31">
        <v>31</v>
      </c>
    </row>
    <row r="439" spans="1:8" x14ac:dyDescent="0.15">
      <c r="A439" s="34">
        <v>44090.415829575322</v>
      </c>
      <c r="B439" s="35">
        <v>12.375000000000002</v>
      </c>
      <c r="C439" s="35">
        <v>39594.310152749378</v>
      </c>
      <c r="D439" s="31">
        <v>7050</v>
      </c>
      <c r="E439" s="36">
        <v>1.2</v>
      </c>
      <c r="F439" s="31">
        <v>0.82</v>
      </c>
      <c r="G439" s="31">
        <v>0.63</v>
      </c>
      <c r="H439" s="31">
        <v>16</v>
      </c>
    </row>
    <row r="440" spans="1:8" x14ac:dyDescent="0.15">
      <c r="A440" s="34">
        <v>33510.522899719719</v>
      </c>
      <c r="B440" s="35">
        <v>7.1313000000000004</v>
      </c>
      <c r="C440" s="35">
        <v>19773.037543658673</v>
      </c>
      <c r="D440" s="31">
        <v>7568</v>
      </c>
      <c r="E440" s="36">
        <v>-0.6</v>
      </c>
      <c r="F440" s="31">
        <v>1</v>
      </c>
      <c r="G440" s="31">
        <v>0.45</v>
      </c>
      <c r="H440" s="31">
        <v>16</v>
      </c>
    </row>
    <row r="441" spans="1:8" x14ac:dyDescent="0.15">
      <c r="A441" s="34">
        <v>18112.223317138687</v>
      </c>
      <c r="B441" s="35">
        <v>7.2380000000000004</v>
      </c>
      <c r="C441" s="35">
        <v>29621.55268776001</v>
      </c>
      <c r="D441" s="31">
        <v>8514</v>
      </c>
      <c r="E441" s="36">
        <v>1.5</v>
      </c>
      <c r="F441" s="31">
        <v>1</v>
      </c>
      <c r="G441" s="31">
        <v>0.4</v>
      </c>
      <c r="H441" s="31">
        <v>23</v>
      </c>
    </row>
    <row r="442" spans="1:8" x14ac:dyDescent="0.15">
      <c r="A442" s="34">
        <v>46753.7992833682</v>
      </c>
      <c r="B442" s="35">
        <v>7.4705400000000006</v>
      </c>
      <c r="C442" s="35">
        <v>134153.60128260055</v>
      </c>
      <c r="D442" s="31">
        <v>10040</v>
      </c>
      <c r="E442" s="36">
        <v>0.5</v>
      </c>
      <c r="F442" s="31">
        <v>1</v>
      </c>
      <c r="G442" s="31">
        <v>0.92</v>
      </c>
      <c r="H442" s="31">
        <v>44</v>
      </c>
    </row>
    <row r="443" spans="1:8" x14ac:dyDescent="0.15">
      <c r="A443" s="34">
        <v>67855.634810667558</v>
      </c>
      <c r="B443" s="35">
        <v>5.4340000000000011</v>
      </c>
      <c r="C443" s="35">
        <v>41942.385389168019</v>
      </c>
      <c r="D443" s="31">
        <v>8578</v>
      </c>
      <c r="E443" s="36">
        <v>-0.1</v>
      </c>
      <c r="F443" s="31">
        <v>1</v>
      </c>
      <c r="G443" s="31">
        <v>0.34</v>
      </c>
      <c r="H443" s="31">
        <v>44</v>
      </c>
    </row>
    <row r="444" spans="1:8" x14ac:dyDescent="0.15">
      <c r="A444" s="34">
        <v>75128.795955253998</v>
      </c>
      <c r="B444" s="35">
        <v>5.5948200000000003</v>
      </c>
      <c r="C444" s="35">
        <v>12787.983351174827</v>
      </c>
      <c r="D444" s="31">
        <v>8708</v>
      </c>
      <c r="E444" s="36">
        <v>-0.2</v>
      </c>
      <c r="F444" s="31">
        <v>1</v>
      </c>
      <c r="G444" s="31">
        <v>0.24</v>
      </c>
      <c r="H444" s="31">
        <v>16</v>
      </c>
    </row>
    <row r="445" spans="1:8" x14ac:dyDescent="0.15">
      <c r="A445" s="34">
        <v>56242.566382732759</v>
      </c>
      <c r="B445" s="35">
        <v>7.0393400000000002</v>
      </c>
      <c r="C445" s="35">
        <v>21078.569171354939</v>
      </c>
      <c r="D445" s="31">
        <v>8360</v>
      </c>
      <c r="E445" s="36">
        <v>0.4</v>
      </c>
      <c r="F445" s="31">
        <v>1</v>
      </c>
      <c r="G445" s="31">
        <v>0.21</v>
      </c>
      <c r="H445" s="31">
        <v>26</v>
      </c>
    </row>
    <row r="446" spans="1:8" x14ac:dyDescent="0.15">
      <c r="A446" s="34">
        <v>7725.1852286148833</v>
      </c>
      <c r="B446" s="35">
        <v>8.2940000000000005</v>
      </c>
      <c r="C446" s="35">
        <v>70220.503869120017</v>
      </c>
      <c r="D446" s="31">
        <v>8496</v>
      </c>
      <c r="E446" s="36">
        <v>0.2</v>
      </c>
      <c r="F446" s="31">
        <v>1</v>
      </c>
      <c r="G446" s="31">
        <v>0.74</v>
      </c>
      <c r="H446" s="31">
        <v>30</v>
      </c>
    </row>
    <row r="447" spans="1:8" x14ac:dyDescent="0.15">
      <c r="A447" s="34">
        <v>94862.776226856309</v>
      </c>
      <c r="B447" s="35">
        <v>7.1236000000000006</v>
      </c>
      <c r="C447" s="35">
        <v>59745.284791249214</v>
      </c>
      <c r="D447" s="31">
        <v>10842</v>
      </c>
      <c r="E447" s="36">
        <v>0.4</v>
      </c>
      <c r="F447" s="31">
        <v>1</v>
      </c>
      <c r="G447" s="31">
        <v>0.73</v>
      </c>
      <c r="H447" s="31">
        <v>23</v>
      </c>
    </row>
    <row r="448" spans="1:8" x14ac:dyDescent="0.15">
      <c r="A448" s="34">
        <v>79780.349042537462</v>
      </c>
      <c r="B448" s="35">
        <v>5.676000000000001</v>
      </c>
      <c r="C448" s="35">
        <v>46953.204773860016</v>
      </c>
      <c r="D448" s="31">
        <v>11230</v>
      </c>
      <c r="E448" s="36">
        <v>-0.1</v>
      </c>
      <c r="F448" s="31">
        <v>1</v>
      </c>
      <c r="G448" s="31">
        <v>0.73</v>
      </c>
      <c r="H448" s="31">
        <v>21</v>
      </c>
    </row>
    <row r="449" spans="1:8" x14ac:dyDescent="0.15">
      <c r="A449" s="34">
        <v>56443.539401707043</v>
      </c>
      <c r="B449" s="35">
        <v>7.498590000000001</v>
      </c>
      <c r="C449" s="35">
        <v>26586.934896183207</v>
      </c>
      <c r="D449" s="31">
        <v>11408</v>
      </c>
      <c r="E449" s="36">
        <v>-0.2</v>
      </c>
      <c r="F449" s="31">
        <v>1</v>
      </c>
      <c r="G449" s="31">
        <v>0.13</v>
      </c>
      <c r="H449" s="31">
        <v>30</v>
      </c>
    </row>
    <row r="450" spans="1:8" x14ac:dyDescent="0.15">
      <c r="A450" s="34">
        <v>12710.499110817331</v>
      </c>
      <c r="B450" s="35">
        <v>7.1368000000000009</v>
      </c>
      <c r="C450" s="35">
        <v>27403.300134736535</v>
      </c>
      <c r="D450" s="31">
        <v>10436</v>
      </c>
      <c r="E450" s="36">
        <v>-0.7</v>
      </c>
      <c r="F450" s="31">
        <v>1</v>
      </c>
      <c r="G450" s="31">
        <v>0.27</v>
      </c>
      <c r="H450" s="31">
        <v>23</v>
      </c>
    </row>
    <row r="451" spans="1:8" x14ac:dyDescent="0.15">
      <c r="A451" s="34">
        <v>40586.172211155943</v>
      </c>
      <c r="B451" s="35">
        <v>13.710510000000001</v>
      </c>
      <c r="C451" s="35">
        <v>89260.968097477045</v>
      </c>
      <c r="D451" s="31">
        <v>13356</v>
      </c>
      <c r="E451" s="36">
        <v>1.5</v>
      </c>
      <c r="F451" s="31">
        <v>0.7</v>
      </c>
      <c r="G451" s="31">
        <v>0.37</v>
      </c>
      <c r="H451" s="31">
        <v>23</v>
      </c>
    </row>
    <row r="452" spans="1:8" x14ac:dyDescent="0.15">
      <c r="A452" s="34">
        <v>10198.985964480722</v>
      </c>
      <c r="B452" s="35">
        <v>7.1830000000000007</v>
      </c>
      <c r="C452" s="35">
        <v>29473.203395630699</v>
      </c>
      <c r="D452" s="31">
        <v>11618</v>
      </c>
      <c r="E452" s="36">
        <v>0.5</v>
      </c>
      <c r="F452" s="31">
        <v>0.91</v>
      </c>
      <c r="G452" s="31">
        <v>0.42</v>
      </c>
      <c r="H452" s="31">
        <v>16</v>
      </c>
    </row>
    <row r="453" spans="1:8" x14ac:dyDescent="0.15">
      <c r="A453" s="34">
        <v>11938.608185952215</v>
      </c>
      <c r="B453" s="35">
        <v>30.426000000000002</v>
      </c>
      <c r="C453" s="35">
        <v>91059.925938431988</v>
      </c>
      <c r="D453" s="31">
        <v>13032</v>
      </c>
      <c r="E453" s="36">
        <v>0.2</v>
      </c>
      <c r="F453" s="31">
        <v>1</v>
      </c>
      <c r="G453" s="31">
        <v>0.34</v>
      </c>
      <c r="H453" s="31">
        <v>16</v>
      </c>
    </row>
    <row r="454" spans="1:8" x14ac:dyDescent="0.15">
      <c r="A454" s="34">
        <v>25890.608200937204</v>
      </c>
      <c r="B454" s="35">
        <v>6.0280000000000014</v>
      </c>
      <c r="C454" s="35">
        <v>13447.733065794933</v>
      </c>
      <c r="D454" s="31">
        <v>3226</v>
      </c>
      <c r="E454" s="36">
        <v>0.8</v>
      </c>
      <c r="F454" s="31">
        <v>0.75</v>
      </c>
      <c r="G454" s="31">
        <v>0.92</v>
      </c>
      <c r="H454" s="31">
        <v>16</v>
      </c>
    </row>
    <row r="455" spans="1:8" x14ac:dyDescent="0.15">
      <c r="A455" s="34">
        <v>81820.505320916316</v>
      </c>
      <c r="B455" s="35">
        <v>7.0829000000000004</v>
      </c>
      <c r="C455" s="35">
        <v>24579.915679601159</v>
      </c>
      <c r="D455" s="31">
        <v>14292</v>
      </c>
      <c r="E455" s="36">
        <v>-0.7</v>
      </c>
      <c r="F455" s="31">
        <v>0.88</v>
      </c>
      <c r="G455" s="31">
        <v>0.36</v>
      </c>
      <c r="H455" s="31">
        <v>12</v>
      </c>
    </row>
    <row r="456" spans="1:8" x14ac:dyDescent="0.15">
      <c r="A456" s="34">
        <v>84896.524277224409</v>
      </c>
      <c r="B456" s="35">
        <v>8.1628800000000012</v>
      </c>
      <c r="C456" s="35">
        <v>98832.884865460743</v>
      </c>
      <c r="D456" s="31">
        <v>13776</v>
      </c>
      <c r="E456" s="36">
        <v>0.2</v>
      </c>
      <c r="F456" s="31">
        <v>0.88</v>
      </c>
      <c r="G456" s="31">
        <v>0.86</v>
      </c>
      <c r="H456" s="31">
        <v>23</v>
      </c>
    </row>
    <row r="457" spans="1:8" x14ac:dyDescent="0.15">
      <c r="A457" s="34">
        <v>69336.673896056192</v>
      </c>
      <c r="B457" s="35">
        <v>7.0675000000000008</v>
      </c>
      <c r="C457" s="35">
        <v>105195.27047960584</v>
      </c>
      <c r="D457" s="31">
        <v>14042</v>
      </c>
      <c r="E457" s="36">
        <v>-0.2</v>
      </c>
      <c r="F457" s="31">
        <v>0.8</v>
      </c>
      <c r="G457" s="31">
        <v>0.26</v>
      </c>
      <c r="H457" s="31">
        <v>58</v>
      </c>
    </row>
    <row r="458" spans="1:8" x14ac:dyDescent="0.15">
      <c r="A458" s="34">
        <v>81689.654141206396</v>
      </c>
      <c r="B458" s="35">
        <v>5.6163800000000013</v>
      </c>
      <c r="C458" s="35">
        <v>190999.40786310725</v>
      </c>
      <c r="D458" s="31">
        <v>15126</v>
      </c>
      <c r="E458" s="36">
        <v>0.4</v>
      </c>
      <c r="F458" s="31">
        <v>0.87</v>
      </c>
      <c r="G458" s="31">
        <v>0.56999999999999995</v>
      </c>
      <c r="H458" s="31">
        <v>76</v>
      </c>
    </row>
    <row r="459" spans="1:8" x14ac:dyDescent="0.15">
      <c r="A459" s="34">
        <v>96657.5001047478</v>
      </c>
      <c r="B459" s="35">
        <v>6.1271650000000006</v>
      </c>
      <c r="C459" s="35">
        <v>29513.223115252476</v>
      </c>
      <c r="D459" s="31">
        <v>15020</v>
      </c>
      <c r="E459" s="36">
        <v>-0.4</v>
      </c>
      <c r="F459" s="31">
        <v>0.85</v>
      </c>
      <c r="G459" s="31">
        <v>0.12</v>
      </c>
      <c r="H459" s="31">
        <v>23</v>
      </c>
    </row>
    <row r="460" spans="1:8" x14ac:dyDescent="0.15">
      <c r="A460" s="34">
        <v>4632.3994445867656</v>
      </c>
      <c r="B460" s="35">
        <v>5.6487200000000009</v>
      </c>
      <c r="C460" s="35">
        <v>53445.633122881183</v>
      </c>
      <c r="D460" s="31">
        <v>15990</v>
      </c>
      <c r="E460" s="36">
        <v>0.4</v>
      </c>
      <c r="F460" s="31">
        <v>0.93</v>
      </c>
      <c r="G460" s="31">
        <v>0.48</v>
      </c>
      <c r="H460" s="31">
        <v>23</v>
      </c>
    </row>
    <row r="461" spans="1:8" x14ac:dyDescent="0.15">
      <c r="A461" s="34">
        <v>12618.770051385252</v>
      </c>
      <c r="B461" s="35">
        <v>6.3438100000000004</v>
      </c>
      <c r="C461" s="35">
        <v>303071.33889194037</v>
      </c>
      <c r="D461" s="31">
        <v>15086</v>
      </c>
      <c r="E461" s="36">
        <v>1.5</v>
      </c>
      <c r="F461" s="31">
        <v>0.87</v>
      </c>
      <c r="G461" s="31">
        <v>0.26</v>
      </c>
      <c r="H461" s="31">
        <v>181</v>
      </c>
    </row>
    <row r="462" spans="1:8" x14ac:dyDescent="0.15">
      <c r="A462" s="34">
        <v>5742.0909015226116</v>
      </c>
      <c r="B462" s="35">
        <v>30.426000000000002</v>
      </c>
      <c r="C462" s="35">
        <v>41129.991056014675</v>
      </c>
      <c r="D462" s="31">
        <v>15676</v>
      </c>
      <c r="E462" s="36">
        <v>0.5</v>
      </c>
      <c r="F462" s="31">
        <v>1</v>
      </c>
      <c r="G462" s="31">
        <v>0.17</v>
      </c>
      <c r="H462" s="31">
        <v>11</v>
      </c>
    </row>
    <row r="463" spans="1:8" x14ac:dyDescent="0.15">
      <c r="A463" s="34">
        <v>83005.116647920877</v>
      </c>
      <c r="B463" s="35">
        <v>5.5840399999999999</v>
      </c>
      <c r="C463" s="35">
        <v>33597.362526522964</v>
      </c>
      <c r="D463" s="31">
        <v>15222</v>
      </c>
      <c r="E463" s="36">
        <v>0.8</v>
      </c>
      <c r="F463" s="31">
        <v>1</v>
      </c>
      <c r="G463" s="31">
        <v>0.26</v>
      </c>
      <c r="H463" s="31">
        <v>23</v>
      </c>
    </row>
    <row r="464" spans="1:8" x14ac:dyDescent="0.15">
      <c r="A464" s="34">
        <v>82550.866991949209</v>
      </c>
      <c r="B464" s="35">
        <v>7.6006700000000009</v>
      </c>
      <c r="C464" s="35">
        <v>123750.20473550831</v>
      </c>
      <c r="D464" s="31">
        <v>21520</v>
      </c>
      <c r="E464" s="36">
        <v>0.4</v>
      </c>
      <c r="F464" s="31">
        <v>1</v>
      </c>
      <c r="G464" s="31">
        <v>0.72</v>
      </c>
      <c r="H464" s="31">
        <v>23</v>
      </c>
    </row>
    <row r="465" spans="1:8" x14ac:dyDescent="0.15">
      <c r="A465" s="34">
        <v>67689.424928602719</v>
      </c>
      <c r="B465" s="35">
        <v>22.972180000000002</v>
      </c>
      <c r="C465" s="35">
        <v>32969.819464761815</v>
      </c>
      <c r="D465" s="31">
        <v>17236</v>
      </c>
      <c r="E465" s="36">
        <v>0.2</v>
      </c>
      <c r="F465" s="31">
        <v>1</v>
      </c>
      <c r="G465" s="31">
        <v>0.09</v>
      </c>
      <c r="H465" s="31">
        <v>16</v>
      </c>
    </row>
    <row r="466" spans="1:8" x14ac:dyDescent="0.15">
      <c r="A466" s="34">
        <v>29076.926878560273</v>
      </c>
      <c r="B466" s="35">
        <v>7.3836400000000006</v>
      </c>
      <c r="C466" s="35">
        <v>43245.838881040778</v>
      </c>
      <c r="D466" s="31">
        <v>16426</v>
      </c>
      <c r="E466" s="36">
        <v>0.4</v>
      </c>
      <c r="F466" s="31">
        <v>0.82</v>
      </c>
      <c r="G466" s="31">
        <v>0.68</v>
      </c>
      <c r="H466" s="31">
        <v>11</v>
      </c>
    </row>
    <row r="467" spans="1:8" x14ac:dyDescent="0.15">
      <c r="A467" s="34">
        <v>24320.22777850561</v>
      </c>
      <c r="B467" s="35">
        <v>7.3843000000000005</v>
      </c>
      <c r="C467" s="35">
        <v>40566.697956155804</v>
      </c>
      <c r="D467" s="31">
        <v>17194</v>
      </c>
      <c r="E467" s="36">
        <v>0.4</v>
      </c>
      <c r="F467" s="31">
        <v>1</v>
      </c>
      <c r="G467" s="31">
        <v>0.22</v>
      </c>
      <c r="H467" s="31">
        <v>23</v>
      </c>
    </row>
    <row r="468" spans="1:8" x14ac:dyDescent="0.15">
      <c r="A468" s="34">
        <v>87631.396568523851</v>
      </c>
      <c r="B468" s="35">
        <v>7.0345000000000004</v>
      </c>
      <c r="C468" s="35">
        <v>227620.05810946194</v>
      </c>
      <c r="D468" s="31">
        <v>19498</v>
      </c>
      <c r="E468" s="36">
        <v>1.5</v>
      </c>
      <c r="F468" s="31">
        <v>0.93</v>
      </c>
      <c r="G468" s="31">
        <v>0.19</v>
      </c>
      <c r="H468" s="31">
        <v>123</v>
      </c>
    </row>
    <row r="469" spans="1:8" x14ac:dyDescent="0.15">
      <c r="A469" s="34">
        <v>42076.925088562188</v>
      </c>
      <c r="B469" s="35">
        <v>32.725000000000001</v>
      </c>
      <c r="C469" s="35">
        <v>111239.64031840002</v>
      </c>
      <c r="D469" s="31">
        <v>21988</v>
      </c>
      <c r="E469" s="36">
        <v>-0.4</v>
      </c>
      <c r="F469" s="31">
        <v>1</v>
      </c>
      <c r="G469" s="31">
        <v>0.22</v>
      </c>
      <c r="H469" s="31">
        <v>16</v>
      </c>
    </row>
    <row r="470" spans="1:8" x14ac:dyDescent="0.15">
      <c r="A470" s="34">
        <v>15371.663766696163</v>
      </c>
      <c r="B470" s="35">
        <v>5.29298</v>
      </c>
      <c r="C470" s="35">
        <v>33895.446594952657</v>
      </c>
      <c r="D470" s="31">
        <v>18254</v>
      </c>
      <c r="E470" s="36">
        <v>0.6</v>
      </c>
      <c r="F470" s="31">
        <v>0.87</v>
      </c>
      <c r="G470" s="31">
        <v>0.35</v>
      </c>
      <c r="H470" s="31">
        <v>16</v>
      </c>
    </row>
    <row r="471" spans="1:8" x14ac:dyDescent="0.15">
      <c r="A471" s="34">
        <v>64571.788843120004</v>
      </c>
      <c r="B471" s="35">
        <v>7.4176299999999999</v>
      </c>
      <c r="C471" s="35">
        <v>59140.888606238987</v>
      </c>
      <c r="D471" s="31">
        <v>6808</v>
      </c>
      <c r="E471" s="36">
        <v>0.2</v>
      </c>
      <c r="F471" s="31">
        <v>0.8</v>
      </c>
      <c r="G471" s="31">
        <v>0.82</v>
      </c>
      <c r="H471" s="31">
        <v>31</v>
      </c>
    </row>
    <row r="472" spans="1:8" x14ac:dyDescent="0.15">
      <c r="A472" s="34">
        <v>99691.568165982113</v>
      </c>
      <c r="B472" s="35">
        <v>7.051000000000001</v>
      </c>
      <c r="C472" s="35">
        <v>62109.285161205349</v>
      </c>
      <c r="D472" s="31">
        <v>27146</v>
      </c>
      <c r="E472" s="36">
        <v>1.2</v>
      </c>
      <c r="F472" s="31">
        <v>1</v>
      </c>
      <c r="G472" s="31">
        <v>0.38</v>
      </c>
      <c r="H472" s="31">
        <v>16</v>
      </c>
    </row>
    <row r="473" spans="1:8" x14ac:dyDescent="0.15">
      <c r="A473" s="34">
        <v>56308.832579314083</v>
      </c>
      <c r="B473" s="35">
        <v>7.2650600000000001</v>
      </c>
      <c r="C473" s="35">
        <v>101589.19928280525</v>
      </c>
      <c r="D473" s="31">
        <v>23864</v>
      </c>
      <c r="E473" s="36">
        <v>0.4</v>
      </c>
      <c r="F473" s="31">
        <v>1</v>
      </c>
      <c r="G473" s="31">
        <v>0.52</v>
      </c>
      <c r="H473" s="31">
        <v>23</v>
      </c>
    </row>
    <row r="474" spans="1:8" x14ac:dyDescent="0.15">
      <c r="A474" s="34">
        <v>17877.582782294034</v>
      </c>
      <c r="B474" s="35">
        <v>7.15</v>
      </c>
      <c r="C474" s="35">
        <v>294228.15960266668</v>
      </c>
      <c r="D474" s="31">
        <v>25360</v>
      </c>
      <c r="E474" s="36">
        <v>-0.4</v>
      </c>
      <c r="F474" s="31">
        <v>1</v>
      </c>
      <c r="G474" s="31">
        <v>0.41</v>
      </c>
      <c r="H474" s="31">
        <v>76</v>
      </c>
    </row>
    <row r="475" spans="1:8" x14ac:dyDescent="0.15">
      <c r="A475" s="34">
        <v>28358.530415173424</v>
      </c>
      <c r="B475" s="35">
        <v>7.1830000000000007</v>
      </c>
      <c r="C475" s="35">
        <v>107730.56995085001</v>
      </c>
      <c r="D475" s="31">
        <v>26322</v>
      </c>
      <c r="E475" s="36">
        <v>1.5</v>
      </c>
      <c r="F475" s="31">
        <v>1</v>
      </c>
      <c r="G475" s="31">
        <v>0.5</v>
      </c>
      <c r="H475" s="31">
        <v>23</v>
      </c>
    </row>
    <row r="476" spans="1:8" x14ac:dyDescent="0.15">
      <c r="A476" s="34">
        <v>69432.777505735532</v>
      </c>
      <c r="B476" s="35">
        <v>7.2705600000000006</v>
      </c>
      <c r="C476" s="35">
        <v>89797.182307309922</v>
      </c>
      <c r="D476" s="31">
        <v>44962</v>
      </c>
      <c r="E476" s="36">
        <v>0.2</v>
      </c>
      <c r="F476" s="31">
        <v>0.81</v>
      </c>
      <c r="G476" s="31">
        <v>0.47</v>
      </c>
      <c r="H476" s="31">
        <v>11</v>
      </c>
    </row>
    <row r="477" spans="1:8" x14ac:dyDescent="0.15">
      <c r="A477" s="34">
        <v>85525.703692338197</v>
      </c>
      <c r="B477" s="35">
        <v>5.8849999999999998</v>
      </c>
      <c r="C477" s="35">
        <v>80378.501170441232</v>
      </c>
      <c r="D477" s="31">
        <v>34082</v>
      </c>
      <c r="E477" s="36">
        <v>0.8</v>
      </c>
      <c r="F477" s="31">
        <v>0.8</v>
      </c>
      <c r="G477" s="31">
        <v>0.19</v>
      </c>
      <c r="H477" s="31">
        <v>23</v>
      </c>
    </row>
    <row r="478" spans="1:8" x14ac:dyDescent="0.15">
      <c r="A478" s="34">
        <v>22511.997210099889</v>
      </c>
      <c r="B478" s="35">
        <v>7.1065500000000004</v>
      </c>
      <c r="C478" s="35">
        <v>167861.13420411295</v>
      </c>
      <c r="D478" s="31">
        <v>50200</v>
      </c>
      <c r="E478" s="36">
        <v>-0.2</v>
      </c>
      <c r="F478" s="31">
        <v>0.91</v>
      </c>
      <c r="G478" s="31">
        <v>0.49</v>
      </c>
      <c r="H478" s="31">
        <v>19</v>
      </c>
    </row>
    <row r="479" spans="1:8" x14ac:dyDescent="0.15">
      <c r="A479" s="34">
        <v>26570.054788379737</v>
      </c>
      <c r="B479" s="35">
        <v>7.5758100000000006</v>
      </c>
      <c r="C479" s="35">
        <v>110715.50096387736</v>
      </c>
      <c r="D479" s="31">
        <v>43280</v>
      </c>
      <c r="E479" s="36">
        <v>0.2</v>
      </c>
      <c r="F479" s="31">
        <v>1</v>
      </c>
      <c r="G479" s="31">
        <v>0.2</v>
      </c>
      <c r="H479" s="31">
        <v>26</v>
      </c>
    </row>
    <row r="480" spans="1:8" x14ac:dyDescent="0.15">
      <c r="A480" s="34">
        <v>70313.24629500453</v>
      </c>
      <c r="B480" s="35">
        <v>7.15</v>
      </c>
      <c r="C480" s="35">
        <v>230548.22263500516</v>
      </c>
      <c r="D480" s="31">
        <v>41268</v>
      </c>
      <c r="E480" s="36">
        <v>0.5</v>
      </c>
      <c r="F480" s="31">
        <v>0.9</v>
      </c>
      <c r="G480" s="31">
        <v>0.3</v>
      </c>
      <c r="H480" s="31">
        <v>44</v>
      </c>
    </row>
    <row r="481" spans="1:8" x14ac:dyDescent="0.15">
      <c r="A481" s="34">
        <v>20770.257943343175</v>
      </c>
      <c r="B481" s="35">
        <v>7.0261400000000007</v>
      </c>
      <c r="C481" s="35">
        <v>461006.60375670565</v>
      </c>
      <c r="D481" s="31">
        <v>63530</v>
      </c>
      <c r="E481" s="36">
        <v>-0.1</v>
      </c>
      <c r="F481" s="31">
        <v>1</v>
      </c>
      <c r="G481" s="31">
        <v>0.16</v>
      </c>
      <c r="H481" s="31">
        <v>87</v>
      </c>
    </row>
    <row r="482" spans="1:8" x14ac:dyDescent="0.15">
      <c r="A482" s="34">
        <v>21691.16550485255</v>
      </c>
      <c r="B482" s="35">
        <v>7.5758100000000006</v>
      </c>
      <c r="C482" s="35">
        <v>310793.65735665063</v>
      </c>
      <c r="D482" s="31">
        <v>74014</v>
      </c>
      <c r="E482" s="36">
        <v>0.2</v>
      </c>
      <c r="F482" s="31">
        <v>1</v>
      </c>
      <c r="G482" s="31">
        <v>0.49</v>
      </c>
      <c r="H482" s="31">
        <v>23</v>
      </c>
    </row>
    <row r="483" spans="1:8" x14ac:dyDescent="0.15">
      <c r="A483" s="34">
        <v>64992.568695214482</v>
      </c>
      <c r="B483" s="35">
        <v>7.6725000000000003</v>
      </c>
      <c r="C483" s="35">
        <v>1395586.7173810103</v>
      </c>
      <c r="D483" s="31">
        <v>141812</v>
      </c>
      <c r="E483" s="36">
        <v>0.4</v>
      </c>
      <c r="F483" s="31">
        <v>1</v>
      </c>
      <c r="G483" s="31">
        <v>0.37</v>
      </c>
      <c r="H483" s="31">
        <v>66</v>
      </c>
    </row>
    <row r="484" spans="1:8" x14ac:dyDescent="0.15">
      <c r="A484" s="34">
        <v>59649.09940876859</v>
      </c>
      <c r="B484" s="35">
        <v>7.2705600000000006</v>
      </c>
      <c r="C484" s="35">
        <v>544249.77712594729</v>
      </c>
      <c r="D484" s="31">
        <v>177324</v>
      </c>
      <c r="E484" s="36">
        <v>0.5</v>
      </c>
      <c r="F484" s="31">
        <v>1</v>
      </c>
      <c r="G484" s="31">
        <v>0.17</v>
      </c>
      <c r="H484" s="31">
        <v>35</v>
      </c>
    </row>
    <row r="485" spans="1:8" x14ac:dyDescent="0.15">
      <c r="A485" s="34">
        <v>36272.205836885507</v>
      </c>
      <c r="B485" s="35">
        <v>5.2390800000000004</v>
      </c>
      <c r="C485" s="35">
        <v>334335.45618506829</v>
      </c>
      <c r="D485" s="31">
        <v>229786</v>
      </c>
      <c r="E485" s="36">
        <v>1.2</v>
      </c>
      <c r="F485" s="31">
        <v>0.92</v>
      </c>
      <c r="G485" s="31">
        <v>0.12</v>
      </c>
      <c r="H485" s="31">
        <v>21</v>
      </c>
    </row>
    <row r="486" spans="1:8" x14ac:dyDescent="0.15">
      <c r="A486" s="34">
        <v>56722.426733367225</v>
      </c>
      <c r="B486" s="35">
        <v>5.2690000000000001</v>
      </c>
      <c r="C486" s="35">
        <v>4876665.1400705352</v>
      </c>
      <c r="D486" s="31">
        <v>232324</v>
      </c>
      <c r="E486" s="36">
        <v>0.2</v>
      </c>
      <c r="F486" s="31">
        <v>1</v>
      </c>
      <c r="G486" s="31">
        <v>0.6</v>
      </c>
      <c r="H486" s="31">
        <v>130</v>
      </c>
    </row>
    <row r="487" spans="1:8" x14ac:dyDescent="0.15">
      <c r="A487" s="34">
        <v>40165.044977297235</v>
      </c>
      <c r="B487" s="35">
        <v>14.459720000000003</v>
      </c>
      <c r="C487" s="35">
        <v>64.67721330400002</v>
      </c>
      <c r="D487" s="31">
        <v>10</v>
      </c>
      <c r="E487" s="36">
        <v>-0.1</v>
      </c>
      <c r="F487" s="31">
        <v>1</v>
      </c>
      <c r="G487" s="31">
        <v>0.9</v>
      </c>
      <c r="H487" s="31">
        <v>12</v>
      </c>
    </row>
    <row r="488" spans="1:8" x14ac:dyDescent="0.15">
      <c r="A488" s="34">
        <v>57581.147536638535</v>
      </c>
      <c r="B488" s="35">
        <v>6.044883669999999</v>
      </c>
      <c r="C488" s="35">
        <v>500.63442227699466</v>
      </c>
      <c r="D488" s="31">
        <v>204</v>
      </c>
      <c r="E488" s="36">
        <v>-0.4</v>
      </c>
      <c r="F488" s="31">
        <v>0.86</v>
      </c>
      <c r="G488" s="31">
        <v>0.25</v>
      </c>
      <c r="H488" s="31">
        <v>23</v>
      </c>
    </row>
    <row r="489" spans="1:8" x14ac:dyDescent="0.15">
      <c r="A489" s="34">
        <v>76674.366346437731</v>
      </c>
      <c r="B489" s="35">
        <v>6.0735573599999997</v>
      </c>
      <c r="C489" s="35">
        <v>2593.0375726268844</v>
      </c>
      <c r="D489" s="31">
        <v>244</v>
      </c>
      <c r="E489" s="36">
        <v>-0.2</v>
      </c>
      <c r="F489" s="31">
        <v>0.97</v>
      </c>
      <c r="G489" s="31">
        <v>0.94</v>
      </c>
      <c r="H489" s="31">
        <v>41</v>
      </c>
    </row>
    <row r="490" spans="1:8" x14ac:dyDescent="0.15">
      <c r="A490" s="34">
        <v>19580.977493045393</v>
      </c>
      <c r="B490" s="35">
        <v>56.603516979999995</v>
      </c>
      <c r="C490" s="35">
        <v>1791.9818703023138</v>
      </c>
      <c r="D490" s="31">
        <v>18</v>
      </c>
      <c r="E490" s="36">
        <v>0.5</v>
      </c>
      <c r="F490" s="31">
        <v>0.7</v>
      </c>
      <c r="G490" s="31">
        <v>0.9</v>
      </c>
      <c r="H490" s="31">
        <v>58</v>
      </c>
    </row>
    <row r="491" spans="1:8" x14ac:dyDescent="0.15">
      <c r="A491" s="34">
        <v>61839.113812259515</v>
      </c>
      <c r="B491" s="35">
        <v>8.3396453200000007</v>
      </c>
      <c r="C491" s="35">
        <v>260.89198127442495</v>
      </c>
      <c r="D491" s="31">
        <v>34</v>
      </c>
      <c r="E491" s="36">
        <v>-0.7</v>
      </c>
      <c r="F491" s="31">
        <v>0.82</v>
      </c>
      <c r="G491" s="31">
        <v>0.9</v>
      </c>
      <c r="H491" s="31">
        <v>23</v>
      </c>
    </row>
    <row r="492" spans="1:8" x14ac:dyDescent="0.15">
      <c r="A492" s="34">
        <v>65224.582077097904</v>
      </c>
      <c r="B492" s="35">
        <v>5.1082099400000001</v>
      </c>
      <c r="C492" s="35">
        <v>1245.9457492643135</v>
      </c>
      <c r="D492" s="31">
        <v>284</v>
      </c>
      <c r="E492" s="36">
        <v>-0.2</v>
      </c>
      <c r="F492" s="31">
        <v>0.9</v>
      </c>
      <c r="G492" s="31">
        <v>0.7</v>
      </c>
      <c r="H492" s="31">
        <v>30</v>
      </c>
    </row>
    <row r="493" spans="1:8" x14ac:dyDescent="0.15">
      <c r="A493" s="34">
        <v>81307.769952492876</v>
      </c>
      <c r="B493" s="35">
        <v>199.27075995999999</v>
      </c>
      <c r="C493" s="35">
        <v>17123.323098910703</v>
      </c>
      <c r="D493" s="31">
        <v>10</v>
      </c>
      <c r="E493" s="36">
        <v>-0.4</v>
      </c>
      <c r="F493" s="31">
        <v>0.82</v>
      </c>
      <c r="G493" s="31">
        <v>2.48</v>
      </c>
      <c r="H493" s="31">
        <v>90</v>
      </c>
    </row>
    <row r="494" spans="1:8" x14ac:dyDescent="0.15">
      <c r="A494" s="34">
        <v>65502.955637025705</v>
      </c>
      <c r="B494" s="35">
        <v>91.374999999999986</v>
      </c>
      <c r="C494" s="35">
        <v>1104.9758145790395</v>
      </c>
      <c r="D494" s="31">
        <v>10</v>
      </c>
      <c r="E494" s="36">
        <v>1.5</v>
      </c>
      <c r="F494" s="31">
        <v>0.82</v>
      </c>
      <c r="G494" s="31">
        <v>0.86</v>
      </c>
      <c r="H494" s="31">
        <v>30</v>
      </c>
    </row>
    <row r="495" spans="1:8" x14ac:dyDescent="0.15">
      <c r="A495" s="34">
        <v>46022.170487148986</v>
      </c>
      <c r="B495" s="35">
        <v>11.784285879999999</v>
      </c>
      <c r="C495" s="35">
        <v>229.82545773825004</v>
      </c>
      <c r="D495" s="31">
        <v>50</v>
      </c>
      <c r="E495" s="36">
        <v>-0.4</v>
      </c>
      <c r="F495" s="31">
        <v>1</v>
      </c>
      <c r="G495" s="31">
        <v>0.25</v>
      </c>
      <c r="H495" s="31">
        <v>30</v>
      </c>
    </row>
    <row r="496" spans="1:8" x14ac:dyDescent="0.15">
      <c r="A496" s="34">
        <v>19739.639021937459</v>
      </c>
      <c r="B496" s="35">
        <v>24.893672229999996</v>
      </c>
      <c r="C496" s="35">
        <v>64.122612771071246</v>
      </c>
      <c r="D496" s="31">
        <v>10</v>
      </c>
      <c r="E496" s="36">
        <v>1.2</v>
      </c>
      <c r="F496" s="31">
        <v>1</v>
      </c>
      <c r="G496" s="31">
        <v>0.25</v>
      </c>
      <c r="H496" s="31">
        <v>23</v>
      </c>
    </row>
    <row r="497" spans="1:8" x14ac:dyDescent="0.15">
      <c r="A497" s="34">
        <v>75522.246751191589</v>
      </c>
      <c r="B497" s="35">
        <v>8.7497057899999984</v>
      </c>
      <c r="C497" s="35">
        <v>898.76969827685014</v>
      </c>
      <c r="D497" s="31">
        <v>42</v>
      </c>
      <c r="E497" s="36">
        <v>0.2</v>
      </c>
      <c r="F497" s="31">
        <v>1</v>
      </c>
      <c r="G497" s="31">
        <v>1.68</v>
      </c>
      <c r="H497" s="31">
        <v>30</v>
      </c>
    </row>
    <row r="498" spans="1:8" x14ac:dyDescent="0.15">
      <c r="A498" s="34">
        <v>19197.776843730895</v>
      </c>
      <c r="B498" s="35">
        <v>16.233888469999997</v>
      </c>
      <c r="C498" s="35">
        <v>855.57666875288464</v>
      </c>
      <c r="D498" s="31">
        <v>10</v>
      </c>
      <c r="E498" s="36">
        <v>0.5</v>
      </c>
      <c r="F498" s="31">
        <v>0.83</v>
      </c>
      <c r="G498" s="31">
        <v>1.52</v>
      </c>
      <c r="H498" s="31">
        <v>73</v>
      </c>
    </row>
    <row r="499" spans="1:8" x14ac:dyDescent="0.15">
      <c r="A499" s="34">
        <v>38559.744166997443</v>
      </c>
      <c r="B499" s="35">
        <v>13.827569769999998</v>
      </c>
      <c r="C499" s="35">
        <v>68.296574101379136</v>
      </c>
      <c r="D499" s="31">
        <v>10</v>
      </c>
      <c r="E499" s="36">
        <v>-0.2</v>
      </c>
      <c r="F499" s="31">
        <v>0.75</v>
      </c>
      <c r="G499" s="31">
        <v>0.25</v>
      </c>
      <c r="H499" s="31">
        <v>30</v>
      </c>
    </row>
    <row r="500" spans="1:8" x14ac:dyDescent="0.15">
      <c r="A500" s="34">
        <v>41967.30896940433</v>
      </c>
      <c r="B500" s="35">
        <v>96.550223289999991</v>
      </c>
      <c r="C500" s="35">
        <v>920.39235198990741</v>
      </c>
      <c r="D500" s="31">
        <v>10</v>
      </c>
      <c r="E500" s="36">
        <v>0.8</v>
      </c>
      <c r="F500" s="31">
        <v>0.82</v>
      </c>
      <c r="G500" s="31">
        <v>0.25</v>
      </c>
      <c r="H500" s="31">
        <v>66</v>
      </c>
    </row>
    <row r="501" spans="1:8" x14ac:dyDescent="0.15">
      <c r="A501" s="34">
        <v>17682.881264557025</v>
      </c>
      <c r="B501" s="35">
        <v>86.897719169999988</v>
      </c>
      <c r="C501" s="35">
        <v>341.95071595123915</v>
      </c>
      <c r="D501" s="31">
        <v>10</v>
      </c>
      <c r="E501" s="36">
        <v>-0.7</v>
      </c>
      <c r="F501" s="31">
        <v>0.71</v>
      </c>
      <c r="G501" s="31">
        <v>0.25</v>
      </c>
      <c r="H501" s="31">
        <v>26</v>
      </c>
    </row>
    <row r="502" spans="1:8" x14ac:dyDescent="0.15">
      <c r="A502" s="34">
        <v>57244.614427304696</v>
      </c>
      <c r="B502" s="35">
        <v>223.17313555999996</v>
      </c>
      <c r="C502" s="35">
        <v>566.31795854014331</v>
      </c>
      <c r="D502" s="31">
        <v>10</v>
      </c>
      <c r="E502" s="36">
        <v>0.4</v>
      </c>
      <c r="F502" s="31">
        <v>1</v>
      </c>
      <c r="G502" s="31">
        <v>0.25</v>
      </c>
      <c r="H502" s="31">
        <v>26</v>
      </c>
    </row>
    <row r="503" spans="1:8" x14ac:dyDescent="0.15">
      <c r="A503" s="34">
        <v>62023.604364732812</v>
      </c>
      <c r="B503" s="35">
        <v>5.9999727499999986</v>
      </c>
      <c r="C503" s="35">
        <v>1304.1048688678297</v>
      </c>
      <c r="D503" s="31">
        <v>106</v>
      </c>
      <c r="E503" s="36">
        <v>-0.4</v>
      </c>
      <c r="F503" s="31">
        <v>0.83</v>
      </c>
      <c r="G503" s="31">
        <v>1.3</v>
      </c>
      <c r="H503" s="31">
        <v>44</v>
      </c>
    </row>
    <row r="504" spans="1:8" x14ac:dyDescent="0.15">
      <c r="A504" s="34">
        <v>67684.270797529214</v>
      </c>
      <c r="B504" s="35">
        <v>5.1689014299999991</v>
      </c>
      <c r="C504" s="35">
        <v>6415.6526518092523</v>
      </c>
      <c r="D504" s="31">
        <v>170</v>
      </c>
      <c r="E504" s="36">
        <v>-0.7</v>
      </c>
      <c r="F504" s="31">
        <v>0.9</v>
      </c>
      <c r="G504" s="31">
        <v>1.68</v>
      </c>
      <c r="H504" s="31">
        <v>101</v>
      </c>
    </row>
    <row r="505" spans="1:8" x14ac:dyDescent="0.15">
      <c r="A505" s="34">
        <v>99188.333871575946</v>
      </c>
      <c r="B505" s="35">
        <v>16.132998430000001</v>
      </c>
      <c r="C505" s="35">
        <v>1067.1106931990644</v>
      </c>
      <c r="D505" s="31">
        <v>42</v>
      </c>
      <c r="E505" s="36">
        <v>0.6</v>
      </c>
      <c r="F505" s="31">
        <v>1</v>
      </c>
      <c r="G505" s="31">
        <v>1.1599999999999999</v>
      </c>
      <c r="H505" s="31">
        <v>41</v>
      </c>
    </row>
    <row r="506" spans="1:8" x14ac:dyDescent="0.15">
      <c r="A506" s="34">
        <v>94413.991107574839</v>
      </c>
      <c r="B506" s="35">
        <v>19.471609589999996</v>
      </c>
      <c r="C506" s="35">
        <v>81.051534397398072</v>
      </c>
      <c r="D506" s="31">
        <v>10</v>
      </c>
      <c r="E506" s="36">
        <v>1.2</v>
      </c>
      <c r="F506" s="31">
        <v>0.82</v>
      </c>
      <c r="G506" s="31">
        <v>0.25</v>
      </c>
      <c r="H506" s="31">
        <v>30</v>
      </c>
    </row>
    <row r="507" spans="1:8" x14ac:dyDescent="0.15">
      <c r="A507" s="34">
        <v>18407.774634569218</v>
      </c>
      <c r="B507" s="35">
        <v>8.6182074899999996</v>
      </c>
      <c r="C507" s="35">
        <v>89.633389859873631</v>
      </c>
      <c r="D507" s="31">
        <v>42</v>
      </c>
      <c r="E507" s="36">
        <v>0.4</v>
      </c>
      <c r="F507" s="31">
        <v>0.87</v>
      </c>
      <c r="G507" s="31">
        <v>0.25</v>
      </c>
      <c r="H507" s="31">
        <v>16</v>
      </c>
    </row>
    <row r="508" spans="1:8" x14ac:dyDescent="0.15">
      <c r="A508" s="34">
        <v>34253.56361119901</v>
      </c>
      <c r="B508" s="35">
        <v>12.192397589999999</v>
      </c>
      <c r="C508" s="35">
        <v>284.58007793310111</v>
      </c>
      <c r="D508" s="31">
        <v>18</v>
      </c>
      <c r="E508" s="36">
        <v>-0.4</v>
      </c>
      <c r="F508" s="31">
        <v>0.94</v>
      </c>
      <c r="G508" s="31">
        <v>1.04</v>
      </c>
      <c r="H508" s="31">
        <v>30</v>
      </c>
    </row>
    <row r="509" spans="1:8" x14ac:dyDescent="0.15">
      <c r="A509" s="34">
        <v>52795.089370043148</v>
      </c>
      <c r="B509" s="35">
        <v>92.88</v>
      </c>
      <c r="C509" s="35">
        <v>1120.4947643999997</v>
      </c>
      <c r="D509" s="31">
        <v>10</v>
      </c>
      <c r="E509" s="36">
        <v>0.2</v>
      </c>
      <c r="F509" s="31">
        <v>1</v>
      </c>
      <c r="G509" s="31">
        <v>1.23</v>
      </c>
      <c r="H509" s="31">
        <v>31</v>
      </c>
    </row>
    <row r="510" spans="1:8" x14ac:dyDescent="0.15">
      <c r="A510" s="34">
        <v>23447.4464124642</v>
      </c>
      <c r="B510" s="35">
        <v>7.8112854</v>
      </c>
      <c r="C510" s="35">
        <v>1023.2186386212838</v>
      </c>
      <c r="D510" s="31">
        <v>34</v>
      </c>
      <c r="E510" s="36">
        <v>-0.4</v>
      </c>
      <c r="F510" s="31">
        <v>1</v>
      </c>
      <c r="G510" s="31">
        <v>1.26</v>
      </c>
      <c r="H510" s="31">
        <v>61</v>
      </c>
    </row>
    <row r="511" spans="1:8" x14ac:dyDescent="0.15">
      <c r="A511" s="34">
        <v>70200.570516990148</v>
      </c>
      <c r="B511" s="35">
        <v>16.056843279999999</v>
      </c>
      <c r="C511" s="35">
        <v>234.27165772755504</v>
      </c>
      <c r="D511" s="31">
        <v>10</v>
      </c>
      <c r="E511" s="36">
        <v>-0.1</v>
      </c>
      <c r="F511" s="31">
        <v>1</v>
      </c>
      <c r="G511" s="31">
        <v>1.59</v>
      </c>
      <c r="H511" s="31">
        <v>23</v>
      </c>
    </row>
    <row r="512" spans="1:8" x14ac:dyDescent="0.15">
      <c r="A512" s="34">
        <v>67748.836639715388</v>
      </c>
      <c r="B512" s="35">
        <v>11.784285879999999</v>
      </c>
      <c r="C512" s="35">
        <v>157.04892160938178</v>
      </c>
      <c r="D512" s="31">
        <v>10</v>
      </c>
      <c r="E512" s="36">
        <v>1.5</v>
      </c>
      <c r="F512" s="31">
        <v>0.71</v>
      </c>
      <c r="G512" s="31">
        <v>1.03</v>
      </c>
      <c r="H512" s="31">
        <v>30</v>
      </c>
    </row>
    <row r="513" spans="1:8" x14ac:dyDescent="0.15">
      <c r="A513" s="34">
        <v>6591.6500639504939</v>
      </c>
      <c r="B513" s="35">
        <v>23.24488367</v>
      </c>
      <c r="C513" s="35">
        <v>234.78138803941013</v>
      </c>
      <c r="D513" s="31">
        <v>18</v>
      </c>
      <c r="E513" s="36">
        <v>-0.4</v>
      </c>
      <c r="F513" s="31">
        <v>1</v>
      </c>
      <c r="G513" s="31">
        <v>0.87</v>
      </c>
      <c r="H513" s="31">
        <v>16</v>
      </c>
    </row>
    <row r="514" spans="1:8" x14ac:dyDescent="0.15">
      <c r="A514" s="34">
        <v>34117.218290055062</v>
      </c>
      <c r="B514" s="35">
        <v>5.0746118899999999</v>
      </c>
      <c r="C514" s="35">
        <v>90.72276412421752</v>
      </c>
      <c r="D514" s="31">
        <v>34</v>
      </c>
      <c r="E514" s="36">
        <v>0.8</v>
      </c>
      <c r="F514" s="31">
        <v>1</v>
      </c>
      <c r="G514" s="31">
        <v>0.25</v>
      </c>
      <c r="H514" s="31">
        <v>30</v>
      </c>
    </row>
    <row r="515" spans="1:8" x14ac:dyDescent="0.15">
      <c r="A515" s="34">
        <v>35470.917242711941</v>
      </c>
      <c r="B515" s="35">
        <v>11.760876250000001</v>
      </c>
      <c r="C515" s="35">
        <v>181.14338886050001</v>
      </c>
      <c r="D515" s="31">
        <v>74</v>
      </c>
      <c r="E515" s="36">
        <v>-0.4</v>
      </c>
      <c r="F515" s="31">
        <v>1</v>
      </c>
      <c r="G515" s="31">
        <v>0.25</v>
      </c>
      <c r="H515" s="31">
        <v>16</v>
      </c>
    </row>
    <row r="516" spans="1:8" x14ac:dyDescent="0.15">
      <c r="A516" s="34">
        <v>96716.715301459888</v>
      </c>
      <c r="B516" s="35">
        <v>9.0792040400000005</v>
      </c>
      <c r="C516" s="35">
        <v>501.62361220056385</v>
      </c>
      <c r="D516" s="31">
        <v>66</v>
      </c>
      <c r="E516" s="36">
        <v>-0.6</v>
      </c>
      <c r="F516" s="31">
        <v>0.78</v>
      </c>
      <c r="G516" s="31">
        <v>1.23</v>
      </c>
      <c r="H516" s="31">
        <v>16</v>
      </c>
    </row>
    <row r="517" spans="1:8" x14ac:dyDescent="0.15">
      <c r="A517" s="34">
        <v>93158.669332110512</v>
      </c>
      <c r="B517" s="35">
        <v>13.45454133</v>
      </c>
      <c r="C517" s="35">
        <v>151.54263071026</v>
      </c>
      <c r="D517" s="31">
        <v>10</v>
      </c>
      <c r="E517" s="36">
        <v>1.5</v>
      </c>
      <c r="F517" s="31">
        <v>1</v>
      </c>
      <c r="G517" s="31">
        <v>0.87</v>
      </c>
      <c r="H517" s="31">
        <v>31</v>
      </c>
    </row>
    <row r="518" spans="1:8" x14ac:dyDescent="0.15">
      <c r="A518" s="34">
        <v>39214.33263038443</v>
      </c>
      <c r="B518" s="35">
        <v>5.0829955999999994</v>
      </c>
      <c r="C518" s="35">
        <v>247.37331181204402</v>
      </c>
      <c r="D518" s="31">
        <v>42</v>
      </c>
      <c r="E518" s="36">
        <v>-0.2</v>
      </c>
      <c r="F518" s="31">
        <v>0.82</v>
      </c>
      <c r="G518" s="31">
        <v>1.8</v>
      </c>
      <c r="H518" s="31">
        <v>15</v>
      </c>
    </row>
    <row r="519" spans="1:8" x14ac:dyDescent="0.15">
      <c r="A519" s="34">
        <v>7120.0926266880351</v>
      </c>
      <c r="B519" s="35">
        <v>5.7151256999999989</v>
      </c>
      <c r="C519" s="35">
        <v>17.246940219436439</v>
      </c>
      <c r="D519" s="31">
        <v>10</v>
      </c>
      <c r="E519" s="36">
        <v>0.8</v>
      </c>
      <c r="F519" s="31">
        <v>0.82</v>
      </c>
      <c r="G519" s="31">
        <v>0.25</v>
      </c>
      <c r="H519" s="31">
        <v>16</v>
      </c>
    </row>
    <row r="520" spans="1:8" x14ac:dyDescent="0.15">
      <c r="A520" s="34">
        <v>34784.803830873258</v>
      </c>
      <c r="B520" s="35">
        <v>51.203539999999997</v>
      </c>
      <c r="C520" s="35">
        <v>375.27881280912561</v>
      </c>
      <c r="D520" s="31">
        <v>10</v>
      </c>
      <c r="E520" s="36">
        <v>0.8</v>
      </c>
      <c r="F520" s="31">
        <v>0.9</v>
      </c>
      <c r="G520" s="31">
        <v>0.25</v>
      </c>
      <c r="H520" s="31">
        <v>66</v>
      </c>
    </row>
    <row r="521" spans="1:8" x14ac:dyDescent="0.15">
      <c r="A521" s="34">
        <v>21448.018871147578</v>
      </c>
      <c r="B521" s="35">
        <v>23.037631409999999</v>
      </c>
      <c r="C521" s="35">
        <v>51.680899554561762</v>
      </c>
      <c r="D521" s="31">
        <v>18</v>
      </c>
      <c r="E521" s="36">
        <v>0.2</v>
      </c>
      <c r="F521" s="31">
        <v>1</v>
      </c>
      <c r="G521" s="31">
        <v>0.25</v>
      </c>
      <c r="H521" s="31">
        <v>11</v>
      </c>
    </row>
    <row r="522" spans="1:8" x14ac:dyDescent="0.15">
      <c r="A522" s="34">
        <v>89304.32348619141</v>
      </c>
      <c r="B522" s="35">
        <v>11.75291781</v>
      </c>
      <c r="C522" s="35">
        <v>44.039949654228003</v>
      </c>
      <c r="D522" s="31">
        <v>18</v>
      </c>
      <c r="E522" s="36">
        <v>0.6</v>
      </c>
      <c r="F522" s="31">
        <v>1</v>
      </c>
      <c r="G522" s="31">
        <v>0.25</v>
      </c>
      <c r="H522" s="31">
        <v>16</v>
      </c>
    </row>
    <row r="523" spans="1:8" x14ac:dyDescent="0.15">
      <c r="A523" s="34">
        <v>40688.08368696877</v>
      </c>
      <c r="B523" s="35">
        <v>5.2700541999999997</v>
      </c>
      <c r="C523" s="35">
        <v>69.455777283493333</v>
      </c>
      <c r="D523" s="31">
        <v>10</v>
      </c>
      <c r="E523" s="36">
        <v>-0.4</v>
      </c>
      <c r="F523" s="31">
        <v>1</v>
      </c>
      <c r="G523" s="31">
        <v>1.95</v>
      </c>
      <c r="H523" s="31">
        <v>16</v>
      </c>
    </row>
    <row r="524" spans="1:8" x14ac:dyDescent="0.15">
      <c r="A524" s="34">
        <v>13480.945539438071</v>
      </c>
      <c r="B524" s="35">
        <v>8.2544270599999994</v>
      </c>
      <c r="C524" s="35">
        <v>509.73768715962933</v>
      </c>
      <c r="D524" s="31">
        <v>34</v>
      </c>
      <c r="E524" s="36">
        <v>0.2</v>
      </c>
      <c r="F524" s="31">
        <v>0.7</v>
      </c>
      <c r="G524" s="31">
        <v>1.91</v>
      </c>
      <c r="H524" s="31">
        <v>23</v>
      </c>
    </row>
    <row r="525" spans="1:8" x14ac:dyDescent="0.15">
      <c r="A525" s="34">
        <v>46869.795453001971</v>
      </c>
      <c r="B525" s="35">
        <v>13.34032</v>
      </c>
      <c r="C525" s="35">
        <v>402.95659256869612</v>
      </c>
      <c r="D525" s="31">
        <v>18</v>
      </c>
      <c r="E525" s="36">
        <v>1.2</v>
      </c>
      <c r="F525" s="31">
        <v>0.82</v>
      </c>
      <c r="G525" s="31">
        <v>1.0900000000000001</v>
      </c>
      <c r="H525" s="31">
        <v>37</v>
      </c>
    </row>
    <row r="526" spans="1:8" x14ac:dyDescent="0.15">
      <c r="A526" s="34">
        <v>92010.480537955154</v>
      </c>
      <c r="B526" s="35">
        <v>8.2338274800000004</v>
      </c>
      <c r="C526" s="35">
        <v>364.925876675957</v>
      </c>
      <c r="D526" s="31">
        <v>18</v>
      </c>
      <c r="E526" s="36">
        <v>-0.1</v>
      </c>
      <c r="F526" s="31">
        <v>0.82</v>
      </c>
      <c r="G526" s="31">
        <v>2.66</v>
      </c>
      <c r="H526" s="31">
        <v>23</v>
      </c>
    </row>
    <row r="527" spans="1:8" x14ac:dyDescent="0.15">
      <c r="A527" s="34">
        <v>38731.465072884355</v>
      </c>
      <c r="B527" s="35">
        <v>11.30886842</v>
      </c>
      <c r="C527" s="35">
        <v>34.192459810180843</v>
      </c>
      <c r="D527" s="31">
        <v>10</v>
      </c>
      <c r="E527" s="36">
        <v>0.8</v>
      </c>
      <c r="F527" s="31">
        <v>1</v>
      </c>
      <c r="G527" s="31">
        <v>0.25</v>
      </c>
      <c r="H527" s="31">
        <v>23</v>
      </c>
    </row>
    <row r="528" spans="1:8" x14ac:dyDescent="0.15">
      <c r="A528" s="34">
        <v>82235.373771810366</v>
      </c>
      <c r="B528" s="35">
        <v>10.13202937</v>
      </c>
      <c r="C528" s="35">
        <v>66.530672846233372</v>
      </c>
      <c r="D528" s="31">
        <v>26</v>
      </c>
      <c r="E528" s="36">
        <v>1.5</v>
      </c>
      <c r="F528" s="31">
        <v>0.82</v>
      </c>
      <c r="G528" s="31">
        <v>0.25</v>
      </c>
      <c r="H528" s="31">
        <v>16</v>
      </c>
    </row>
    <row r="529" spans="1:8" x14ac:dyDescent="0.15">
      <c r="A529" s="34">
        <v>90957.945370434274</v>
      </c>
      <c r="B529" s="35">
        <v>23.24488367</v>
      </c>
      <c r="C529" s="35">
        <v>54.843880314534843</v>
      </c>
      <c r="D529" s="31">
        <v>18</v>
      </c>
      <c r="E529" s="36">
        <v>0.8</v>
      </c>
      <c r="F529" s="31">
        <v>0.91</v>
      </c>
      <c r="G529" s="31">
        <v>0.25</v>
      </c>
      <c r="H529" s="31">
        <v>11</v>
      </c>
    </row>
    <row r="530" spans="1:8" x14ac:dyDescent="0.15">
      <c r="A530" s="34">
        <v>43977.128474166951</v>
      </c>
      <c r="B530" s="35">
        <v>6.045799999999999</v>
      </c>
      <c r="C530" s="35">
        <v>68.992286457600002</v>
      </c>
      <c r="D530" s="31">
        <v>18</v>
      </c>
      <c r="E530" s="36">
        <v>1.5</v>
      </c>
      <c r="F530" s="31">
        <v>1</v>
      </c>
      <c r="G530" s="31">
        <v>0.86</v>
      </c>
      <c r="H530" s="31">
        <v>16</v>
      </c>
    </row>
    <row r="531" spans="1:8" x14ac:dyDescent="0.15">
      <c r="A531" s="34">
        <v>50997.248488009216</v>
      </c>
      <c r="B531" s="35">
        <v>78.656247149999999</v>
      </c>
      <c r="C531" s="35">
        <v>172.78234182569167</v>
      </c>
      <c r="D531" s="31">
        <v>10</v>
      </c>
      <c r="E531" s="36">
        <v>1.5</v>
      </c>
      <c r="F531" s="31">
        <v>0.93</v>
      </c>
      <c r="G531" s="31">
        <v>0.25</v>
      </c>
      <c r="H531" s="31">
        <v>21</v>
      </c>
    </row>
    <row r="532" spans="1:8" x14ac:dyDescent="0.15">
      <c r="A532" s="34">
        <v>57225.681685615826</v>
      </c>
      <c r="B532" s="35">
        <v>7.3137405699999984</v>
      </c>
      <c r="C532" s="35">
        <v>393.48658219371538</v>
      </c>
      <c r="D532" s="31">
        <v>10</v>
      </c>
      <c r="E532" s="36">
        <v>1.5</v>
      </c>
      <c r="F532" s="31">
        <v>1</v>
      </c>
      <c r="G532" s="31">
        <v>1.47</v>
      </c>
      <c r="H532" s="31">
        <v>87</v>
      </c>
    </row>
    <row r="533" spans="1:8" x14ac:dyDescent="0.15">
      <c r="A533" s="34">
        <v>3741.1091805607198</v>
      </c>
      <c r="B533" s="35">
        <v>6.6649999999999991</v>
      </c>
      <c r="C533" s="35">
        <v>115.00585975224868</v>
      </c>
      <c r="D533" s="31">
        <v>10</v>
      </c>
      <c r="E533" s="36">
        <v>0.6</v>
      </c>
      <c r="F533" s="31">
        <v>0.99</v>
      </c>
      <c r="G533" s="31">
        <v>1.8</v>
      </c>
      <c r="H533" s="31">
        <v>23</v>
      </c>
    </row>
    <row r="534" spans="1:8" x14ac:dyDescent="0.15">
      <c r="A534" s="34">
        <v>36412.691718259441</v>
      </c>
      <c r="B534" s="35">
        <v>7.42660783</v>
      </c>
      <c r="C534" s="35">
        <v>119.44576799953941</v>
      </c>
      <c r="D534" s="31">
        <v>18</v>
      </c>
      <c r="E534" s="36">
        <v>0.5</v>
      </c>
      <c r="F534" s="31">
        <v>1</v>
      </c>
      <c r="G534" s="31">
        <v>1.23</v>
      </c>
      <c r="H534" s="31">
        <v>17</v>
      </c>
    </row>
    <row r="535" spans="1:8" x14ac:dyDescent="0.15">
      <c r="A535" s="34">
        <v>783.90377272425928</v>
      </c>
      <c r="B535" s="35">
        <v>29.279704479999999</v>
      </c>
      <c r="C535" s="35">
        <v>248.69743616974301</v>
      </c>
      <c r="D535" s="31">
        <v>10</v>
      </c>
      <c r="E535" s="36">
        <v>1.2</v>
      </c>
      <c r="F535" s="31">
        <v>0.84</v>
      </c>
      <c r="G535" s="31">
        <v>1.34</v>
      </c>
      <c r="H535" s="31">
        <v>16</v>
      </c>
    </row>
    <row r="536" spans="1:8" x14ac:dyDescent="0.15">
      <c r="A536" s="34">
        <v>24318.613433478808</v>
      </c>
      <c r="B536" s="35">
        <v>11.106563309999999</v>
      </c>
      <c r="C536" s="35">
        <v>115.39835327867732</v>
      </c>
      <c r="D536" s="31">
        <v>10</v>
      </c>
      <c r="E536" s="36">
        <v>0.6</v>
      </c>
      <c r="F536" s="31">
        <v>1</v>
      </c>
      <c r="G536" s="31">
        <v>1.6</v>
      </c>
      <c r="H536" s="31">
        <v>16</v>
      </c>
    </row>
    <row r="537" spans="1:8" x14ac:dyDescent="0.15">
      <c r="A537" s="34">
        <v>44375.944245181396</v>
      </c>
      <c r="B537" s="35">
        <v>19.846153779999998</v>
      </c>
      <c r="C537" s="35">
        <v>225.45960952638936</v>
      </c>
      <c r="D537" s="31">
        <v>10</v>
      </c>
      <c r="E537" s="36">
        <v>0.8</v>
      </c>
      <c r="F537" s="31">
        <v>1</v>
      </c>
      <c r="G537" s="31">
        <v>1.8</v>
      </c>
      <c r="H537" s="31">
        <v>16</v>
      </c>
    </row>
    <row r="538" spans="1:8" x14ac:dyDescent="0.15">
      <c r="A538" s="34">
        <v>44413.414429711309</v>
      </c>
      <c r="B538" s="35">
        <v>5.3896169899999995</v>
      </c>
      <c r="C538" s="35">
        <v>19.311888277508753</v>
      </c>
      <c r="D538" s="31">
        <v>10</v>
      </c>
      <c r="E538" s="36">
        <v>0.6</v>
      </c>
      <c r="F538" s="31">
        <v>1</v>
      </c>
      <c r="G538" s="31">
        <v>0.25</v>
      </c>
      <c r="H538" s="31">
        <v>21</v>
      </c>
    </row>
    <row r="539" spans="1:8" x14ac:dyDescent="0.15">
      <c r="A539" s="34">
        <v>27249.776791369306</v>
      </c>
      <c r="B539" s="35">
        <v>6.065178809999999</v>
      </c>
      <c r="C539" s="35">
        <v>157.31169774112951</v>
      </c>
      <c r="D539" s="31">
        <v>18</v>
      </c>
      <c r="E539" s="36">
        <v>1.2</v>
      </c>
      <c r="F539" s="31">
        <v>0.76</v>
      </c>
      <c r="G539" s="31">
        <v>1.25</v>
      </c>
      <c r="H539" s="31">
        <v>26</v>
      </c>
    </row>
    <row r="540" spans="1:8" x14ac:dyDescent="0.15">
      <c r="A540" s="34">
        <v>12591.104473677738</v>
      </c>
      <c r="B540" s="35">
        <v>7.5622298299999997</v>
      </c>
      <c r="C540" s="35">
        <v>117.7352137493895</v>
      </c>
      <c r="D540" s="31">
        <v>18</v>
      </c>
      <c r="E540" s="36">
        <v>0.5</v>
      </c>
      <c r="F540" s="31">
        <v>1</v>
      </c>
      <c r="G540" s="31">
        <v>0.25</v>
      </c>
      <c r="H540" s="31">
        <v>58</v>
      </c>
    </row>
    <row r="541" spans="1:8" x14ac:dyDescent="0.15">
      <c r="A541" s="34">
        <v>18554.019687530221</v>
      </c>
      <c r="B541" s="35">
        <v>7.5622298299999997</v>
      </c>
      <c r="C541" s="35">
        <v>46.688102004068249</v>
      </c>
      <c r="D541" s="31">
        <v>18</v>
      </c>
      <c r="E541" s="36">
        <v>0.2</v>
      </c>
      <c r="F541" s="31">
        <v>1</v>
      </c>
      <c r="G541" s="31">
        <v>0.25</v>
      </c>
      <c r="H541" s="31">
        <v>23</v>
      </c>
    </row>
    <row r="542" spans="1:8" x14ac:dyDescent="0.15">
      <c r="A542" s="34">
        <v>7328.0114365796735</v>
      </c>
      <c r="B542" s="35">
        <v>16.599719999999998</v>
      </c>
      <c r="C542" s="35">
        <v>31.895170853333333</v>
      </c>
      <c r="D542" s="31">
        <v>10</v>
      </c>
      <c r="E542" s="36">
        <v>-0.4</v>
      </c>
      <c r="F542" s="31">
        <v>1</v>
      </c>
      <c r="G542" s="31">
        <v>0.25</v>
      </c>
      <c r="H542" s="31">
        <v>16</v>
      </c>
    </row>
    <row r="543" spans="1:8" x14ac:dyDescent="0.15">
      <c r="A543" s="34">
        <v>60644.097118411999</v>
      </c>
      <c r="B543" s="35">
        <v>22.907866439999999</v>
      </c>
      <c r="C543" s="35">
        <v>477.18148432383151</v>
      </c>
      <c r="D543" s="31">
        <v>10</v>
      </c>
      <c r="E543" s="36">
        <v>0.5</v>
      </c>
      <c r="F543" s="31">
        <v>1</v>
      </c>
      <c r="G543" s="31">
        <v>1.28</v>
      </c>
      <c r="H543" s="31">
        <v>41</v>
      </c>
    </row>
    <row r="544" spans="1:8" x14ac:dyDescent="0.15">
      <c r="A544" s="34">
        <v>33525.415563176161</v>
      </c>
      <c r="B544" s="35">
        <v>20.13307859</v>
      </c>
      <c r="C544" s="35">
        <v>398.40986528884815</v>
      </c>
      <c r="D544" s="31">
        <v>10</v>
      </c>
      <c r="E544" s="36">
        <v>1.5</v>
      </c>
      <c r="F544" s="31">
        <v>0.76</v>
      </c>
      <c r="G544" s="31">
        <v>2.1800000000000002</v>
      </c>
      <c r="H544" s="31">
        <v>23</v>
      </c>
    </row>
    <row r="545" spans="1:8" x14ac:dyDescent="0.15">
      <c r="A545" s="34">
        <v>37961.205779365839</v>
      </c>
      <c r="B545" s="35">
        <v>9.5085938699999986</v>
      </c>
      <c r="C545" s="35">
        <v>340.88540641285175</v>
      </c>
      <c r="D545" s="31">
        <v>10</v>
      </c>
      <c r="E545" s="36">
        <v>-0.4</v>
      </c>
      <c r="F545" s="31">
        <v>0.84</v>
      </c>
      <c r="G545" s="31">
        <v>1.1599999999999999</v>
      </c>
      <c r="H545" s="31">
        <v>73</v>
      </c>
    </row>
    <row r="546" spans="1:8" x14ac:dyDescent="0.15">
      <c r="A546" s="34">
        <v>98390.268775439792</v>
      </c>
      <c r="B546" s="35">
        <v>6.190543589999999</v>
      </c>
      <c r="C546" s="35">
        <v>18.930380606449582</v>
      </c>
      <c r="D546" s="31">
        <v>10</v>
      </c>
      <c r="E546" s="36">
        <v>0.2</v>
      </c>
      <c r="F546" s="31">
        <v>1</v>
      </c>
      <c r="G546" s="31">
        <v>0.25</v>
      </c>
      <c r="H546" s="31">
        <v>19</v>
      </c>
    </row>
    <row r="547" spans="1:8" x14ac:dyDescent="0.15">
      <c r="A547" s="34">
        <v>36030.966312752091</v>
      </c>
      <c r="B547" s="35">
        <v>12.553046329999999</v>
      </c>
      <c r="C547" s="35">
        <v>313.28304878888321</v>
      </c>
      <c r="D547" s="31">
        <v>10</v>
      </c>
      <c r="E547" s="36">
        <v>-0.7</v>
      </c>
      <c r="F547" s="31">
        <v>1</v>
      </c>
      <c r="G547" s="31">
        <v>0.95</v>
      </c>
      <c r="H547" s="31">
        <v>63</v>
      </c>
    </row>
    <row r="548" spans="1:8" x14ac:dyDescent="0.15">
      <c r="A548" s="34">
        <v>88608.292108535097</v>
      </c>
      <c r="B548" s="35">
        <v>13.388384110000001</v>
      </c>
      <c r="C548" s="35">
        <v>198.50564531116137</v>
      </c>
      <c r="D548" s="31">
        <v>10</v>
      </c>
      <c r="E548" s="36">
        <v>0.4</v>
      </c>
      <c r="F548" s="31">
        <v>0.89</v>
      </c>
      <c r="G548" s="31">
        <v>1.6</v>
      </c>
      <c r="H548" s="31">
        <v>23</v>
      </c>
    </row>
    <row r="549" spans="1:8" x14ac:dyDescent="0.15">
      <c r="A549" s="34">
        <v>76164.660682766771</v>
      </c>
      <c r="B549" s="35">
        <v>31.463338220000001</v>
      </c>
      <c r="C549" s="35">
        <v>54.67614304518667</v>
      </c>
      <c r="D549" s="31">
        <v>10</v>
      </c>
      <c r="E549" s="36">
        <v>-0.2</v>
      </c>
      <c r="F549" s="31">
        <v>1</v>
      </c>
      <c r="G549" s="31">
        <v>0.25</v>
      </c>
      <c r="H549" s="31">
        <v>16</v>
      </c>
    </row>
    <row r="550" spans="1:8" x14ac:dyDescent="0.15">
      <c r="A550" s="34">
        <v>95500.490159355497</v>
      </c>
      <c r="B550" s="35">
        <v>5.9999727499999986</v>
      </c>
      <c r="C550" s="35">
        <v>312.44216461946047</v>
      </c>
      <c r="D550" s="31">
        <v>42</v>
      </c>
      <c r="E550" s="36">
        <v>0.4</v>
      </c>
      <c r="F550" s="31">
        <v>0.84</v>
      </c>
      <c r="G550" s="31">
        <v>1.84</v>
      </c>
      <c r="H550" s="31">
        <v>16</v>
      </c>
    </row>
    <row r="551" spans="1:8" x14ac:dyDescent="0.15">
      <c r="A551" s="34">
        <v>86427.243510650893</v>
      </c>
      <c r="B551" s="35">
        <v>5.9683999999999999</v>
      </c>
      <c r="C551" s="35">
        <v>29.738742777765776</v>
      </c>
      <c r="D551" s="31">
        <v>10</v>
      </c>
      <c r="E551" s="36">
        <v>0.8</v>
      </c>
      <c r="F551" s="31">
        <v>0.94</v>
      </c>
      <c r="G551" s="31">
        <v>0.25</v>
      </c>
      <c r="H551" s="31">
        <v>30</v>
      </c>
    </row>
    <row r="552" spans="1:8" x14ac:dyDescent="0.15">
      <c r="A552" s="34">
        <v>46285.293144709613</v>
      </c>
      <c r="B552" s="35">
        <v>6.8718299999999992</v>
      </c>
      <c r="C552" s="35">
        <v>85.965601173833321</v>
      </c>
      <c r="D552" s="31">
        <v>10</v>
      </c>
      <c r="E552" s="36">
        <v>0.2</v>
      </c>
      <c r="F552" s="31">
        <v>1</v>
      </c>
      <c r="G552" s="31">
        <v>0.9</v>
      </c>
      <c r="H552" s="31">
        <v>31</v>
      </c>
    </row>
    <row r="553" spans="1:8" x14ac:dyDescent="0.15">
      <c r="A553" s="34">
        <v>55912.04181368876</v>
      </c>
      <c r="B553" s="35">
        <v>5.4446574199999995</v>
      </c>
      <c r="C553" s="35">
        <v>160.67622462779141</v>
      </c>
      <c r="D553" s="31">
        <v>10</v>
      </c>
      <c r="E553" s="36">
        <v>-0.4</v>
      </c>
      <c r="F553" s="31">
        <v>0.77</v>
      </c>
      <c r="G553" s="31">
        <v>1.54</v>
      </c>
      <c r="H553" s="31">
        <v>44</v>
      </c>
    </row>
    <row r="554" spans="1:8" x14ac:dyDescent="0.15">
      <c r="A554" s="34">
        <v>41393.252390035806</v>
      </c>
      <c r="B554" s="35">
        <v>423.91505795999996</v>
      </c>
      <c r="C554" s="35">
        <v>41.01086326041834</v>
      </c>
      <c r="D554" s="31">
        <v>10</v>
      </c>
      <c r="E554" s="36">
        <v>-0.4</v>
      </c>
      <c r="F554" s="31">
        <v>1</v>
      </c>
      <c r="G554" s="31">
        <v>0.25</v>
      </c>
      <c r="H554" s="31">
        <v>1</v>
      </c>
    </row>
    <row r="555" spans="1:8" x14ac:dyDescent="0.15">
      <c r="A555" s="34">
        <v>14959.284891570578</v>
      </c>
      <c r="B555" s="35">
        <v>30.169674619999999</v>
      </c>
      <c r="C555" s="35">
        <v>94.848098341655998</v>
      </c>
      <c r="D555" s="31">
        <v>18</v>
      </c>
      <c r="E555" s="36">
        <v>-0.4</v>
      </c>
      <c r="F555" s="31">
        <v>1</v>
      </c>
      <c r="G555" s="31">
        <v>0.25</v>
      </c>
      <c r="H555" s="31">
        <v>16</v>
      </c>
    </row>
    <row r="556" spans="1:8" x14ac:dyDescent="0.15">
      <c r="A556" s="34">
        <v>6729.4042047005178</v>
      </c>
      <c r="B556" s="35">
        <v>11.822210589999999</v>
      </c>
      <c r="C556" s="35">
        <v>24.572841430939999</v>
      </c>
      <c r="D556" s="31">
        <v>10</v>
      </c>
      <c r="E556" s="36">
        <v>-0.1</v>
      </c>
      <c r="F556" s="31">
        <v>1</v>
      </c>
      <c r="G556" s="31">
        <v>0.25</v>
      </c>
      <c r="H556" s="31">
        <v>16</v>
      </c>
    </row>
    <row r="557" spans="1:8" x14ac:dyDescent="0.15">
      <c r="A557" s="34">
        <v>691.0125995347571</v>
      </c>
      <c r="B557" s="35">
        <v>6.3525108299999999</v>
      </c>
      <c r="C557" s="35">
        <v>4.0474037330283332</v>
      </c>
      <c r="D557" s="31">
        <v>10</v>
      </c>
      <c r="E557" s="36">
        <v>0.6</v>
      </c>
      <c r="F557" s="31">
        <v>1</v>
      </c>
      <c r="G557" s="31">
        <v>0.25</v>
      </c>
      <c r="H557" s="31">
        <v>4</v>
      </c>
    </row>
    <row r="558" spans="1:8" x14ac:dyDescent="0.15">
      <c r="A558" s="34">
        <v>9969.6237463032467</v>
      </c>
      <c r="B558" s="35">
        <v>10.042494339999999</v>
      </c>
      <c r="C558" s="35">
        <v>5.4612824146100003</v>
      </c>
      <c r="D558" s="31">
        <v>10</v>
      </c>
      <c r="E558" s="36">
        <v>0.8</v>
      </c>
      <c r="F558" s="31">
        <v>1</v>
      </c>
      <c r="G558" s="31">
        <v>0.25</v>
      </c>
      <c r="H558" s="31">
        <v>4</v>
      </c>
    </row>
    <row r="559" spans="1:8" x14ac:dyDescent="0.15">
      <c r="A559" s="34">
        <v>76995.052682215421</v>
      </c>
      <c r="B559" s="35">
        <v>5.86044506</v>
      </c>
      <c r="C559" s="35">
        <v>3.8588605321566667</v>
      </c>
      <c r="D559" s="31">
        <v>10</v>
      </c>
      <c r="E559" s="36">
        <v>1.2</v>
      </c>
      <c r="F559" s="31">
        <v>1</v>
      </c>
      <c r="G559" s="31">
        <v>0.25</v>
      </c>
      <c r="H559" s="31">
        <v>4</v>
      </c>
    </row>
    <row r="560" spans="1:8" x14ac:dyDescent="0.15">
      <c r="A560" s="34">
        <v>7728.2377309429103</v>
      </c>
      <c r="B560" s="35">
        <v>74.244410169999995</v>
      </c>
      <c r="C560" s="35">
        <v>15.030658248402501</v>
      </c>
      <c r="D560" s="31">
        <v>10</v>
      </c>
      <c r="E560" s="36">
        <v>0.5</v>
      </c>
      <c r="F560" s="31">
        <v>1</v>
      </c>
      <c r="G560" s="31">
        <v>0.25</v>
      </c>
      <c r="H560" s="31">
        <v>2</v>
      </c>
    </row>
    <row r="561" spans="1:8" x14ac:dyDescent="0.15">
      <c r="A561" s="34">
        <v>61807.91734209883</v>
      </c>
      <c r="B561" s="35">
        <v>22.903005719999999</v>
      </c>
      <c r="C561" s="35">
        <v>53.214263280607732</v>
      </c>
      <c r="D561" s="31">
        <v>10</v>
      </c>
      <c r="E561" s="36">
        <v>0.4</v>
      </c>
      <c r="F561" s="31">
        <v>1</v>
      </c>
      <c r="G561" s="31">
        <v>1.47</v>
      </c>
      <c r="H561" s="31">
        <v>4</v>
      </c>
    </row>
    <row r="562" spans="1:8" x14ac:dyDescent="0.15">
      <c r="A562" s="34">
        <v>20058.575955813729</v>
      </c>
      <c r="B562" s="35">
        <v>465.86958476999996</v>
      </c>
      <c r="C562" s="35">
        <v>45.029757307759589</v>
      </c>
      <c r="D562" s="31">
        <v>10</v>
      </c>
      <c r="E562" s="36">
        <v>0.2</v>
      </c>
      <c r="F562" s="31">
        <v>1</v>
      </c>
      <c r="G562" s="31">
        <v>0.25</v>
      </c>
      <c r="H562" s="31">
        <v>1</v>
      </c>
    </row>
    <row r="563" spans="1:8" x14ac:dyDescent="0.15">
      <c r="A563" s="34">
        <v>38.498988258828248</v>
      </c>
      <c r="B563" s="35">
        <v>372.56434787999996</v>
      </c>
      <c r="C563" s="35">
        <v>129.93081536641799</v>
      </c>
      <c r="D563" s="31">
        <v>18</v>
      </c>
      <c r="E563" s="36">
        <v>1.5</v>
      </c>
      <c r="F563" s="31">
        <v>1</v>
      </c>
      <c r="G563" s="31">
        <v>0.25</v>
      </c>
      <c r="H563" s="31">
        <v>2</v>
      </c>
    </row>
    <row r="564" spans="1:8" x14ac:dyDescent="0.15">
      <c r="A564" s="34">
        <v>59027.207994497847</v>
      </c>
      <c r="B564" s="35">
        <v>23.851799429999996</v>
      </c>
      <c r="C564" s="35">
        <v>296.3694446388003</v>
      </c>
      <c r="D564" s="31">
        <v>26</v>
      </c>
      <c r="E564" s="36">
        <v>1.2</v>
      </c>
      <c r="F564" s="31">
        <v>0.83</v>
      </c>
      <c r="G564" s="31">
        <v>0.25</v>
      </c>
      <c r="H564" s="31">
        <v>36</v>
      </c>
    </row>
    <row r="565" spans="1:8" x14ac:dyDescent="0.15">
      <c r="A565" s="34">
        <v>41123.514084125221</v>
      </c>
      <c r="B565" s="35">
        <v>16.702225979999998</v>
      </c>
      <c r="C565" s="35">
        <v>6.0098021910024997</v>
      </c>
      <c r="D565" s="31">
        <v>10</v>
      </c>
      <c r="E565" s="36">
        <v>1.2</v>
      </c>
      <c r="F565" s="31">
        <v>1</v>
      </c>
      <c r="G565" s="31">
        <v>0.25</v>
      </c>
      <c r="H565" s="31">
        <v>3</v>
      </c>
    </row>
    <row r="566" spans="1:8" x14ac:dyDescent="0.15">
      <c r="A566" s="34">
        <v>6377.5062856124441</v>
      </c>
      <c r="B566" s="35">
        <v>266.73959047</v>
      </c>
      <c r="C566" s="35">
        <v>1040.5500547512263</v>
      </c>
      <c r="D566" s="31">
        <v>10</v>
      </c>
      <c r="E566" s="36">
        <v>0.2</v>
      </c>
      <c r="F566" s="31">
        <v>1</v>
      </c>
      <c r="G566" s="31">
        <v>0.25</v>
      </c>
      <c r="H566" s="31">
        <v>49</v>
      </c>
    </row>
    <row r="567" spans="1:8" x14ac:dyDescent="0.15">
      <c r="A567" s="34">
        <v>68729.121586072739</v>
      </c>
      <c r="B567" s="35">
        <v>577.36932479999996</v>
      </c>
      <c r="C567" s="35">
        <v>7718.0938645995939</v>
      </c>
      <c r="D567" s="31">
        <v>10</v>
      </c>
      <c r="E567" s="36">
        <v>-0.4</v>
      </c>
      <c r="F567" s="31">
        <v>1</v>
      </c>
      <c r="G567" s="31">
        <v>1.34</v>
      </c>
      <c r="H567" s="31">
        <v>26</v>
      </c>
    </row>
    <row r="568" spans="1:8" x14ac:dyDescent="0.15">
      <c r="A568" s="34">
        <v>15171.170024735193</v>
      </c>
      <c r="B568" s="35">
        <v>54.437999999999995</v>
      </c>
      <c r="C568" s="35">
        <v>11.236080166666666</v>
      </c>
      <c r="D568" s="31">
        <v>10</v>
      </c>
      <c r="E568" s="36">
        <v>0.2</v>
      </c>
      <c r="F568" s="31">
        <v>1</v>
      </c>
      <c r="G568" s="31">
        <v>0.25</v>
      </c>
      <c r="H568" s="31">
        <v>2</v>
      </c>
    </row>
    <row r="569" spans="1:8" x14ac:dyDescent="0.15">
      <c r="A569" s="34">
        <v>90461.416696917891</v>
      </c>
      <c r="B569" s="35">
        <v>207.05566443000001</v>
      </c>
      <c r="C569" s="35">
        <v>40.475081043714169</v>
      </c>
      <c r="D569" s="31">
        <v>10</v>
      </c>
      <c r="E569" s="36">
        <v>0.6</v>
      </c>
      <c r="F569" s="31">
        <v>1</v>
      </c>
      <c r="G569" s="31">
        <v>0.25</v>
      </c>
      <c r="H569" s="31">
        <v>2</v>
      </c>
    </row>
    <row r="570" spans="1:8" x14ac:dyDescent="0.15">
      <c r="A570" s="34">
        <v>56400.754849171695</v>
      </c>
      <c r="B570" s="35">
        <v>383.38799999999998</v>
      </c>
      <c r="C570" s="35">
        <v>540.96395341943162</v>
      </c>
      <c r="D570" s="31">
        <v>10</v>
      </c>
      <c r="E570" s="36">
        <v>0.2</v>
      </c>
      <c r="F570" s="31">
        <v>0.88</v>
      </c>
      <c r="G570" s="31">
        <v>0.91</v>
      </c>
      <c r="H570" s="31">
        <v>4</v>
      </c>
    </row>
    <row r="571" spans="1:8" x14ac:dyDescent="0.15">
      <c r="A571" s="34">
        <v>56366.728220903264</v>
      </c>
      <c r="B571" s="35">
        <v>99.129616559999988</v>
      </c>
      <c r="C571" s="35">
        <v>296.97373558930002</v>
      </c>
      <c r="D571" s="31">
        <v>10</v>
      </c>
      <c r="E571" s="36">
        <v>-0.4</v>
      </c>
      <c r="F571" s="31">
        <v>1</v>
      </c>
      <c r="G571" s="31">
        <v>0.25</v>
      </c>
      <c r="H571" s="31">
        <v>30</v>
      </c>
    </row>
    <row r="572" spans="1:8" x14ac:dyDescent="0.15">
      <c r="A572" s="34">
        <v>55.951660914765888</v>
      </c>
      <c r="B572" s="35">
        <v>27.175999999999998</v>
      </c>
      <c r="C572" s="35">
        <v>551.42267136000009</v>
      </c>
      <c r="D572" s="31">
        <v>18</v>
      </c>
      <c r="E572" s="36">
        <v>-0.4</v>
      </c>
      <c r="F572" s="31">
        <v>1</v>
      </c>
      <c r="G572" s="31">
        <v>1.8</v>
      </c>
      <c r="H572" s="31">
        <v>16</v>
      </c>
    </row>
    <row r="573" spans="1:8" x14ac:dyDescent="0.15">
      <c r="A573" s="34">
        <v>23375.125657009186</v>
      </c>
      <c r="B573" s="35">
        <v>48.245999999999995</v>
      </c>
      <c r="C573" s="35">
        <v>80.398369333333335</v>
      </c>
      <c r="D573" s="31">
        <v>10</v>
      </c>
      <c r="E573" s="36">
        <v>0.5</v>
      </c>
      <c r="F573" s="31">
        <v>1</v>
      </c>
      <c r="G573" s="31">
        <v>0.25</v>
      </c>
      <c r="H573" s="31">
        <v>16</v>
      </c>
    </row>
    <row r="574" spans="1:8" x14ac:dyDescent="0.15">
      <c r="A574" s="34">
        <v>53825.934350538853</v>
      </c>
      <c r="B574" s="35">
        <v>10.318572399999999</v>
      </c>
      <c r="C574" s="35">
        <v>37.600263588066667</v>
      </c>
      <c r="D574" s="31">
        <v>10</v>
      </c>
      <c r="E574" s="36">
        <v>-0.4</v>
      </c>
      <c r="F574" s="31">
        <v>1</v>
      </c>
      <c r="G574" s="31">
        <v>1.8</v>
      </c>
      <c r="H574" s="31">
        <v>5</v>
      </c>
    </row>
    <row r="575" spans="1:8" x14ac:dyDescent="0.15">
      <c r="A575" s="34">
        <v>54641.938207470121</v>
      </c>
      <c r="B575" s="35">
        <v>143.44916056999998</v>
      </c>
      <c r="C575" s="35">
        <v>864.60301239111789</v>
      </c>
      <c r="D575" s="31">
        <v>10</v>
      </c>
      <c r="E575" s="36">
        <v>1.2</v>
      </c>
      <c r="F575" s="31">
        <v>1</v>
      </c>
      <c r="G575" s="31">
        <v>0.88</v>
      </c>
      <c r="H575" s="31">
        <v>15</v>
      </c>
    </row>
    <row r="576" spans="1:8" x14ac:dyDescent="0.15">
      <c r="A576" s="34">
        <v>73648.211022210235</v>
      </c>
      <c r="B576" s="35">
        <v>19.091999999999999</v>
      </c>
      <c r="C576" s="35">
        <v>35.71500533333333</v>
      </c>
      <c r="D576" s="31">
        <v>10</v>
      </c>
      <c r="E576" s="36">
        <v>0.2</v>
      </c>
      <c r="F576" s="31">
        <v>1</v>
      </c>
      <c r="G576" s="31">
        <v>0.25</v>
      </c>
      <c r="H576" s="31">
        <v>16</v>
      </c>
    </row>
    <row r="577" spans="1:8" x14ac:dyDescent="0.15">
      <c r="A577" s="34">
        <v>94612.038931945834</v>
      </c>
      <c r="B577" s="35">
        <v>25.369999999999997</v>
      </c>
      <c r="C577" s="35">
        <v>45.337086666666671</v>
      </c>
      <c r="D577" s="31">
        <v>10</v>
      </c>
      <c r="E577" s="36">
        <v>-0.2</v>
      </c>
      <c r="F577" s="31">
        <v>1</v>
      </c>
      <c r="G577" s="31">
        <v>0.25</v>
      </c>
      <c r="H577" s="31">
        <v>16</v>
      </c>
    </row>
    <row r="578" spans="1:8" x14ac:dyDescent="0.15">
      <c r="A578" s="34">
        <v>12629.016713891184</v>
      </c>
      <c r="B578" s="35">
        <v>362.96612567</v>
      </c>
      <c r="C578" s="35">
        <v>5006.3796535718657</v>
      </c>
      <c r="D578" s="31">
        <v>10</v>
      </c>
      <c r="E578" s="36">
        <v>0.4</v>
      </c>
      <c r="F578" s="31">
        <v>1</v>
      </c>
      <c r="G578" s="31">
        <v>0.97</v>
      </c>
      <c r="H578" s="31">
        <v>37</v>
      </c>
    </row>
    <row r="579" spans="1:8" x14ac:dyDescent="0.15">
      <c r="A579" s="34">
        <v>78354.199649502261</v>
      </c>
      <c r="B579" s="35">
        <v>37.344068530000001</v>
      </c>
      <c r="C579" s="35">
        <v>38.868612674041714</v>
      </c>
      <c r="D579" s="31">
        <v>10</v>
      </c>
      <c r="E579" s="36">
        <v>1.5</v>
      </c>
      <c r="F579" s="31">
        <v>1</v>
      </c>
      <c r="G579" s="31">
        <v>1.33</v>
      </c>
      <c r="H579" s="31">
        <v>2</v>
      </c>
    </row>
    <row r="580" spans="1:8" x14ac:dyDescent="0.15">
      <c r="A580" s="34">
        <v>15199.535123332818</v>
      </c>
      <c r="B580" s="35">
        <v>19.811230899999998</v>
      </c>
      <c r="C580" s="35">
        <v>27.613009919549999</v>
      </c>
      <c r="D580" s="31">
        <v>10</v>
      </c>
      <c r="E580" s="36">
        <v>0.4</v>
      </c>
      <c r="F580" s="31">
        <v>1</v>
      </c>
      <c r="G580" s="31">
        <v>0.25</v>
      </c>
      <c r="H580" s="31">
        <v>12</v>
      </c>
    </row>
    <row r="581" spans="1:8" x14ac:dyDescent="0.15">
      <c r="A581" s="34">
        <v>954.10688455578315</v>
      </c>
      <c r="B581" s="35">
        <v>48.645899999999997</v>
      </c>
      <c r="C581" s="35">
        <v>308.08833253893584</v>
      </c>
      <c r="D581" s="31">
        <v>10</v>
      </c>
      <c r="E581" s="36">
        <v>-0.4</v>
      </c>
      <c r="F581" s="31">
        <v>0.82</v>
      </c>
      <c r="G581" s="31">
        <v>1.47</v>
      </c>
      <c r="H581" s="31">
        <v>11</v>
      </c>
    </row>
    <row r="582" spans="1:8" x14ac:dyDescent="0.15">
      <c r="A582" s="34">
        <v>9530.4011326546315</v>
      </c>
      <c r="B582" s="35">
        <v>48.546999999999997</v>
      </c>
      <c r="C582" s="35">
        <v>372.74819156666672</v>
      </c>
      <c r="D582" s="31">
        <v>10</v>
      </c>
      <c r="E582" s="36">
        <v>0.4</v>
      </c>
      <c r="F582" s="31">
        <v>1</v>
      </c>
      <c r="G582" s="31">
        <v>1.8</v>
      </c>
      <c r="H582" s="31">
        <v>11</v>
      </c>
    </row>
    <row r="583" spans="1:8" x14ac:dyDescent="0.15">
      <c r="A583" s="34">
        <v>67013.584594343862</v>
      </c>
      <c r="B583" s="35">
        <v>6.3502399999999994</v>
      </c>
      <c r="C583" s="35">
        <v>30.158483343999997</v>
      </c>
      <c r="D583" s="31">
        <v>10</v>
      </c>
      <c r="E583" s="36">
        <v>0.2</v>
      </c>
      <c r="F583" s="31">
        <v>1</v>
      </c>
      <c r="G583" s="31">
        <v>1.9</v>
      </c>
      <c r="H583" s="31">
        <v>6</v>
      </c>
    </row>
    <row r="584" spans="1:8" x14ac:dyDescent="0.15">
      <c r="A584" s="34">
        <v>94992.441706998798</v>
      </c>
      <c r="B584" s="35">
        <v>5.7396399999999987</v>
      </c>
      <c r="C584" s="35">
        <v>33.165357398799998</v>
      </c>
      <c r="D584" s="31">
        <v>10</v>
      </c>
      <c r="E584" s="36">
        <v>1.2</v>
      </c>
      <c r="F584" s="31">
        <v>1</v>
      </c>
      <c r="G584" s="31">
        <v>2.33</v>
      </c>
      <c r="H584" s="31">
        <v>6</v>
      </c>
    </row>
    <row r="585" spans="1:8" x14ac:dyDescent="0.15">
      <c r="A585" s="34">
        <v>48155.264899948124</v>
      </c>
      <c r="B585" s="35">
        <v>10.6980646</v>
      </c>
      <c r="C585" s="35">
        <v>56.817454500398192</v>
      </c>
      <c r="D585" s="31">
        <v>18</v>
      </c>
      <c r="E585" s="36">
        <v>1.5</v>
      </c>
      <c r="F585" s="31">
        <v>0.71</v>
      </c>
      <c r="G585" s="31">
        <v>0.25</v>
      </c>
      <c r="H585" s="31">
        <v>16</v>
      </c>
    </row>
    <row r="586" spans="1:8" x14ac:dyDescent="0.15">
      <c r="A586" s="34">
        <v>80696.935230738367</v>
      </c>
      <c r="B586" s="35">
        <v>26.501999509999997</v>
      </c>
      <c r="C586" s="35">
        <v>438.20190671856642</v>
      </c>
      <c r="D586" s="31">
        <v>10</v>
      </c>
      <c r="E586" s="36">
        <v>-0.1</v>
      </c>
      <c r="F586" s="31">
        <v>1</v>
      </c>
      <c r="G586" s="31">
        <v>1.62</v>
      </c>
      <c r="H586" s="31">
        <v>26</v>
      </c>
    </row>
    <row r="587" spans="1:8" x14ac:dyDescent="0.15">
      <c r="A587" s="34">
        <v>22667.036779542781</v>
      </c>
      <c r="B587" s="35">
        <v>11.88673854</v>
      </c>
      <c r="C587" s="35">
        <v>516.81480531000318</v>
      </c>
      <c r="D587" s="31">
        <v>42</v>
      </c>
      <c r="E587" s="36">
        <v>0.2</v>
      </c>
      <c r="F587" s="31">
        <v>1</v>
      </c>
      <c r="G587" s="31">
        <v>1.6</v>
      </c>
      <c r="H587" s="31">
        <v>16</v>
      </c>
    </row>
    <row r="588" spans="1:8" x14ac:dyDescent="0.15">
      <c r="A588" s="34">
        <v>43279.226208146494</v>
      </c>
      <c r="B588" s="35">
        <v>84.995840779999995</v>
      </c>
      <c r="C588" s="35">
        <v>983.08464980822271</v>
      </c>
      <c r="D588" s="31">
        <v>10</v>
      </c>
      <c r="E588" s="36">
        <v>-0.4</v>
      </c>
      <c r="F588" s="31">
        <v>1</v>
      </c>
      <c r="G588" s="31">
        <v>0.97</v>
      </c>
      <c r="H588" s="31">
        <v>26</v>
      </c>
    </row>
    <row r="589" spans="1:8" x14ac:dyDescent="0.15">
      <c r="A589" s="34">
        <v>79135.885163130661</v>
      </c>
      <c r="B589" s="35">
        <v>25.0986786</v>
      </c>
      <c r="C589" s="35">
        <v>306.50301626061338</v>
      </c>
      <c r="D589" s="31">
        <v>10</v>
      </c>
      <c r="E589" s="36">
        <v>-0.7</v>
      </c>
      <c r="F589" s="31">
        <v>1</v>
      </c>
      <c r="G589" s="31">
        <v>1.95</v>
      </c>
      <c r="H589" s="31">
        <v>16</v>
      </c>
    </row>
    <row r="590" spans="1:8" x14ac:dyDescent="0.15">
      <c r="A590" s="34">
        <v>88599.522753601414</v>
      </c>
      <c r="B590" s="35">
        <v>1943.1427900299998</v>
      </c>
      <c r="C590" s="35">
        <v>33956.073810097638</v>
      </c>
      <c r="D590" s="31">
        <v>10</v>
      </c>
      <c r="E590" s="36">
        <v>0.6</v>
      </c>
      <c r="F590" s="31">
        <v>0.83</v>
      </c>
      <c r="G590" s="31">
        <v>1.33</v>
      </c>
      <c r="H590" s="31">
        <v>34</v>
      </c>
    </row>
    <row r="591" spans="1:8" x14ac:dyDescent="0.15">
      <c r="A591" s="34">
        <v>21917.138293240358</v>
      </c>
      <c r="B591" s="35">
        <v>58.91</v>
      </c>
      <c r="C591" s="35">
        <v>119.71912424999999</v>
      </c>
      <c r="D591" s="31">
        <v>18</v>
      </c>
      <c r="E591" s="36">
        <v>0.2</v>
      </c>
      <c r="F591" s="31">
        <v>1</v>
      </c>
      <c r="G591" s="31">
        <v>0.25</v>
      </c>
      <c r="H591" s="31">
        <v>11</v>
      </c>
    </row>
    <row r="592" spans="1:8" x14ac:dyDescent="0.15">
      <c r="A592" s="34">
        <v>43831.074337080419</v>
      </c>
      <c r="B592" s="35">
        <v>13.311079999999999</v>
      </c>
      <c r="C592" s="35">
        <v>63.871723511183262</v>
      </c>
      <c r="D592" s="31">
        <v>10</v>
      </c>
      <c r="E592" s="36">
        <v>-0.6</v>
      </c>
      <c r="F592" s="31">
        <v>0.82</v>
      </c>
      <c r="G592" s="31">
        <v>2</v>
      </c>
      <c r="H592" s="31">
        <v>6</v>
      </c>
    </row>
    <row r="593" spans="1:8" x14ac:dyDescent="0.15">
      <c r="A593" s="34">
        <v>45570.452611245346</v>
      </c>
      <c r="B593" s="35">
        <v>6.3502399999999994</v>
      </c>
      <c r="C593" s="35">
        <v>600</v>
      </c>
      <c r="D593" s="31">
        <v>10</v>
      </c>
      <c r="E593" s="36">
        <v>-0.7</v>
      </c>
      <c r="F593" s="31">
        <v>1</v>
      </c>
      <c r="G593" s="31">
        <v>0.25</v>
      </c>
      <c r="H593" s="31">
        <v>6</v>
      </c>
    </row>
    <row r="594" spans="1:8" x14ac:dyDescent="0.15">
      <c r="A594" s="34">
        <v>30363.577030460874</v>
      </c>
      <c r="B594" s="35">
        <v>16.48294404</v>
      </c>
      <c r="C594" s="35">
        <v>21.746134416596373</v>
      </c>
      <c r="D594" s="31">
        <v>18</v>
      </c>
      <c r="E594" s="36">
        <v>1.5</v>
      </c>
      <c r="F594" s="31">
        <v>0.95</v>
      </c>
      <c r="G594" s="31">
        <v>0.25</v>
      </c>
      <c r="H594" s="31">
        <v>6</v>
      </c>
    </row>
    <row r="595" spans="1:8" x14ac:dyDescent="0.15">
      <c r="A595" s="34">
        <v>50888.714638491161</v>
      </c>
      <c r="B595" s="35">
        <v>12.396170289999999</v>
      </c>
      <c r="C595" s="35">
        <v>17.180457973519502</v>
      </c>
      <c r="D595" s="31">
        <v>18</v>
      </c>
      <c r="E595" s="36">
        <v>0.2</v>
      </c>
      <c r="F595" s="31">
        <v>1</v>
      </c>
      <c r="G595" s="31">
        <v>0.25</v>
      </c>
      <c r="H595" s="31">
        <v>6</v>
      </c>
    </row>
    <row r="596" spans="1:8" x14ac:dyDescent="0.15">
      <c r="A596" s="34">
        <v>47556.587013349817</v>
      </c>
      <c r="B596" s="35">
        <v>119.58268652999999</v>
      </c>
      <c r="C596" s="35">
        <v>308.31731269350911</v>
      </c>
      <c r="D596" s="31">
        <v>10</v>
      </c>
      <c r="E596" s="36">
        <v>0.5</v>
      </c>
      <c r="F596" s="31">
        <v>1</v>
      </c>
      <c r="G596" s="31">
        <v>0.25</v>
      </c>
      <c r="H596" s="31">
        <v>26</v>
      </c>
    </row>
    <row r="597" spans="1:8" x14ac:dyDescent="0.15">
      <c r="A597" s="34">
        <v>64312.547853429613</v>
      </c>
      <c r="B597" s="35">
        <v>6.6542753699999988</v>
      </c>
      <c r="C597" s="35">
        <v>14.765149229691666</v>
      </c>
      <c r="D597" s="31">
        <v>10</v>
      </c>
      <c r="E597" s="36">
        <v>0.5</v>
      </c>
      <c r="F597" s="31">
        <v>1</v>
      </c>
      <c r="G597" s="31">
        <v>1</v>
      </c>
      <c r="H597" s="31">
        <v>5</v>
      </c>
    </row>
    <row r="598" spans="1:8" x14ac:dyDescent="0.15">
      <c r="A598" s="34">
        <v>77284.049063640618</v>
      </c>
      <c r="B598" s="35">
        <v>12.159182669999998</v>
      </c>
      <c r="C598" s="35">
        <v>30.669476648954916</v>
      </c>
      <c r="D598" s="31">
        <v>10</v>
      </c>
      <c r="E598" s="36">
        <v>0.2</v>
      </c>
      <c r="F598" s="31">
        <v>1</v>
      </c>
      <c r="G598" s="31">
        <v>1.23</v>
      </c>
      <c r="H598" s="31">
        <v>5</v>
      </c>
    </row>
    <row r="599" spans="1:8" x14ac:dyDescent="0.15">
      <c r="A599" s="34">
        <v>24479.56595728601</v>
      </c>
      <c r="B599" s="35">
        <v>20.15085178</v>
      </c>
      <c r="C599" s="35">
        <v>41.265412531538793</v>
      </c>
      <c r="D599" s="31">
        <v>10</v>
      </c>
      <c r="E599" s="36">
        <v>-0.2</v>
      </c>
      <c r="F599" s="31">
        <v>1</v>
      </c>
      <c r="G599" s="31">
        <v>2.62</v>
      </c>
      <c r="H599" s="31">
        <v>2</v>
      </c>
    </row>
    <row r="600" spans="1:8" x14ac:dyDescent="0.15">
      <c r="A600" s="34">
        <v>16763.752028427138</v>
      </c>
      <c r="B600" s="35">
        <v>14.963999999999999</v>
      </c>
      <c r="C600" s="35">
        <v>52.898683200000001</v>
      </c>
      <c r="D600" s="31">
        <v>18</v>
      </c>
      <c r="E600" s="36">
        <v>-0.6</v>
      </c>
      <c r="F600" s="31">
        <v>1</v>
      </c>
      <c r="G600" s="31">
        <v>0.25</v>
      </c>
      <c r="H600" s="31">
        <v>16</v>
      </c>
    </row>
    <row r="601" spans="1:8" x14ac:dyDescent="0.15">
      <c r="A601" s="34">
        <v>34756.297032027149</v>
      </c>
      <c r="B601" s="35">
        <v>7.5418869599999994</v>
      </c>
      <c r="C601" s="35">
        <v>64.354545649260515</v>
      </c>
      <c r="D601" s="31">
        <v>18</v>
      </c>
      <c r="E601" s="36">
        <v>0.2</v>
      </c>
      <c r="F601" s="31">
        <v>0.85</v>
      </c>
      <c r="G601" s="31">
        <v>2.33</v>
      </c>
      <c r="H601" s="31">
        <v>5</v>
      </c>
    </row>
    <row r="602" spans="1:8" x14ac:dyDescent="0.15">
      <c r="A602" s="34">
        <v>39358.367714386302</v>
      </c>
      <c r="B602" s="35">
        <v>5.4068126899999998</v>
      </c>
      <c r="C602" s="35">
        <v>12.1680476056865</v>
      </c>
      <c r="D602" s="31">
        <v>10</v>
      </c>
      <c r="E602" s="36">
        <v>0.2</v>
      </c>
      <c r="F602" s="31">
        <v>1</v>
      </c>
      <c r="G602" s="31">
        <v>0.98</v>
      </c>
      <c r="H602" s="31">
        <v>5</v>
      </c>
    </row>
    <row r="603" spans="1:8" x14ac:dyDescent="0.15">
      <c r="A603" s="34">
        <v>55930.937984800468</v>
      </c>
      <c r="B603" s="35">
        <v>6.3639999999999999</v>
      </c>
      <c r="C603" s="35">
        <v>8.103612</v>
      </c>
      <c r="D603" s="31">
        <v>10</v>
      </c>
      <c r="E603" s="36">
        <v>1.5</v>
      </c>
      <c r="F603" s="31">
        <v>1</v>
      </c>
      <c r="G603" s="31">
        <v>0.25</v>
      </c>
      <c r="H603" s="31">
        <v>8</v>
      </c>
    </row>
    <row r="604" spans="1:8" x14ac:dyDescent="0.15">
      <c r="A604" s="34">
        <v>28439.440136765126</v>
      </c>
      <c r="B604" s="35">
        <v>16.984999999999999</v>
      </c>
      <c r="C604" s="35">
        <v>58.474218000000008</v>
      </c>
      <c r="D604" s="31">
        <v>18</v>
      </c>
      <c r="E604" s="36">
        <v>0.8</v>
      </c>
      <c r="F604" s="31">
        <v>1</v>
      </c>
      <c r="G604" s="31">
        <v>0.25</v>
      </c>
      <c r="H604" s="31">
        <v>16</v>
      </c>
    </row>
    <row r="605" spans="1:8" x14ac:dyDescent="0.15">
      <c r="A605" s="34">
        <v>56490.52411686338</v>
      </c>
      <c r="B605" s="35">
        <v>20.020799999999998</v>
      </c>
      <c r="C605" s="35">
        <v>187.94800169522114</v>
      </c>
      <c r="D605" s="31">
        <v>10</v>
      </c>
      <c r="E605" s="36">
        <v>-0.7</v>
      </c>
      <c r="F605" s="31">
        <v>0.84</v>
      </c>
      <c r="G605" s="31">
        <v>1.47</v>
      </c>
      <c r="H605" s="31">
        <v>16</v>
      </c>
    </row>
    <row r="606" spans="1:8" x14ac:dyDescent="0.15">
      <c r="A606" s="34">
        <v>14719.852977094328</v>
      </c>
      <c r="B606" s="35">
        <v>17.759</v>
      </c>
      <c r="C606" s="35">
        <v>41.669051325000012</v>
      </c>
      <c r="D606" s="31">
        <v>18</v>
      </c>
      <c r="E606" s="36">
        <v>1.2</v>
      </c>
      <c r="F606" s="31">
        <v>1</v>
      </c>
      <c r="G606" s="31">
        <v>0.25</v>
      </c>
      <c r="H606" s="31">
        <v>11</v>
      </c>
    </row>
    <row r="607" spans="1:8" x14ac:dyDescent="0.15">
      <c r="A607" s="34">
        <v>66054.84358328204</v>
      </c>
      <c r="B607" s="35">
        <v>11.953999999999999</v>
      </c>
      <c r="C607" s="35">
        <v>44.594695199999997</v>
      </c>
      <c r="D607" s="31">
        <v>18</v>
      </c>
      <c r="E607" s="36">
        <v>1.2</v>
      </c>
      <c r="F607" s="31">
        <v>1</v>
      </c>
      <c r="G607" s="31">
        <v>0.25</v>
      </c>
      <c r="H607" s="31">
        <v>16</v>
      </c>
    </row>
    <row r="608" spans="1:8" x14ac:dyDescent="0.15">
      <c r="A608" s="34">
        <v>58730.323833252842</v>
      </c>
      <c r="B608" s="35">
        <v>10.363</v>
      </c>
      <c r="C608" s="35">
        <v>27.641243024999998</v>
      </c>
      <c r="D608" s="31">
        <v>18</v>
      </c>
      <c r="E608" s="36">
        <v>0.5</v>
      </c>
      <c r="F608" s="31">
        <v>1</v>
      </c>
      <c r="G608" s="31">
        <v>0.25</v>
      </c>
      <c r="H608" s="31">
        <v>11</v>
      </c>
    </row>
    <row r="609" spans="1:8" x14ac:dyDescent="0.15">
      <c r="A609" s="34">
        <v>46476.698752906443</v>
      </c>
      <c r="B609" s="35">
        <v>23.91249135</v>
      </c>
      <c r="C609" s="35">
        <v>355.19949876428876</v>
      </c>
      <c r="D609" s="31">
        <v>10</v>
      </c>
      <c r="E609" s="36">
        <v>1.5</v>
      </c>
      <c r="F609" s="31">
        <v>1</v>
      </c>
      <c r="G609" s="31">
        <v>0.95</v>
      </c>
      <c r="H609" s="31">
        <v>39</v>
      </c>
    </row>
    <row r="610" spans="1:8" x14ac:dyDescent="0.15">
      <c r="A610" s="34">
        <v>87976.947607293871</v>
      </c>
      <c r="B610" s="35">
        <v>404.20606901999997</v>
      </c>
      <c r="C610" s="35">
        <v>7513.597803278818</v>
      </c>
      <c r="D610" s="31">
        <v>10</v>
      </c>
      <c r="E610" s="36">
        <v>0.8</v>
      </c>
      <c r="F610" s="31">
        <v>1</v>
      </c>
      <c r="G610" s="31">
        <v>1.73</v>
      </c>
      <c r="H610" s="31">
        <v>28</v>
      </c>
    </row>
    <row r="611" spans="1:8" x14ac:dyDescent="0.15">
      <c r="A611" s="34">
        <v>30213.945618810358</v>
      </c>
      <c r="B611" s="35">
        <v>107.53540361999998</v>
      </c>
      <c r="C611" s="35">
        <v>3385.4438994612628</v>
      </c>
      <c r="D611" s="31">
        <v>10</v>
      </c>
      <c r="E611" s="36">
        <v>-0.4</v>
      </c>
      <c r="F611" s="31">
        <v>1</v>
      </c>
      <c r="G611" s="31">
        <v>2.48</v>
      </c>
      <c r="H611" s="31">
        <v>33</v>
      </c>
    </row>
    <row r="612" spans="1:8" x14ac:dyDescent="0.15">
      <c r="A612" s="34">
        <v>72973.151033920818</v>
      </c>
      <c r="B612" s="35">
        <v>5.9838799999999992</v>
      </c>
      <c r="C612" s="35">
        <v>26.88986791656</v>
      </c>
      <c r="D612" s="31">
        <v>18</v>
      </c>
      <c r="E612" s="36">
        <v>0.2</v>
      </c>
      <c r="F612" s="31">
        <v>1</v>
      </c>
      <c r="G612" s="31">
        <v>0.91</v>
      </c>
      <c r="H612" s="31">
        <v>6</v>
      </c>
    </row>
    <row r="613" spans="1:8" x14ac:dyDescent="0.15">
      <c r="A613" s="34">
        <v>52567.948072428459</v>
      </c>
      <c r="B613" s="35">
        <v>340.88449777999995</v>
      </c>
      <c r="C613" s="35">
        <v>16943.677387859028</v>
      </c>
      <c r="D613" s="31">
        <v>18</v>
      </c>
      <c r="E613" s="36">
        <v>0.6</v>
      </c>
      <c r="F613" s="31">
        <v>0.82</v>
      </c>
      <c r="G613" s="31">
        <v>2.66</v>
      </c>
      <c r="H613" s="31">
        <v>27</v>
      </c>
    </row>
    <row r="614" spans="1:8" x14ac:dyDescent="0.15">
      <c r="A614" s="34">
        <v>60451.340823636223</v>
      </c>
      <c r="B614" s="35">
        <v>64.027000000000001</v>
      </c>
      <c r="C614" s="35">
        <v>355.59029880000003</v>
      </c>
      <c r="D614" s="31">
        <v>34</v>
      </c>
      <c r="E614" s="36">
        <v>1.2</v>
      </c>
      <c r="F614" s="31">
        <v>1</v>
      </c>
      <c r="G614" s="31">
        <v>0.25</v>
      </c>
      <c r="H614" s="31">
        <v>16</v>
      </c>
    </row>
    <row r="615" spans="1:8" x14ac:dyDescent="0.15">
      <c r="A615" s="34">
        <v>64530.526709407335</v>
      </c>
      <c r="B615" s="35">
        <v>20.837449979999999</v>
      </c>
      <c r="C615" s="35">
        <v>62.384072296021664</v>
      </c>
      <c r="D615" s="31">
        <v>10</v>
      </c>
      <c r="E615" s="36">
        <v>-0.2</v>
      </c>
      <c r="F615" s="31">
        <v>1</v>
      </c>
      <c r="G615" s="31">
        <v>0.25</v>
      </c>
      <c r="H615" s="31">
        <v>26</v>
      </c>
    </row>
    <row r="616" spans="1:8" x14ac:dyDescent="0.15">
      <c r="A616" s="34">
        <v>96146.750671720642</v>
      </c>
      <c r="B616" s="35">
        <v>51.68901429999999</v>
      </c>
      <c r="C616" s="35">
        <v>376.84992933048426</v>
      </c>
      <c r="D616" s="31">
        <v>10</v>
      </c>
      <c r="E616" s="36">
        <v>1.5</v>
      </c>
      <c r="F616" s="31">
        <v>0.86</v>
      </c>
      <c r="G616" s="31">
        <v>0.25</v>
      </c>
      <c r="H616" s="31">
        <v>62</v>
      </c>
    </row>
    <row r="617" spans="1:8" x14ac:dyDescent="0.15">
      <c r="A617" s="34">
        <v>79018.363451652302</v>
      </c>
      <c r="B617" s="35">
        <v>6.4973705199999996</v>
      </c>
      <c r="C617" s="35">
        <v>51.270365452872873</v>
      </c>
      <c r="D617" s="31">
        <v>26</v>
      </c>
      <c r="E617" s="36">
        <v>1.2</v>
      </c>
      <c r="F617" s="31">
        <v>0.75</v>
      </c>
      <c r="G617" s="31">
        <v>1.4</v>
      </c>
      <c r="H617" s="31">
        <v>5</v>
      </c>
    </row>
    <row r="618" spans="1:8" x14ac:dyDescent="0.15">
      <c r="A618" s="34">
        <v>15232.507382933458</v>
      </c>
      <c r="B618" s="35">
        <v>11.007999999999999</v>
      </c>
      <c r="C618" s="35">
        <v>341.38814805333334</v>
      </c>
      <c r="D618" s="31">
        <v>26</v>
      </c>
      <c r="E618" s="36">
        <v>0.4</v>
      </c>
      <c r="F618" s="31">
        <v>1</v>
      </c>
      <c r="G618" s="31">
        <v>1.85</v>
      </c>
      <c r="H618" s="31">
        <v>16</v>
      </c>
    </row>
    <row r="619" spans="1:8" x14ac:dyDescent="0.15">
      <c r="A619" s="34">
        <v>19063.58305182285</v>
      </c>
      <c r="B619" s="35">
        <v>7.4493200000000002</v>
      </c>
      <c r="C619" s="35">
        <v>6.7014966700000018</v>
      </c>
      <c r="D619" s="31">
        <v>10</v>
      </c>
      <c r="E619" s="36">
        <v>0.8</v>
      </c>
      <c r="F619" s="31">
        <v>1</v>
      </c>
      <c r="G619" s="31">
        <v>0.25</v>
      </c>
      <c r="H619" s="31">
        <v>6</v>
      </c>
    </row>
    <row r="620" spans="1:8" x14ac:dyDescent="0.15">
      <c r="A620" s="34">
        <v>80571.431744683141</v>
      </c>
      <c r="B620" s="35">
        <v>28.551999999999996</v>
      </c>
      <c r="C620" s="35">
        <v>354.78849471999996</v>
      </c>
      <c r="D620" s="31">
        <v>10</v>
      </c>
      <c r="E620" s="36">
        <v>0.8</v>
      </c>
      <c r="F620" s="31">
        <v>1</v>
      </c>
      <c r="G620" s="31">
        <v>1.99</v>
      </c>
      <c r="H620" s="31">
        <v>16</v>
      </c>
    </row>
    <row r="621" spans="1:8" x14ac:dyDescent="0.15">
      <c r="A621" s="34">
        <v>30410.163979987359</v>
      </c>
      <c r="B621" s="35">
        <v>6.8230679999999992</v>
      </c>
      <c r="C621" s="35">
        <v>10.992034443866668</v>
      </c>
      <c r="D621" s="31">
        <v>26</v>
      </c>
      <c r="E621" s="36">
        <v>0.2</v>
      </c>
      <c r="F621" s="31">
        <v>1</v>
      </c>
      <c r="G621" s="31">
        <v>0.25</v>
      </c>
      <c r="H621" s="31">
        <v>4</v>
      </c>
    </row>
    <row r="622" spans="1:8" x14ac:dyDescent="0.15">
      <c r="A622" s="34">
        <v>69987.869783453469</v>
      </c>
      <c r="B622" s="35">
        <v>49.473770829999992</v>
      </c>
      <c r="C622" s="35">
        <v>542.79079863330219</v>
      </c>
      <c r="D622" s="31">
        <v>10</v>
      </c>
      <c r="E622" s="36">
        <v>0.5</v>
      </c>
      <c r="F622" s="31">
        <v>1</v>
      </c>
      <c r="G622" s="31">
        <v>1.08</v>
      </c>
      <c r="H622" s="31">
        <v>26</v>
      </c>
    </row>
    <row r="623" spans="1:8" x14ac:dyDescent="0.15">
      <c r="A623" s="34">
        <v>27235.485191102372</v>
      </c>
      <c r="B623" s="35">
        <v>19.564999999999998</v>
      </c>
      <c r="C623" s="35">
        <v>88.822394375000002</v>
      </c>
      <c r="D623" s="31">
        <v>26</v>
      </c>
      <c r="E623" s="36">
        <v>0.5</v>
      </c>
      <c r="F623" s="31">
        <v>1</v>
      </c>
      <c r="G623" s="31">
        <v>0.25</v>
      </c>
      <c r="H623" s="31">
        <v>15</v>
      </c>
    </row>
    <row r="624" spans="1:8" x14ac:dyDescent="0.15">
      <c r="A624" s="34">
        <v>47774.47444434584</v>
      </c>
      <c r="B624" s="35">
        <v>17.63</v>
      </c>
      <c r="C624" s="35">
        <v>81.593476250000009</v>
      </c>
      <c r="D624" s="31">
        <v>26</v>
      </c>
      <c r="E624" s="36">
        <v>0.4</v>
      </c>
      <c r="F624" s="31">
        <v>1</v>
      </c>
      <c r="G624" s="31">
        <v>0.25</v>
      </c>
      <c r="H624" s="31">
        <v>15</v>
      </c>
    </row>
    <row r="625" spans="1:8" x14ac:dyDescent="0.15">
      <c r="A625" s="34">
        <v>98580.994927188993</v>
      </c>
      <c r="B625" s="35">
        <v>10.746559999999999</v>
      </c>
      <c r="C625" s="35">
        <v>72.841978471680008</v>
      </c>
      <c r="D625" s="31">
        <v>18</v>
      </c>
      <c r="E625" s="36">
        <v>-0.1</v>
      </c>
      <c r="F625" s="31">
        <v>1</v>
      </c>
      <c r="G625" s="31">
        <v>1.54</v>
      </c>
      <c r="H625" s="31">
        <v>6</v>
      </c>
    </row>
    <row r="626" spans="1:8" x14ac:dyDescent="0.15">
      <c r="A626" s="34">
        <v>95331.432235477172</v>
      </c>
      <c r="B626" s="35">
        <v>54.437999999999995</v>
      </c>
      <c r="C626" s="35">
        <v>733.36214570666675</v>
      </c>
      <c r="D626" s="31">
        <v>10</v>
      </c>
      <c r="E626" s="36">
        <v>0.8</v>
      </c>
      <c r="F626" s="31">
        <v>1</v>
      </c>
      <c r="G626" s="31">
        <v>1.84</v>
      </c>
      <c r="H626" s="31">
        <v>16</v>
      </c>
    </row>
    <row r="627" spans="1:8" x14ac:dyDescent="0.15">
      <c r="A627" s="34">
        <v>36565.19569028441</v>
      </c>
      <c r="B627" s="35">
        <v>13.217487489999998</v>
      </c>
      <c r="C627" s="35">
        <v>26.043552430681501</v>
      </c>
      <c r="D627" s="31">
        <v>26</v>
      </c>
      <c r="E627" s="36">
        <v>0.5</v>
      </c>
      <c r="F627" s="31">
        <v>1</v>
      </c>
      <c r="G627" s="31">
        <v>0.25</v>
      </c>
      <c r="H627" s="31">
        <v>6</v>
      </c>
    </row>
    <row r="628" spans="1:8" x14ac:dyDescent="0.15">
      <c r="A628" s="34">
        <v>41048.758174676746</v>
      </c>
      <c r="B628" s="35">
        <v>29.384850659999994</v>
      </c>
      <c r="C628" s="35">
        <v>2289.0269135067201</v>
      </c>
      <c r="D628" s="31">
        <v>26</v>
      </c>
      <c r="E628" s="36">
        <v>-0.4</v>
      </c>
      <c r="F628" s="31">
        <v>0.82</v>
      </c>
      <c r="G628" s="31">
        <v>2.48</v>
      </c>
      <c r="H628" s="31">
        <v>31</v>
      </c>
    </row>
    <row r="629" spans="1:8" x14ac:dyDescent="0.15">
      <c r="A629" s="34">
        <v>464.33193284699524</v>
      </c>
      <c r="B629" s="35">
        <v>46.597109099999997</v>
      </c>
      <c r="C629" s="35">
        <v>63.270324986320858</v>
      </c>
      <c r="D629" s="31">
        <v>26</v>
      </c>
      <c r="E629" s="36">
        <v>-0.4</v>
      </c>
      <c r="F629" s="31">
        <v>1</v>
      </c>
      <c r="G629" s="31">
        <v>0.25</v>
      </c>
      <c r="H629" s="31">
        <v>5</v>
      </c>
    </row>
    <row r="630" spans="1:8" x14ac:dyDescent="0.15">
      <c r="A630" s="34">
        <v>35267.430378107398</v>
      </c>
      <c r="B630" s="35">
        <v>9.3482743899999985</v>
      </c>
      <c r="C630" s="35">
        <v>78.842983594591516</v>
      </c>
      <c r="D630" s="31">
        <v>18</v>
      </c>
      <c r="E630" s="36">
        <v>0.6</v>
      </c>
      <c r="F630" s="31">
        <v>0.88</v>
      </c>
      <c r="G630" s="31">
        <v>2.33</v>
      </c>
      <c r="H630" s="31">
        <v>5</v>
      </c>
    </row>
    <row r="631" spans="1:8" x14ac:dyDescent="0.15">
      <c r="A631" s="34">
        <v>27512.510280558243</v>
      </c>
      <c r="B631" s="35">
        <v>8.4760370199999997</v>
      </c>
      <c r="C631" s="35">
        <v>34.905686619912906</v>
      </c>
      <c r="D631" s="31">
        <v>18</v>
      </c>
      <c r="E631" s="36">
        <v>0.4</v>
      </c>
      <c r="F631" s="31">
        <v>1</v>
      </c>
      <c r="G631" s="31">
        <v>1.07</v>
      </c>
      <c r="H631" s="31">
        <v>5</v>
      </c>
    </row>
    <row r="632" spans="1:8" x14ac:dyDescent="0.15">
      <c r="A632" s="34">
        <v>56381.896849843848</v>
      </c>
      <c r="B632" s="35">
        <v>18.747999999999998</v>
      </c>
      <c r="C632" s="35">
        <v>498.27912509969877</v>
      </c>
      <c r="D632" s="31">
        <v>26</v>
      </c>
      <c r="E632" s="36">
        <v>0.2</v>
      </c>
      <c r="F632" s="31">
        <v>0.81</v>
      </c>
      <c r="G632" s="31">
        <v>1.6</v>
      </c>
      <c r="H632" s="31">
        <v>16</v>
      </c>
    </row>
    <row r="633" spans="1:8" x14ac:dyDescent="0.15">
      <c r="A633" s="34">
        <v>31914.838818784887</v>
      </c>
      <c r="B633" s="35">
        <v>5.4338244299999996</v>
      </c>
      <c r="C633" s="35">
        <v>16.174677346512667</v>
      </c>
      <c r="D633" s="31">
        <v>10</v>
      </c>
      <c r="E633" s="36">
        <v>0.2</v>
      </c>
      <c r="F633" s="31">
        <v>1</v>
      </c>
      <c r="G633" s="31">
        <v>1.36</v>
      </c>
      <c r="H633" s="31">
        <v>5</v>
      </c>
    </row>
    <row r="634" spans="1:8" x14ac:dyDescent="0.15">
      <c r="A634" s="34">
        <v>12363.612148933868</v>
      </c>
      <c r="B634" s="35">
        <v>11.812361439999998</v>
      </c>
      <c r="C634" s="35">
        <v>270</v>
      </c>
      <c r="D634" s="31">
        <v>10</v>
      </c>
      <c r="E634" s="36">
        <v>-0.6</v>
      </c>
      <c r="F634" s="31">
        <v>1</v>
      </c>
      <c r="G634" s="31">
        <v>1.1000000000000001</v>
      </c>
      <c r="H634" s="31">
        <v>5</v>
      </c>
    </row>
    <row r="635" spans="1:8" x14ac:dyDescent="0.15">
      <c r="A635" s="34">
        <v>43037.224533638793</v>
      </c>
      <c r="B635" s="35">
        <v>8.9033933799999989</v>
      </c>
      <c r="C635" s="35">
        <v>36.74979568047376</v>
      </c>
      <c r="D635" s="31">
        <v>18</v>
      </c>
      <c r="E635" s="36">
        <v>0.4</v>
      </c>
      <c r="F635" s="31">
        <v>0.8</v>
      </c>
      <c r="G635" s="31">
        <v>1.06</v>
      </c>
      <c r="H635" s="31">
        <v>5</v>
      </c>
    </row>
    <row r="636" spans="1:8" x14ac:dyDescent="0.15">
      <c r="A636" s="34">
        <v>38771.249025068864</v>
      </c>
      <c r="B636" s="35">
        <v>590.57845308999993</v>
      </c>
      <c r="C636" s="35">
        <v>2975.3778351898827</v>
      </c>
      <c r="D636" s="31">
        <v>10</v>
      </c>
      <c r="E636" s="36">
        <v>0.5</v>
      </c>
      <c r="F636" s="31">
        <v>1</v>
      </c>
      <c r="G636" s="31">
        <v>0.82</v>
      </c>
      <c r="H636" s="31">
        <v>16</v>
      </c>
    </row>
    <row r="637" spans="1:8" x14ac:dyDescent="0.15">
      <c r="A637" s="34">
        <v>1762.6121052221499</v>
      </c>
      <c r="B637" s="35">
        <v>6.7939999999999996</v>
      </c>
      <c r="C637" s="35">
        <v>42.273837760000006</v>
      </c>
      <c r="D637" s="31">
        <v>10</v>
      </c>
      <c r="E637" s="36">
        <v>-0.4</v>
      </c>
      <c r="F637" s="31">
        <v>1</v>
      </c>
      <c r="G637" s="31">
        <v>0.86</v>
      </c>
      <c r="H637" s="31">
        <v>16</v>
      </c>
    </row>
    <row r="638" spans="1:8" x14ac:dyDescent="0.15">
      <c r="A638" s="34">
        <v>21546.184241018975</v>
      </c>
      <c r="B638" s="35">
        <v>6.6434999999999995</v>
      </c>
      <c r="C638" s="35">
        <v>41.76570753404669</v>
      </c>
      <c r="D638" s="31">
        <v>10</v>
      </c>
      <c r="E638" s="36">
        <v>-0.4</v>
      </c>
      <c r="F638" s="31">
        <v>0.89</v>
      </c>
      <c r="G638" s="31">
        <v>0.86</v>
      </c>
      <c r="H638" s="31">
        <v>16</v>
      </c>
    </row>
    <row r="639" spans="1:8" x14ac:dyDescent="0.15">
      <c r="A639" s="34">
        <v>18049.759495424179</v>
      </c>
      <c r="B639" s="35">
        <v>6.7939999999999996</v>
      </c>
      <c r="C639" s="35">
        <v>4200</v>
      </c>
      <c r="D639" s="31">
        <v>10</v>
      </c>
      <c r="E639" s="36">
        <v>-0.6</v>
      </c>
      <c r="F639" s="31">
        <v>1</v>
      </c>
      <c r="G639" s="31">
        <v>0.86</v>
      </c>
      <c r="H639" s="31">
        <v>16</v>
      </c>
    </row>
    <row r="640" spans="1:8" x14ac:dyDescent="0.15">
      <c r="A640" s="34">
        <v>45282.24361206402</v>
      </c>
      <c r="B640" s="35">
        <v>9.3829216399999993</v>
      </c>
      <c r="C640" s="35">
        <v>1087.9148028792642</v>
      </c>
      <c r="D640" s="31">
        <v>42</v>
      </c>
      <c r="E640" s="36">
        <v>-0.1</v>
      </c>
      <c r="F640" s="31">
        <v>1</v>
      </c>
      <c r="G640" s="31">
        <v>1.99</v>
      </c>
      <c r="H640" s="31">
        <v>29</v>
      </c>
    </row>
    <row r="641" spans="1:8" x14ac:dyDescent="0.15">
      <c r="A641" s="34">
        <v>4089.2490819389836</v>
      </c>
      <c r="B641" s="35">
        <v>24.101777349999995</v>
      </c>
      <c r="C641" s="35">
        <v>56.953737861693746</v>
      </c>
      <c r="D641" s="31">
        <v>10</v>
      </c>
      <c r="E641" s="36">
        <v>0.4</v>
      </c>
      <c r="F641" s="31">
        <v>1</v>
      </c>
      <c r="G641" s="31">
        <v>0.25</v>
      </c>
      <c r="H641" s="31">
        <v>21</v>
      </c>
    </row>
    <row r="642" spans="1:8" x14ac:dyDescent="0.15">
      <c r="A642" s="34">
        <v>31911.815427048994</v>
      </c>
      <c r="B642" s="35">
        <v>15.75348</v>
      </c>
      <c r="C642" s="35">
        <v>44.069838097999991</v>
      </c>
      <c r="D642" s="31">
        <v>10</v>
      </c>
      <c r="E642" s="36">
        <v>0.8</v>
      </c>
      <c r="F642" s="31">
        <v>1</v>
      </c>
      <c r="G642" s="31">
        <v>1.1499999999999999</v>
      </c>
      <c r="H642" s="31">
        <v>6</v>
      </c>
    </row>
    <row r="643" spans="1:8" x14ac:dyDescent="0.15">
      <c r="A643" s="34">
        <v>620.62222471931386</v>
      </c>
      <c r="B643" s="35">
        <v>9.5932999999999993</v>
      </c>
      <c r="C643" s="35">
        <v>26.039141770090485</v>
      </c>
      <c r="D643" s="31">
        <v>10</v>
      </c>
      <c r="E643" s="36">
        <v>0.8</v>
      </c>
      <c r="F643" s="31">
        <v>0.78</v>
      </c>
      <c r="G643" s="31">
        <v>0.25</v>
      </c>
      <c r="H643" s="31">
        <v>16</v>
      </c>
    </row>
    <row r="644" spans="1:8" x14ac:dyDescent="0.15">
      <c r="A644" s="34">
        <v>34071.136274286997</v>
      </c>
      <c r="B644" s="35">
        <v>35.431999999999995</v>
      </c>
      <c r="C644" s="35">
        <v>60.758778666666672</v>
      </c>
      <c r="D644" s="31">
        <v>10</v>
      </c>
      <c r="E644" s="36">
        <v>-0.1</v>
      </c>
      <c r="F644" s="31">
        <v>1</v>
      </c>
      <c r="G644" s="31">
        <v>0.25</v>
      </c>
      <c r="H644" s="31">
        <v>16</v>
      </c>
    </row>
    <row r="645" spans="1:8" x14ac:dyDescent="0.15">
      <c r="A645" s="34">
        <v>55007.584592789215</v>
      </c>
      <c r="B645" s="35">
        <v>32.35873926</v>
      </c>
      <c r="C645" s="35">
        <v>845.22698116977131</v>
      </c>
      <c r="D645" s="31">
        <v>18</v>
      </c>
      <c r="E645" s="36">
        <v>-0.4</v>
      </c>
      <c r="F645" s="31">
        <v>1</v>
      </c>
      <c r="G645" s="31">
        <v>1.2</v>
      </c>
      <c r="H645" s="31">
        <v>26</v>
      </c>
    </row>
    <row r="646" spans="1:8" x14ac:dyDescent="0.15">
      <c r="A646" s="34">
        <v>98805.827621705175</v>
      </c>
      <c r="B646" s="35">
        <v>117.33709709999998</v>
      </c>
      <c r="C646" s="35">
        <v>1151.0898371633923</v>
      </c>
      <c r="D646" s="31">
        <v>10</v>
      </c>
      <c r="E646" s="36">
        <v>-0.2</v>
      </c>
      <c r="F646" s="31">
        <v>1</v>
      </c>
      <c r="G646" s="31">
        <v>1.1499999999999999</v>
      </c>
      <c r="H646" s="31">
        <v>27</v>
      </c>
    </row>
    <row r="647" spans="1:8" x14ac:dyDescent="0.15">
      <c r="A647" s="34">
        <v>52859.723794302758</v>
      </c>
      <c r="B647" s="35">
        <v>9.0929928499999981</v>
      </c>
      <c r="C647" s="35">
        <v>6.3718313671145816</v>
      </c>
      <c r="D647" s="31">
        <v>10</v>
      </c>
      <c r="E647" s="36">
        <v>0.8</v>
      </c>
      <c r="F647" s="31">
        <v>1</v>
      </c>
      <c r="G647" s="31">
        <v>0.25</v>
      </c>
      <c r="H647" s="31">
        <v>5</v>
      </c>
    </row>
    <row r="648" spans="1:8" x14ac:dyDescent="0.15">
      <c r="A648" s="34">
        <v>87198.897083184638</v>
      </c>
      <c r="B648" s="35">
        <v>72.465772789999988</v>
      </c>
      <c r="C648" s="35">
        <v>998.18811559458118</v>
      </c>
      <c r="D648" s="31">
        <v>18</v>
      </c>
      <c r="E648" s="36">
        <v>0.2</v>
      </c>
      <c r="F648" s="31">
        <v>0.75</v>
      </c>
      <c r="G648" s="31">
        <v>0.82</v>
      </c>
      <c r="H648" s="31">
        <v>28</v>
      </c>
    </row>
    <row r="649" spans="1:8" x14ac:dyDescent="0.15">
      <c r="A649" s="34">
        <v>29651.511827824361</v>
      </c>
      <c r="B649" s="35">
        <v>53.512964650000001</v>
      </c>
      <c r="C649" s="35">
        <v>265.54229502744244</v>
      </c>
      <c r="D649" s="31">
        <v>18</v>
      </c>
      <c r="E649" s="36">
        <v>0.8</v>
      </c>
      <c r="F649" s="31">
        <v>1</v>
      </c>
      <c r="G649" s="31">
        <v>0.43</v>
      </c>
      <c r="H649" s="31">
        <v>16</v>
      </c>
    </row>
    <row r="650" spans="1:8" x14ac:dyDescent="0.15">
      <c r="A650" s="34">
        <v>88147.357407444797</v>
      </c>
      <c r="B650" s="35">
        <v>20.209999999999997</v>
      </c>
      <c r="C650" s="35">
        <v>67.371347999999998</v>
      </c>
      <c r="D650" s="31">
        <v>18</v>
      </c>
      <c r="E650" s="36">
        <v>-0.4</v>
      </c>
      <c r="F650" s="31">
        <v>1</v>
      </c>
      <c r="G650" s="31">
        <v>0.25</v>
      </c>
      <c r="H650" s="31">
        <v>16</v>
      </c>
    </row>
    <row r="651" spans="1:8" x14ac:dyDescent="0.15">
      <c r="A651" s="34">
        <v>98139.374535966985</v>
      </c>
      <c r="B651" s="35">
        <v>52.283700000000003</v>
      </c>
      <c r="C651" s="35">
        <v>168.84429419000008</v>
      </c>
      <c r="D651" s="31">
        <v>26</v>
      </c>
      <c r="E651" s="36">
        <v>1.2</v>
      </c>
      <c r="F651" s="31">
        <v>1</v>
      </c>
      <c r="G651" s="31">
        <v>0.25</v>
      </c>
      <c r="H651" s="31">
        <v>12</v>
      </c>
    </row>
    <row r="652" spans="1:8" x14ac:dyDescent="0.15">
      <c r="A652" s="34">
        <v>33392.710665023515</v>
      </c>
      <c r="B652" s="35">
        <v>12.469999999999999</v>
      </c>
      <c r="C652" s="35">
        <v>98.192629333333315</v>
      </c>
      <c r="D652" s="31">
        <v>10</v>
      </c>
      <c r="E652" s="36">
        <v>1.5</v>
      </c>
      <c r="F652" s="31">
        <v>1</v>
      </c>
      <c r="G652" s="31">
        <v>1.2</v>
      </c>
      <c r="H652" s="31">
        <v>16</v>
      </c>
    </row>
    <row r="653" spans="1:8" x14ac:dyDescent="0.15">
      <c r="A653" s="34">
        <v>78998.638255397542</v>
      </c>
      <c r="B653" s="35">
        <v>11.43025183</v>
      </c>
      <c r="C653" s="35">
        <v>252.54130052715561</v>
      </c>
      <c r="D653" s="31">
        <v>18</v>
      </c>
      <c r="E653" s="36">
        <v>-0.4</v>
      </c>
      <c r="F653" s="31">
        <v>1</v>
      </c>
      <c r="G653" s="31">
        <v>1.1399999999999999</v>
      </c>
      <c r="H653" s="31">
        <v>26</v>
      </c>
    </row>
    <row r="654" spans="1:8" x14ac:dyDescent="0.15">
      <c r="A654" s="34">
        <v>58947.415637178776</v>
      </c>
      <c r="B654" s="35">
        <v>89.520112869999991</v>
      </c>
      <c r="C654" s="35">
        <v>1398.1141950286176</v>
      </c>
      <c r="D654" s="31">
        <v>10</v>
      </c>
      <c r="E654" s="36">
        <v>0.8</v>
      </c>
      <c r="F654" s="31">
        <v>1</v>
      </c>
      <c r="G654" s="31">
        <v>1.22</v>
      </c>
      <c r="H654" s="31">
        <v>28</v>
      </c>
    </row>
    <row r="655" spans="1:8" x14ac:dyDescent="0.15">
      <c r="A655" s="34">
        <v>57739.660914409011</v>
      </c>
      <c r="B655" s="35">
        <v>212.78475652999998</v>
      </c>
      <c r="C655" s="35">
        <v>7344.8827211739253</v>
      </c>
      <c r="D655" s="31">
        <v>26</v>
      </c>
      <c r="E655" s="36">
        <v>0.5</v>
      </c>
      <c r="F655" s="31">
        <v>1</v>
      </c>
      <c r="G655" s="31">
        <v>1.1499999999999999</v>
      </c>
      <c r="H655" s="31">
        <v>30</v>
      </c>
    </row>
    <row r="656" spans="1:8" x14ac:dyDescent="0.15">
      <c r="A656" s="34">
        <v>93675.650495185444</v>
      </c>
      <c r="B656" s="35">
        <v>13.398051799999999</v>
      </c>
      <c r="C656" s="35">
        <v>113.32933189487804</v>
      </c>
      <c r="D656" s="31">
        <v>34</v>
      </c>
      <c r="E656" s="36">
        <v>0.6</v>
      </c>
      <c r="F656" s="31">
        <v>1</v>
      </c>
      <c r="G656" s="31">
        <v>1.22</v>
      </c>
      <c r="H656" s="31">
        <v>5</v>
      </c>
    </row>
    <row r="657" spans="1:8" x14ac:dyDescent="0.15">
      <c r="A657" s="34">
        <v>32008.619347241685</v>
      </c>
      <c r="B657" s="35">
        <v>7.9549999999999992</v>
      </c>
      <c r="C657" s="35">
        <v>42.995015708333327</v>
      </c>
      <c r="D657" s="31">
        <v>10</v>
      </c>
      <c r="E657" s="36">
        <v>-0.2</v>
      </c>
      <c r="F657" s="31">
        <v>1</v>
      </c>
      <c r="G657" s="31">
        <v>1.1499999999999999</v>
      </c>
      <c r="H657" s="31">
        <v>11</v>
      </c>
    </row>
    <row r="658" spans="1:8" x14ac:dyDescent="0.15">
      <c r="A658" s="34">
        <v>36559.454995729146</v>
      </c>
      <c r="B658" s="35">
        <v>9.3465066599999993</v>
      </c>
      <c r="C658" s="35">
        <v>206.23887795571372</v>
      </c>
      <c r="D658" s="31">
        <v>18</v>
      </c>
      <c r="E658" s="36">
        <v>1.5</v>
      </c>
      <c r="F658" s="31">
        <v>1</v>
      </c>
      <c r="G658" s="31">
        <v>1.03</v>
      </c>
      <c r="H658" s="31">
        <v>28</v>
      </c>
    </row>
    <row r="659" spans="1:8" x14ac:dyDescent="0.15">
      <c r="A659" s="34">
        <v>84789.383570602222</v>
      </c>
      <c r="B659" s="35">
        <v>22.354740240000002</v>
      </c>
      <c r="C659" s="35">
        <v>1014.8479295944861</v>
      </c>
      <c r="D659" s="31">
        <v>26</v>
      </c>
      <c r="E659" s="36">
        <v>-0.7</v>
      </c>
      <c r="F659" s="31">
        <v>1</v>
      </c>
      <c r="G659" s="31">
        <v>1.33</v>
      </c>
      <c r="H659" s="31">
        <v>28</v>
      </c>
    </row>
    <row r="660" spans="1:8" x14ac:dyDescent="0.15">
      <c r="A660" s="34">
        <v>42665.163926985551</v>
      </c>
      <c r="B660" s="35">
        <v>148.83328731999998</v>
      </c>
      <c r="C660" s="35">
        <v>1634.0511750709804</v>
      </c>
      <c r="D660" s="31">
        <v>18</v>
      </c>
      <c r="E660" s="36">
        <v>1.2</v>
      </c>
      <c r="F660" s="31">
        <v>1</v>
      </c>
      <c r="G660" s="31">
        <v>1.29</v>
      </c>
      <c r="H660" s="31">
        <v>15</v>
      </c>
    </row>
    <row r="661" spans="1:8" x14ac:dyDescent="0.15">
      <c r="A661" s="34">
        <v>48705.026959146693</v>
      </c>
      <c r="B661" s="35">
        <v>5.5162055499999996</v>
      </c>
      <c r="C661" s="35">
        <v>6.6126231166071792</v>
      </c>
      <c r="D661" s="31">
        <v>34</v>
      </c>
      <c r="E661" s="36">
        <v>-0.4</v>
      </c>
      <c r="F661" s="31">
        <v>0.9</v>
      </c>
      <c r="G661" s="31">
        <v>0.25</v>
      </c>
      <c r="H661" s="31">
        <v>2</v>
      </c>
    </row>
    <row r="662" spans="1:8" x14ac:dyDescent="0.15">
      <c r="A662" s="34">
        <v>40938.787155128397</v>
      </c>
      <c r="B662" s="35">
        <v>138.57915772999999</v>
      </c>
      <c r="C662" s="35">
        <v>4698.9129421883335</v>
      </c>
      <c r="D662" s="31">
        <v>26</v>
      </c>
      <c r="E662" s="36">
        <v>0.2</v>
      </c>
      <c r="F662" s="31">
        <v>0.82</v>
      </c>
      <c r="G662" s="31">
        <v>1.24</v>
      </c>
      <c r="H662" s="31">
        <v>27</v>
      </c>
    </row>
    <row r="663" spans="1:8" x14ac:dyDescent="0.15">
      <c r="A663" s="34">
        <v>14533.141009480454</v>
      </c>
      <c r="B663" s="35">
        <v>13.584844229999998</v>
      </c>
      <c r="C663" s="35">
        <v>391.86649985357133</v>
      </c>
      <c r="D663" s="31">
        <v>34</v>
      </c>
      <c r="E663" s="36">
        <v>-0.1</v>
      </c>
      <c r="F663" s="31">
        <v>0.85</v>
      </c>
      <c r="G663" s="31">
        <v>0.25</v>
      </c>
      <c r="H663" s="31">
        <v>60</v>
      </c>
    </row>
    <row r="664" spans="1:8" x14ac:dyDescent="0.15">
      <c r="A664" s="34">
        <v>9752.6033968873708</v>
      </c>
      <c r="B664" s="35">
        <v>2149.2413548699997</v>
      </c>
      <c r="C664" s="35">
        <v>176954.95453124118</v>
      </c>
      <c r="D664" s="31">
        <v>26</v>
      </c>
      <c r="E664" s="36">
        <v>0.5</v>
      </c>
      <c r="F664" s="31">
        <v>1</v>
      </c>
      <c r="G664" s="31">
        <v>1.62</v>
      </c>
      <c r="H664" s="31">
        <v>51</v>
      </c>
    </row>
    <row r="665" spans="1:8" x14ac:dyDescent="0.15">
      <c r="A665" s="34">
        <v>19029.92505210558</v>
      </c>
      <c r="B665" s="35">
        <v>21.93</v>
      </c>
      <c r="C665" s="35">
        <v>108.53357256334699</v>
      </c>
      <c r="D665" s="31">
        <v>26</v>
      </c>
      <c r="E665" s="36">
        <v>-0.4</v>
      </c>
      <c r="F665" s="31">
        <v>0.92</v>
      </c>
      <c r="G665" s="31">
        <v>0.25</v>
      </c>
      <c r="H665" s="31">
        <v>16</v>
      </c>
    </row>
    <row r="666" spans="1:8" x14ac:dyDescent="0.15">
      <c r="A666" s="34">
        <v>12395.242493100799</v>
      </c>
      <c r="B666" s="35">
        <v>47.73</v>
      </c>
      <c r="C666" s="35">
        <v>436.59991173333327</v>
      </c>
      <c r="D666" s="31">
        <v>10</v>
      </c>
      <c r="E666" s="36">
        <v>-0.1</v>
      </c>
      <c r="F666" s="31">
        <v>1</v>
      </c>
      <c r="G666" s="31">
        <v>1.47</v>
      </c>
      <c r="H666" s="31">
        <v>16</v>
      </c>
    </row>
    <row r="667" spans="1:8" x14ac:dyDescent="0.15">
      <c r="A667" s="34">
        <v>12171.83777976959</v>
      </c>
      <c r="B667" s="35">
        <v>5.2029999999999994</v>
      </c>
      <c r="C667" s="35">
        <v>6180</v>
      </c>
      <c r="D667" s="31">
        <v>42</v>
      </c>
      <c r="E667" s="36">
        <v>-0.6</v>
      </c>
      <c r="F667" s="31">
        <v>1</v>
      </c>
      <c r="G667" s="31">
        <v>0.25</v>
      </c>
      <c r="H667" s="31">
        <v>16</v>
      </c>
    </row>
    <row r="668" spans="1:8" x14ac:dyDescent="0.15">
      <c r="A668" s="34">
        <v>94721.969798115766</v>
      </c>
      <c r="B668" s="35">
        <v>79.15435785999999</v>
      </c>
      <c r="C668" s="35">
        <v>5597.9208646903462</v>
      </c>
      <c r="D668" s="31">
        <v>42</v>
      </c>
      <c r="E668" s="36">
        <v>-0.6</v>
      </c>
      <c r="F668" s="31">
        <v>1</v>
      </c>
      <c r="G668" s="31">
        <v>1.36</v>
      </c>
      <c r="H668" s="31">
        <v>32</v>
      </c>
    </row>
    <row r="669" spans="1:8" x14ac:dyDescent="0.15">
      <c r="A669" s="34">
        <v>14522.113413219762</v>
      </c>
      <c r="B669" s="35">
        <v>7.3233656900000001</v>
      </c>
      <c r="C669" s="35">
        <v>97.668805273491841</v>
      </c>
      <c r="D669" s="31">
        <v>34</v>
      </c>
      <c r="E669" s="36">
        <v>1.2</v>
      </c>
      <c r="F669" s="31">
        <v>1</v>
      </c>
      <c r="G669" s="31">
        <v>0.25</v>
      </c>
      <c r="H669" s="31">
        <v>26</v>
      </c>
    </row>
    <row r="670" spans="1:8" x14ac:dyDescent="0.15">
      <c r="A670" s="34">
        <v>74649.143486045839</v>
      </c>
      <c r="B670" s="35">
        <v>104.30863330999999</v>
      </c>
      <c r="C670" s="35">
        <v>21676.100651323613</v>
      </c>
      <c r="D670" s="31">
        <v>66</v>
      </c>
      <c r="E670" s="36">
        <v>0.8</v>
      </c>
      <c r="F670" s="31">
        <v>1</v>
      </c>
      <c r="G670" s="31">
        <v>2.48</v>
      </c>
      <c r="H670" s="31">
        <v>33</v>
      </c>
    </row>
    <row r="671" spans="1:8" x14ac:dyDescent="0.15">
      <c r="A671" s="34">
        <v>45418.910710022676</v>
      </c>
      <c r="B671" s="35">
        <v>10.209236729999999</v>
      </c>
      <c r="C671" s="35">
        <v>1602.6444536129802</v>
      </c>
      <c r="D671" s="31">
        <v>98</v>
      </c>
      <c r="E671" s="36">
        <v>1.2</v>
      </c>
      <c r="F671" s="31">
        <v>1</v>
      </c>
      <c r="G671" s="31">
        <v>2.33</v>
      </c>
      <c r="H671" s="31">
        <v>21</v>
      </c>
    </row>
    <row r="672" spans="1:8" x14ac:dyDescent="0.15">
      <c r="A672" s="34">
        <v>88000.724978428931</v>
      </c>
      <c r="B672" s="35">
        <v>11.07991191</v>
      </c>
      <c r="C672" s="35">
        <v>16.981251630626584</v>
      </c>
      <c r="D672" s="31">
        <v>18</v>
      </c>
      <c r="E672" s="36">
        <v>0.6</v>
      </c>
      <c r="F672" s="31">
        <v>0.82</v>
      </c>
      <c r="G672" s="31">
        <v>1</v>
      </c>
      <c r="H672" s="31">
        <v>2</v>
      </c>
    </row>
    <row r="673" spans="1:8" x14ac:dyDescent="0.15">
      <c r="A673" s="34">
        <v>26362.664322511566</v>
      </c>
      <c r="B673" s="35">
        <v>32.716832509999996</v>
      </c>
      <c r="C673" s="35">
        <v>268.60943286379779</v>
      </c>
      <c r="D673" s="31">
        <v>18</v>
      </c>
      <c r="E673" s="36">
        <v>0.4</v>
      </c>
      <c r="F673" s="31">
        <v>1</v>
      </c>
      <c r="G673" s="31">
        <v>1.05</v>
      </c>
      <c r="H673" s="31">
        <v>11</v>
      </c>
    </row>
    <row r="674" spans="1:8" x14ac:dyDescent="0.15">
      <c r="A674" s="34">
        <v>47789.2290484736</v>
      </c>
      <c r="B674" s="35">
        <v>9.1589999999999989</v>
      </c>
      <c r="C674" s="35">
        <v>73.97488974231095</v>
      </c>
      <c r="D674" s="31">
        <v>26</v>
      </c>
      <c r="E674" s="36">
        <v>-0.4</v>
      </c>
      <c r="F674" s="31">
        <v>0.8</v>
      </c>
      <c r="G674" s="31">
        <v>1.22</v>
      </c>
      <c r="H674" s="31">
        <v>6</v>
      </c>
    </row>
    <row r="675" spans="1:8" x14ac:dyDescent="0.15">
      <c r="A675" s="34">
        <v>30107.599799656269</v>
      </c>
      <c r="B675" s="35">
        <v>8.3552104599999986</v>
      </c>
      <c r="C675" s="35">
        <v>243.68255168228401</v>
      </c>
      <c r="D675" s="31">
        <v>26</v>
      </c>
      <c r="E675" s="36">
        <v>1.5</v>
      </c>
      <c r="F675" s="31">
        <v>1</v>
      </c>
      <c r="G675" s="31">
        <v>1</v>
      </c>
      <c r="H675" s="31">
        <v>26</v>
      </c>
    </row>
    <row r="676" spans="1:8" x14ac:dyDescent="0.15">
      <c r="A676" s="34">
        <v>86637.306499143466</v>
      </c>
      <c r="B676" s="35">
        <v>81.198877999999993</v>
      </c>
      <c r="C676" s="35">
        <v>735.59639245949995</v>
      </c>
      <c r="D676" s="31">
        <v>26</v>
      </c>
      <c r="E676" s="36">
        <v>-0.4</v>
      </c>
      <c r="F676" s="31">
        <v>1</v>
      </c>
      <c r="G676" s="31">
        <v>0.5</v>
      </c>
      <c r="H676" s="31">
        <v>15</v>
      </c>
    </row>
    <row r="677" spans="1:8" x14ac:dyDescent="0.15">
      <c r="A677" s="34">
        <v>74104.543306897787</v>
      </c>
      <c r="B677" s="35">
        <v>73.841448999999997</v>
      </c>
      <c r="C677" s="35">
        <v>3612.3029386702356</v>
      </c>
      <c r="D677" s="31">
        <v>34</v>
      </c>
      <c r="E677" s="36">
        <v>-0.6</v>
      </c>
      <c r="F677" s="31">
        <v>1</v>
      </c>
      <c r="G677" s="31">
        <v>1.43</v>
      </c>
      <c r="H677" s="31">
        <v>26</v>
      </c>
    </row>
    <row r="678" spans="1:8" x14ac:dyDescent="0.15">
      <c r="A678" s="34">
        <v>77196.311098733058</v>
      </c>
      <c r="B678" s="35">
        <v>15.466243439999998</v>
      </c>
      <c r="C678" s="35">
        <v>563.75623226862717</v>
      </c>
      <c r="D678" s="31">
        <v>18</v>
      </c>
      <c r="E678" s="36">
        <v>0.5</v>
      </c>
      <c r="F678" s="31">
        <v>1</v>
      </c>
      <c r="G678" s="31">
        <v>1.4</v>
      </c>
      <c r="H678" s="31">
        <v>36</v>
      </c>
    </row>
    <row r="679" spans="1:8" x14ac:dyDescent="0.15">
      <c r="A679" s="34">
        <v>58978.246883743122</v>
      </c>
      <c r="B679" s="35">
        <v>5.7396399999999987</v>
      </c>
      <c r="C679" s="35">
        <v>20.233833686000001</v>
      </c>
      <c r="D679" s="31">
        <v>10</v>
      </c>
      <c r="E679" s="36">
        <v>-0.4</v>
      </c>
      <c r="F679" s="31">
        <v>1</v>
      </c>
      <c r="G679" s="31">
        <v>1.35</v>
      </c>
      <c r="H679" s="31">
        <v>6</v>
      </c>
    </row>
    <row r="680" spans="1:8" x14ac:dyDescent="0.15">
      <c r="A680" s="34">
        <v>12212.947992542944</v>
      </c>
      <c r="B680" s="35">
        <v>67.114796459999994</v>
      </c>
      <c r="C680" s="35">
        <v>3000.6924116921523</v>
      </c>
      <c r="D680" s="31">
        <v>34</v>
      </c>
      <c r="E680" s="36">
        <v>-0.6</v>
      </c>
      <c r="F680" s="31">
        <v>1</v>
      </c>
      <c r="G680" s="31">
        <v>1.21</v>
      </c>
      <c r="H680" s="31">
        <v>28</v>
      </c>
    </row>
    <row r="681" spans="1:8" x14ac:dyDescent="0.15">
      <c r="A681" s="34">
        <v>93229.435455234794</v>
      </c>
      <c r="B681" s="35">
        <v>126.44083737</v>
      </c>
      <c r="C681" s="35">
        <v>3097.8597595261458</v>
      </c>
      <c r="D681" s="31">
        <v>26</v>
      </c>
      <c r="E681" s="36">
        <v>0.6</v>
      </c>
      <c r="F681" s="31">
        <v>1</v>
      </c>
      <c r="G681" s="31">
        <v>0.87</v>
      </c>
      <c r="H681" s="31">
        <v>28</v>
      </c>
    </row>
    <row r="682" spans="1:8" x14ac:dyDescent="0.15">
      <c r="A682" s="34">
        <v>65577.393988553886</v>
      </c>
      <c r="B682" s="35">
        <v>156.90802167999999</v>
      </c>
      <c r="C682" s="35">
        <v>3237.3485857525029</v>
      </c>
      <c r="D682" s="31">
        <v>10</v>
      </c>
      <c r="E682" s="36">
        <v>0.8</v>
      </c>
      <c r="F682" s="31">
        <v>0.75</v>
      </c>
      <c r="G682" s="31">
        <v>1.9</v>
      </c>
      <c r="H682" s="31">
        <v>28</v>
      </c>
    </row>
    <row r="683" spans="1:8" x14ac:dyDescent="0.15">
      <c r="A683" s="34">
        <v>34243.078405123415</v>
      </c>
      <c r="B683" s="35">
        <v>138.21500835999998</v>
      </c>
      <c r="C683" s="35">
        <v>1739.1275157078105</v>
      </c>
      <c r="D683" s="31">
        <v>26</v>
      </c>
      <c r="E683" s="36">
        <v>-0.2</v>
      </c>
      <c r="F683" s="31">
        <v>1</v>
      </c>
      <c r="G683" s="31">
        <v>0.85</v>
      </c>
      <c r="H683" s="31">
        <v>18</v>
      </c>
    </row>
    <row r="684" spans="1:8" x14ac:dyDescent="0.15">
      <c r="A684" s="34">
        <v>46291.062048113083</v>
      </c>
      <c r="B684" s="35">
        <v>7.9584546199999995</v>
      </c>
      <c r="C684" s="35">
        <v>146.17142394266605</v>
      </c>
      <c r="D684" s="31">
        <v>26</v>
      </c>
      <c r="E684" s="36">
        <v>-0.7</v>
      </c>
      <c r="F684" s="31">
        <v>1</v>
      </c>
      <c r="G684" s="31">
        <v>1.02</v>
      </c>
      <c r="H684" s="31">
        <v>16</v>
      </c>
    </row>
    <row r="685" spans="1:8" x14ac:dyDescent="0.15">
      <c r="A685" s="34">
        <v>83455.347657426435</v>
      </c>
      <c r="B685" s="35">
        <v>97.609999999999985</v>
      </c>
      <c r="C685" s="35">
        <v>103.97069142036995</v>
      </c>
      <c r="D685" s="31">
        <v>42</v>
      </c>
      <c r="E685" s="36">
        <v>0.6</v>
      </c>
      <c r="F685" s="31">
        <v>0.8</v>
      </c>
      <c r="G685" s="31">
        <v>0.25</v>
      </c>
      <c r="H685" s="31">
        <v>2</v>
      </c>
    </row>
    <row r="686" spans="1:8" x14ac:dyDescent="0.15">
      <c r="A686" s="34">
        <v>27891.955785473489</v>
      </c>
      <c r="B686" s="35">
        <v>7.4493200000000002</v>
      </c>
      <c r="C686" s="35">
        <v>3700</v>
      </c>
      <c r="D686" s="31">
        <v>18</v>
      </c>
      <c r="E686" s="36">
        <v>-0.6</v>
      </c>
      <c r="F686" s="31">
        <v>0.88</v>
      </c>
      <c r="G686" s="31">
        <v>1.04</v>
      </c>
      <c r="H686" s="31">
        <v>6</v>
      </c>
    </row>
    <row r="687" spans="1:8" x14ac:dyDescent="0.15">
      <c r="A687" s="34">
        <v>59233.222991741197</v>
      </c>
      <c r="B687" s="35">
        <v>7.4139284199999995</v>
      </c>
      <c r="C687" s="35">
        <v>144.98107129887151</v>
      </c>
      <c r="D687" s="31">
        <v>42</v>
      </c>
      <c r="E687" s="36">
        <v>0.8</v>
      </c>
      <c r="F687" s="31">
        <v>1</v>
      </c>
      <c r="G687" s="31">
        <v>0.25</v>
      </c>
      <c r="H687" s="31">
        <v>31</v>
      </c>
    </row>
    <row r="688" spans="1:8" x14ac:dyDescent="0.15">
      <c r="A688" s="34">
        <v>28089.681383360719</v>
      </c>
      <c r="B688" s="35">
        <v>131.25570475000001</v>
      </c>
      <c r="C688" s="35">
        <v>6515.175080478637</v>
      </c>
      <c r="D688" s="31">
        <v>26</v>
      </c>
      <c r="E688" s="36">
        <v>0.4</v>
      </c>
      <c r="F688" s="31">
        <v>1</v>
      </c>
      <c r="G688" s="31">
        <v>1.03</v>
      </c>
      <c r="H688" s="31">
        <v>48</v>
      </c>
    </row>
    <row r="689" spans="1:8" x14ac:dyDescent="0.15">
      <c r="A689" s="34">
        <v>26011.988862279544</v>
      </c>
      <c r="B689" s="35">
        <v>18.949046069999998</v>
      </c>
      <c r="C689" s="35">
        <v>60.101809219906663</v>
      </c>
      <c r="D689" s="31">
        <v>10</v>
      </c>
      <c r="E689" s="36">
        <v>-0.1</v>
      </c>
      <c r="F689" s="31">
        <v>1</v>
      </c>
      <c r="G689" s="31">
        <v>1.6</v>
      </c>
      <c r="H689" s="31">
        <v>5</v>
      </c>
    </row>
    <row r="690" spans="1:8" x14ac:dyDescent="0.15">
      <c r="A690" s="34">
        <v>62746.011882235616</v>
      </c>
      <c r="B690" s="35">
        <v>13.638504359999997</v>
      </c>
      <c r="C690" s="35">
        <v>53.690133496107677</v>
      </c>
      <c r="D690" s="31">
        <v>26</v>
      </c>
      <c r="E690" s="36">
        <v>1.5</v>
      </c>
      <c r="F690" s="31">
        <v>1</v>
      </c>
      <c r="G690" s="31">
        <v>1.24</v>
      </c>
      <c r="H690" s="31">
        <v>3</v>
      </c>
    </row>
    <row r="691" spans="1:8" x14ac:dyDescent="0.15">
      <c r="A691" s="34">
        <v>36000.414456848419</v>
      </c>
      <c r="B691" s="35">
        <v>64.327999999999989</v>
      </c>
      <c r="C691" s="35">
        <v>1564.8283749119998</v>
      </c>
      <c r="D691" s="31">
        <v>34</v>
      </c>
      <c r="E691" s="36">
        <v>0.4</v>
      </c>
      <c r="F691" s="31">
        <v>1</v>
      </c>
      <c r="G691" s="31">
        <v>1.41</v>
      </c>
      <c r="H691" s="31">
        <v>16</v>
      </c>
    </row>
    <row r="692" spans="1:8" x14ac:dyDescent="0.15">
      <c r="A692" s="34">
        <v>18282.029174928426</v>
      </c>
      <c r="B692" s="35">
        <v>10.018822409999999</v>
      </c>
      <c r="C692" s="35">
        <v>39.255927264707992</v>
      </c>
      <c r="D692" s="31">
        <v>18</v>
      </c>
      <c r="E692" s="36">
        <v>0.5</v>
      </c>
      <c r="F692" s="31">
        <v>1</v>
      </c>
      <c r="G692" s="31">
        <v>0.25</v>
      </c>
      <c r="H692" s="31">
        <v>16</v>
      </c>
    </row>
    <row r="693" spans="1:8" x14ac:dyDescent="0.15">
      <c r="A693" s="34">
        <v>43920.826016644984</v>
      </c>
      <c r="B693" s="35">
        <v>25.197999999999997</v>
      </c>
      <c r="C693" s="35">
        <v>199.15566659999996</v>
      </c>
      <c r="D693" s="31">
        <v>18</v>
      </c>
      <c r="E693" s="36">
        <v>0.8</v>
      </c>
      <c r="F693" s="31">
        <v>1</v>
      </c>
      <c r="G693" s="31">
        <v>1</v>
      </c>
      <c r="H693" s="31">
        <v>11</v>
      </c>
    </row>
    <row r="694" spans="1:8" x14ac:dyDescent="0.15">
      <c r="A694" s="34">
        <v>80866.556678479363</v>
      </c>
      <c r="B694" s="35">
        <v>8.1334499999999998</v>
      </c>
      <c r="C694" s="35">
        <v>49.189922686666669</v>
      </c>
      <c r="D694" s="31">
        <v>26</v>
      </c>
      <c r="E694" s="36">
        <v>0.5</v>
      </c>
      <c r="F694" s="31">
        <v>1</v>
      </c>
      <c r="G694" s="31">
        <v>0.25</v>
      </c>
      <c r="H694" s="31">
        <v>16</v>
      </c>
    </row>
    <row r="695" spans="1:8" x14ac:dyDescent="0.15">
      <c r="A695" s="34">
        <v>9615.9436254509292</v>
      </c>
      <c r="B695" s="35">
        <v>32.784059999999997</v>
      </c>
      <c r="C695" s="35">
        <v>147.42096016266666</v>
      </c>
      <c r="D695" s="31">
        <v>26</v>
      </c>
      <c r="E695" s="36">
        <v>0.5</v>
      </c>
      <c r="F695" s="31">
        <v>1</v>
      </c>
      <c r="G695" s="31">
        <v>0.25</v>
      </c>
      <c r="H695" s="31">
        <v>16</v>
      </c>
    </row>
    <row r="696" spans="1:8" x14ac:dyDescent="0.15">
      <c r="A696" s="34">
        <v>75533.753932612643</v>
      </c>
      <c r="B696" s="35">
        <v>94.341999999999999</v>
      </c>
      <c r="C696" s="35">
        <v>1012.4293455466667</v>
      </c>
      <c r="D696" s="31">
        <v>10</v>
      </c>
      <c r="E696" s="36">
        <v>0.4</v>
      </c>
      <c r="F696" s="31">
        <v>1</v>
      </c>
      <c r="G696" s="31">
        <v>1.47</v>
      </c>
      <c r="H696" s="31">
        <v>16</v>
      </c>
    </row>
    <row r="697" spans="1:8" x14ac:dyDescent="0.15">
      <c r="A697" s="34">
        <v>12826.955969438781</v>
      </c>
      <c r="B697" s="35">
        <v>3575.7468831799997</v>
      </c>
      <c r="C697" s="35">
        <v>109974.89893768168</v>
      </c>
      <c r="D697" s="31">
        <v>26</v>
      </c>
      <c r="E697" s="36">
        <v>-0.6</v>
      </c>
      <c r="F697" s="31">
        <v>0.75</v>
      </c>
      <c r="G697" s="31">
        <v>0.82</v>
      </c>
      <c r="H697" s="31">
        <v>36</v>
      </c>
    </row>
    <row r="698" spans="1:8" x14ac:dyDescent="0.15">
      <c r="A698" s="34">
        <v>58772.045897727388</v>
      </c>
      <c r="B698" s="35">
        <v>5.9632258099999991</v>
      </c>
      <c r="C698" s="35">
        <v>48.016836481366134</v>
      </c>
      <c r="D698" s="31">
        <v>26</v>
      </c>
      <c r="E698" s="36">
        <v>0.4</v>
      </c>
      <c r="F698" s="31">
        <v>1</v>
      </c>
      <c r="G698" s="31">
        <v>1.44</v>
      </c>
      <c r="H698" s="31">
        <v>5</v>
      </c>
    </row>
    <row r="699" spans="1:8" x14ac:dyDescent="0.15">
      <c r="A699" s="34">
        <v>54644.764414236146</v>
      </c>
      <c r="B699" s="35">
        <v>11.830135059999998</v>
      </c>
      <c r="C699" s="35">
        <v>264.64919463522699</v>
      </c>
      <c r="D699" s="31">
        <v>26</v>
      </c>
      <c r="E699" s="36">
        <v>0.5</v>
      </c>
      <c r="F699" s="31">
        <v>0.8</v>
      </c>
      <c r="G699" s="31">
        <v>0.91</v>
      </c>
      <c r="H699" s="31">
        <v>22</v>
      </c>
    </row>
    <row r="700" spans="1:8" x14ac:dyDescent="0.15">
      <c r="A700" s="34">
        <v>39482.280930534966</v>
      </c>
      <c r="B700" s="35">
        <v>20.291225709999996</v>
      </c>
      <c r="C700" s="35">
        <v>408.62098721196492</v>
      </c>
      <c r="D700" s="31">
        <v>10</v>
      </c>
      <c r="E700" s="36">
        <v>0.8</v>
      </c>
      <c r="F700" s="31">
        <v>1</v>
      </c>
      <c r="G700" s="31">
        <v>1.7</v>
      </c>
      <c r="H700" s="31">
        <v>30</v>
      </c>
    </row>
    <row r="701" spans="1:8" x14ac:dyDescent="0.15">
      <c r="A701" s="34">
        <v>67961.411451779612</v>
      </c>
      <c r="B701" s="35">
        <v>141.73512122999998</v>
      </c>
      <c r="C701" s="35">
        <v>4417.4538529937536</v>
      </c>
      <c r="D701" s="31">
        <v>34</v>
      </c>
      <c r="E701" s="36">
        <v>-0.7</v>
      </c>
      <c r="F701" s="31">
        <v>0.82</v>
      </c>
      <c r="G701" s="31">
        <v>0.86</v>
      </c>
      <c r="H701" s="31">
        <v>27</v>
      </c>
    </row>
    <row r="702" spans="1:8" x14ac:dyDescent="0.15">
      <c r="A702" s="34">
        <v>5065.1882829861661</v>
      </c>
      <c r="B702" s="35">
        <v>10.018822409999999</v>
      </c>
      <c r="C702" s="35">
        <v>473.67860230447474</v>
      </c>
      <c r="D702" s="31">
        <v>34</v>
      </c>
      <c r="E702" s="36">
        <v>1.5</v>
      </c>
      <c r="F702" s="31">
        <v>0.9</v>
      </c>
      <c r="G702" s="31">
        <v>1.62</v>
      </c>
      <c r="H702" s="31">
        <v>21</v>
      </c>
    </row>
    <row r="703" spans="1:8" x14ac:dyDescent="0.15">
      <c r="A703" s="34">
        <v>80733.806772294352</v>
      </c>
      <c r="B703" s="35">
        <v>5.2697875999999999</v>
      </c>
      <c r="C703" s="35">
        <v>71.66914526970001</v>
      </c>
      <c r="D703" s="31">
        <v>10</v>
      </c>
      <c r="E703" s="36">
        <v>-0.2</v>
      </c>
      <c r="F703" s="31">
        <v>1</v>
      </c>
      <c r="G703" s="31">
        <v>1.22</v>
      </c>
      <c r="H703" s="31">
        <v>25</v>
      </c>
    </row>
    <row r="704" spans="1:8" x14ac:dyDescent="0.15">
      <c r="A704" s="34">
        <v>61146.718441079276</v>
      </c>
      <c r="B704" s="35">
        <v>7.7399999999999993</v>
      </c>
      <c r="C704" s="35">
        <v>36.205361866666664</v>
      </c>
      <c r="D704" s="31">
        <v>10</v>
      </c>
      <c r="E704" s="36">
        <v>0.2</v>
      </c>
      <c r="F704" s="31">
        <v>1</v>
      </c>
      <c r="G704" s="31">
        <v>1.39</v>
      </c>
      <c r="H704" s="31">
        <v>8</v>
      </c>
    </row>
    <row r="705" spans="1:8" x14ac:dyDescent="0.15">
      <c r="A705" s="34">
        <v>90478.798927109034</v>
      </c>
      <c r="B705" s="35">
        <v>25.412999999999997</v>
      </c>
      <c r="C705" s="35">
        <v>858.54688309866663</v>
      </c>
      <c r="D705" s="31">
        <v>34</v>
      </c>
      <c r="E705" s="36">
        <v>0.5</v>
      </c>
      <c r="F705" s="31">
        <v>1</v>
      </c>
      <c r="G705" s="31">
        <v>1.33</v>
      </c>
      <c r="H705" s="31">
        <v>16</v>
      </c>
    </row>
    <row r="706" spans="1:8" x14ac:dyDescent="0.15">
      <c r="A706" s="34">
        <v>95932.291966986522</v>
      </c>
      <c r="B706" s="35">
        <v>6.5886491999999999</v>
      </c>
      <c r="C706" s="35">
        <v>31.034130638500006</v>
      </c>
      <c r="D706" s="31">
        <v>50</v>
      </c>
      <c r="E706" s="36">
        <v>1.5</v>
      </c>
      <c r="F706" s="31">
        <v>1</v>
      </c>
      <c r="G706" s="31">
        <v>0.25</v>
      </c>
      <c r="H706" s="31">
        <v>6</v>
      </c>
    </row>
    <row r="707" spans="1:8" x14ac:dyDescent="0.15">
      <c r="A707" s="34">
        <v>88791.261651235254</v>
      </c>
      <c r="B707" s="35">
        <v>18.489999999999998</v>
      </c>
      <c r="C707" s="35">
        <v>400.06604909246084</v>
      </c>
      <c r="D707" s="31">
        <v>18</v>
      </c>
      <c r="E707" s="36">
        <v>-0.1</v>
      </c>
      <c r="F707" s="31">
        <v>0.88</v>
      </c>
      <c r="G707" s="31">
        <v>1.9</v>
      </c>
      <c r="H707" s="31">
        <v>16</v>
      </c>
    </row>
    <row r="708" spans="1:8" x14ac:dyDescent="0.15">
      <c r="A708" s="34">
        <v>97384.759690429506</v>
      </c>
      <c r="B708" s="35">
        <v>8.5569999999999986</v>
      </c>
      <c r="C708" s="35">
        <v>106.00366036271984</v>
      </c>
      <c r="D708" s="31">
        <v>50</v>
      </c>
      <c r="E708" s="36">
        <v>0.4</v>
      </c>
      <c r="F708" s="31">
        <v>0.82</v>
      </c>
      <c r="G708" s="31">
        <v>0.25</v>
      </c>
      <c r="H708" s="31">
        <v>15</v>
      </c>
    </row>
    <row r="709" spans="1:8" x14ac:dyDescent="0.15">
      <c r="A709" s="34">
        <v>44081.155706244477</v>
      </c>
      <c r="B709" s="35">
        <v>20.811999999999998</v>
      </c>
      <c r="C709" s="35">
        <v>179.77121250000005</v>
      </c>
      <c r="D709" s="31">
        <v>50</v>
      </c>
      <c r="E709" s="36">
        <v>1.2</v>
      </c>
      <c r="F709" s="31">
        <v>1</v>
      </c>
      <c r="G709" s="31">
        <v>0.25</v>
      </c>
      <c r="H709" s="31">
        <v>15</v>
      </c>
    </row>
    <row r="710" spans="1:8" x14ac:dyDescent="0.15">
      <c r="A710" s="34">
        <v>48256.787679290355</v>
      </c>
      <c r="B710" s="35">
        <v>6.418838759999999</v>
      </c>
      <c r="C710" s="35">
        <v>138.14962378661252</v>
      </c>
      <c r="D710" s="31">
        <v>26</v>
      </c>
      <c r="E710" s="36">
        <v>1.5</v>
      </c>
      <c r="F710" s="31">
        <v>1</v>
      </c>
      <c r="G710" s="31">
        <v>1.8</v>
      </c>
      <c r="H710" s="31">
        <v>11</v>
      </c>
    </row>
    <row r="711" spans="1:8" x14ac:dyDescent="0.15">
      <c r="A711" s="34">
        <v>36569.782607859823</v>
      </c>
      <c r="B711" s="35">
        <v>6.6571395999999998</v>
      </c>
      <c r="C711" s="35">
        <v>6.246190985100001</v>
      </c>
      <c r="D711" s="31">
        <v>10</v>
      </c>
      <c r="E711" s="36">
        <v>0.8</v>
      </c>
      <c r="F711" s="31">
        <v>1</v>
      </c>
      <c r="G711" s="31">
        <v>0.25</v>
      </c>
      <c r="H711" s="31">
        <v>6</v>
      </c>
    </row>
    <row r="712" spans="1:8" x14ac:dyDescent="0.15">
      <c r="A712" s="34">
        <v>84269.572768459402</v>
      </c>
      <c r="B712" s="35">
        <v>9.0368799999999982</v>
      </c>
      <c r="C712" s="35">
        <v>56.803058034370608</v>
      </c>
      <c r="D712" s="31">
        <v>18</v>
      </c>
      <c r="E712" s="36">
        <v>0.8</v>
      </c>
      <c r="F712" s="31">
        <v>0.75</v>
      </c>
      <c r="G712" s="31">
        <v>1.38</v>
      </c>
      <c r="H712" s="31">
        <v>6</v>
      </c>
    </row>
    <row r="713" spans="1:8" x14ac:dyDescent="0.15">
      <c r="A713" s="34">
        <v>5146.4113266916356</v>
      </c>
      <c r="B713" s="35">
        <v>8.427999999999999</v>
      </c>
      <c r="C713" s="35">
        <v>160.42346495999999</v>
      </c>
      <c r="D713" s="31">
        <v>18</v>
      </c>
      <c r="E713" s="36">
        <v>-0.7</v>
      </c>
      <c r="F713" s="31">
        <v>1</v>
      </c>
      <c r="G713" s="31">
        <v>1.6</v>
      </c>
      <c r="H713" s="31">
        <v>16</v>
      </c>
    </row>
    <row r="714" spans="1:8" x14ac:dyDescent="0.15">
      <c r="A714" s="34">
        <v>31118.553383577007</v>
      </c>
      <c r="B714" s="35">
        <v>5.4112962999999992</v>
      </c>
      <c r="C714" s="35">
        <v>32.074826780865003</v>
      </c>
      <c r="D714" s="31">
        <v>58</v>
      </c>
      <c r="E714" s="36">
        <v>-0.4</v>
      </c>
      <c r="F714" s="31">
        <v>1</v>
      </c>
      <c r="G714" s="31">
        <v>0.25</v>
      </c>
      <c r="H714" s="31">
        <v>6</v>
      </c>
    </row>
    <row r="715" spans="1:8" x14ac:dyDescent="0.15">
      <c r="A715" s="34">
        <v>37528.558240653118</v>
      </c>
      <c r="B715" s="35">
        <v>14.920018739999998</v>
      </c>
      <c r="C715" s="35">
        <v>524.62514915816337</v>
      </c>
      <c r="D715" s="31">
        <v>26</v>
      </c>
      <c r="E715" s="36">
        <v>0.2</v>
      </c>
      <c r="F715" s="31">
        <v>1</v>
      </c>
      <c r="G715" s="31">
        <v>1.19</v>
      </c>
      <c r="H715" s="31">
        <v>28</v>
      </c>
    </row>
    <row r="716" spans="1:8" x14ac:dyDescent="0.15">
      <c r="A716" s="34">
        <v>47743.741848112644</v>
      </c>
      <c r="B716" s="35">
        <v>26.272999999999996</v>
      </c>
      <c r="C716" s="35">
        <v>1003.2216701173332</v>
      </c>
      <c r="D716" s="31">
        <v>34</v>
      </c>
      <c r="E716" s="36">
        <v>-0.2</v>
      </c>
      <c r="F716" s="31">
        <v>1</v>
      </c>
      <c r="G716" s="31">
        <v>1.51</v>
      </c>
      <c r="H716" s="31">
        <v>16</v>
      </c>
    </row>
    <row r="717" spans="1:8" x14ac:dyDescent="0.15">
      <c r="A717" s="34">
        <v>64810.322980241472</v>
      </c>
      <c r="B717" s="35">
        <v>79.711676129999987</v>
      </c>
      <c r="C717" s="35">
        <v>3644.8899664993664</v>
      </c>
      <c r="D717" s="31">
        <v>34</v>
      </c>
      <c r="E717" s="36">
        <v>1.2</v>
      </c>
      <c r="F717" s="31">
        <v>0.85</v>
      </c>
      <c r="G717" s="31">
        <v>0.95</v>
      </c>
      <c r="H717" s="31">
        <v>36</v>
      </c>
    </row>
    <row r="718" spans="1:8" x14ac:dyDescent="0.15">
      <c r="A718" s="34">
        <v>2080.1253685462484</v>
      </c>
      <c r="B718" s="35">
        <v>9.7244843999999997</v>
      </c>
      <c r="C718" s="35">
        <v>144.45080925143046</v>
      </c>
      <c r="D718" s="31">
        <v>42</v>
      </c>
      <c r="E718" s="36">
        <v>1.2</v>
      </c>
      <c r="F718" s="31">
        <v>0.83</v>
      </c>
      <c r="G718" s="31">
        <v>1.42</v>
      </c>
      <c r="H718" s="31">
        <v>6</v>
      </c>
    </row>
    <row r="719" spans="1:8" x14ac:dyDescent="0.15">
      <c r="A719" s="34">
        <v>91056.893560097524</v>
      </c>
      <c r="B719" s="35">
        <v>10.913157909999999</v>
      </c>
      <c r="C719" s="35">
        <v>448.82021052878724</v>
      </c>
      <c r="D719" s="31">
        <v>26</v>
      </c>
      <c r="E719" s="36">
        <v>0.8</v>
      </c>
      <c r="F719" s="31">
        <v>1</v>
      </c>
      <c r="G719" s="31">
        <v>1.78</v>
      </c>
      <c r="H719" s="31">
        <v>22</v>
      </c>
    </row>
    <row r="720" spans="1:8" x14ac:dyDescent="0.15">
      <c r="A720" s="34">
        <v>24189.224832076183</v>
      </c>
      <c r="B720" s="35">
        <v>32.79786644</v>
      </c>
      <c r="C720" s="35">
        <v>132.85112079545112</v>
      </c>
      <c r="D720" s="31">
        <v>26</v>
      </c>
      <c r="E720" s="36">
        <v>1.5</v>
      </c>
      <c r="F720" s="31">
        <v>0.75</v>
      </c>
      <c r="G720" s="31">
        <v>0.74</v>
      </c>
      <c r="H720" s="31">
        <v>5</v>
      </c>
    </row>
    <row r="721" spans="1:8" x14ac:dyDescent="0.15">
      <c r="A721" s="34">
        <v>93217.399090982857</v>
      </c>
      <c r="B721" s="35">
        <v>104.39967075999999</v>
      </c>
      <c r="C721" s="35">
        <v>7635.4210659382443</v>
      </c>
      <c r="D721" s="31">
        <v>58</v>
      </c>
      <c r="E721" s="36">
        <v>0.2</v>
      </c>
      <c r="F721" s="31">
        <v>0.77</v>
      </c>
      <c r="G721" s="31">
        <v>0.96</v>
      </c>
      <c r="H721" s="31">
        <v>33</v>
      </c>
    </row>
    <row r="722" spans="1:8" x14ac:dyDescent="0.15">
      <c r="A722" s="34">
        <v>415.61404035994622</v>
      </c>
      <c r="B722" s="35">
        <v>102.99364858999999</v>
      </c>
      <c r="C722" s="35">
        <v>2896.3017456804037</v>
      </c>
      <c r="D722" s="31">
        <v>34</v>
      </c>
      <c r="E722" s="36">
        <v>0.5</v>
      </c>
      <c r="F722" s="31">
        <v>1</v>
      </c>
      <c r="G722" s="31">
        <v>0.82</v>
      </c>
      <c r="H722" s="31">
        <v>26</v>
      </c>
    </row>
    <row r="723" spans="1:8" x14ac:dyDescent="0.15">
      <c r="A723" s="34">
        <v>39377.98910582532</v>
      </c>
      <c r="B723" s="35">
        <v>13.76687828</v>
      </c>
      <c r="C723" s="35">
        <v>504.86877409288314</v>
      </c>
      <c r="D723" s="31">
        <v>42</v>
      </c>
      <c r="E723" s="36">
        <v>1.2</v>
      </c>
      <c r="F723" s="31">
        <v>1</v>
      </c>
      <c r="G723" s="31">
        <v>0.8</v>
      </c>
      <c r="H723" s="31">
        <v>26</v>
      </c>
    </row>
    <row r="724" spans="1:8" x14ac:dyDescent="0.15">
      <c r="A724" s="34">
        <v>34249.813678266037</v>
      </c>
      <c r="B724" s="35">
        <v>210.56847890999995</v>
      </c>
      <c r="C724" s="35">
        <v>168.70695722479059</v>
      </c>
      <c r="D724" s="31">
        <v>34</v>
      </c>
      <c r="E724" s="36">
        <v>-0.4</v>
      </c>
      <c r="F724" s="31">
        <v>1</v>
      </c>
      <c r="G724" s="31">
        <v>0.2</v>
      </c>
      <c r="H724" s="31">
        <v>3</v>
      </c>
    </row>
    <row r="725" spans="1:8" x14ac:dyDescent="0.15">
      <c r="A725" s="34">
        <v>62442.853358002671</v>
      </c>
      <c r="B725" s="35">
        <v>99.635379979999996</v>
      </c>
      <c r="C725" s="35">
        <v>11772.215581791535</v>
      </c>
      <c r="D725" s="31">
        <v>50</v>
      </c>
      <c r="E725" s="36">
        <v>-0.1</v>
      </c>
      <c r="F725" s="31">
        <v>0.74</v>
      </c>
      <c r="G725" s="31">
        <v>1.84</v>
      </c>
      <c r="H725" s="31">
        <v>33</v>
      </c>
    </row>
    <row r="726" spans="1:8" x14ac:dyDescent="0.15">
      <c r="A726" s="34">
        <v>4614.8385364298665</v>
      </c>
      <c r="B726" s="35">
        <v>10.148429999999999</v>
      </c>
      <c r="C726" s="35">
        <v>95.58529913386667</v>
      </c>
      <c r="D726" s="31">
        <v>34</v>
      </c>
      <c r="E726" s="36">
        <v>-0.1</v>
      </c>
      <c r="F726" s="31">
        <v>1</v>
      </c>
      <c r="G726" s="31">
        <v>0.8</v>
      </c>
      <c r="H726" s="31">
        <v>8</v>
      </c>
    </row>
    <row r="727" spans="1:8" x14ac:dyDescent="0.15">
      <c r="A727" s="34">
        <v>7222.3722895047194</v>
      </c>
      <c r="B727" s="35">
        <v>8.3432899999999997</v>
      </c>
      <c r="C727" s="35">
        <v>80.534571321599998</v>
      </c>
      <c r="D727" s="31">
        <v>34</v>
      </c>
      <c r="E727" s="36">
        <v>1.5</v>
      </c>
      <c r="F727" s="31">
        <v>1</v>
      </c>
      <c r="G727" s="31">
        <v>0.8</v>
      </c>
      <c r="H727" s="31">
        <v>8</v>
      </c>
    </row>
    <row r="728" spans="1:8" x14ac:dyDescent="0.15">
      <c r="A728" s="34">
        <v>14387.294665886318</v>
      </c>
      <c r="B728" s="35">
        <v>9.20458</v>
      </c>
      <c r="C728" s="35">
        <v>88.19988021960107</v>
      </c>
      <c r="D728" s="31">
        <v>34</v>
      </c>
      <c r="E728" s="36">
        <v>0.2</v>
      </c>
      <c r="F728" s="31">
        <v>0.91</v>
      </c>
      <c r="G728" s="31">
        <v>0.8</v>
      </c>
      <c r="H728" s="31">
        <v>8</v>
      </c>
    </row>
    <row r="729" spans="1:8" x14ac:dyDescent="0.15">
      <c r="A729" s="34">
        <v>472.50364153650361</v>
      </c>
      <c r="B729" s="35">
        <v>6.7260599999999986</v>
      </c>
      <c r="C729" s="35">
        <v>67.05058196906667</v>
      </c>
      <c r="D729" s="31">
        <v>34</v>
      </c>
      <c r="E729" s="36">
        <v>0.2</v>
      </c>
      <c r="F729" s="31">
        <v>1</v>
      </c>
      <c r="G729" s="31">
        <v>0.8</v>
      </c>
      <c r="H729" s="31">
        <v>8</v>
      </c>
    </row>
    <row r="730" spans="1:8" x14ac:dyDescent="0.15">
      <c r="A730" s="34">
        <v>99727.354741878415</v>
      </c>
      <c r="B730" s="35">
        <v>8.2155799999999992</v>
      </c>
      <c r="C730" s="35">
        <v>79.469762803199998</v>
      </c>
      <c r="D730" s="31">
        <v>34</v>
      </c>
      <c r="E730" s="36">
        <v>1.2</v>
      </c>
      <c r="F730" s="31">
        <v>1</v>
      </c>
      <c r="G730" s="31">
        <v>0.8</v>
      </c>
      <c r="H730" s="31">
        <v>8</v>
      </c>
    </row>
    <row r="731" spans="1:8" x14ac:dyDescent="0.15">
      <c r="A731" s="34">
        <v>24970.734880240543</v>
      </c>
      <c r="B731" s="35">
        <v>5.7783399999999991</v>
      </c>
      <c r="C731" s="35">
        <v>59.14877060693334</v>
      </c>
      <c r="D731" s="31">
        <v>34</v>
      </c>
      <c r="E731" s="36">
        <v>-0.4</v>
      </c>
      <c r="F731" s="31">
        <v>1</v>
      </c>
      <c r="G731" s="31">
        <v>0.8</v>
      </c>
      <c r="H731" s="31">
        <v>8</v>
      </c>
    </row>
    <row r="732" spans="1:8" x14ac:dyDescent="0.15">
      <c r="A732" s="34">
        <v>34368.348187095973</v>
      </c>
      <c r="B732" s="35">
        <v>9.8233499999999996</v>
      </c>
      <c r="C732" s="35">
        <v>93.791174322640828</v>
      </c>
      <c r="D732" s="31">
        <v>34</v>
      </c>
      <c r="E732" s="36">
        <v>1.2</v>
      </c>
      <c r="F732" s="31">
        <v>0.88</v>
      </c>
      <c r="G732" s="31">
        <v>0.8</v>
      </c>
      <c r="H732" s="31">
        <v>8</v>
      </c>
    </row>
    <row r="733" spans="1:8" x14ac:dyDescent="0.15">
      <c r="A733" s="34">
        <v>73377.32314931677</v>
      </c>
      <c r="B733" s="35">
        <v>8.1343099999999993</v>
      </c>
      <c r="C733" s="35">
        <v>78.792157382400006</v>
      </c>
      <c r="D733" s="31">
        <v>34</v>
      </c>
      <c r="E733" s="36">
        <v>-0.4</v>
      </c>
      <c r="F733" s="31">
        <v>1</v>
      </c>
      <c r="G733" s="31">
        <v>0.8</v>
      </c>
      <c r="H733" s="31">
        <v>8</v>
      </c>
    </row>
    <row r="734" spans="1:8" x14ac:dyDescent="0.15">
      <c r="A734" s="34">
        <v>58745.501682822185</v>
      </c>
      <c r="B734" s="35">
        <v>26.350270569999999</v>
      </c>
      <c r="C734" s="35">
        <v>564.29720154342317</v>
      </c>
      <c r="D734" s="31">
        <v>66</v>
      </c>
      <c r="E734" s="36">
        <v>0.4</v>
      </c>
      <c r="F734" s="31">
        <v>0.92</v>
      </c>
      <c r="G734" s="31">
        <v>0.25</v>
      </c>
      <c r="H734" s="31">
        <v>28</v>
      </c>
    </row>
    <row r="735" spans="1:8" x14ac:dyDescent="0.15">
      <c r="A735" s="34">
        <v>82534.177756260469</v>
      </c>
      <c r="B735" s="35">
        <v>11.853110389999999</v>
      </c>
      <c r="C735" s="35">
        <v>287.93903558479519</v>
      </c>
      <c r="D735" s="31">
        <v>42</v>
      </c>
      <c r="E735" s="36">
        <v>0.2</v>
      </c>
      <c r="F735" s="31">
        <v>1</v>
      </c>
      <c r="G735" s="31">
        <v>0.63</v>
      </c>
      <c r="H735" s="31">
        <v>21</v>
      </c>
    </row>
    <row r="736" spans="1:8" x14ac:dyDescent="0.15">
      <c r="A736" s="34">
        <v>27828.588784283169</v>
      </c>
      <c r="B736" s="35">
        <v>48.391437179999997</v>
      </c>
      <c r="C736" s="35">
        <v>1506.5259893164362</v>
      </c>
      <c r="D736" s="31">
        <v>34</v>
      </c>
      <c r="E736" s="36">
        <v>-0.1</v>
      </c>
      <c r="F736" s="31">
        <v>1</v>
      </c>
      <c r="G736" s="31">
        <v>1.06</v>
      </c>
      <c r="H736" s="31">
        <v>27</v>
      </c>
    </row>
    <row r="737" spans="1:8" x14ac:dyDescent="0.15">
      <c r="A737" s="34">
        <v>59196.260725675042</v>
      </c>
      <c r="B737" s="35">
        <v>14.940249379999997</v>
      </c>
      <c r="C737" s="35">
        <v>264.13287564485626</v>
      </c>
      <c r="D737" s="31">
        <v>34</v>
      </c>
      <c r="E737" s="36">
        <v>-0.1</v>
      </c>
      <c r="F737" s="31">
        <v>0.97</v>
      </c>
      <c r="G737" s="31">
        <v>1.06</v>
      </c>
      <c r="H737" s="31">
        <v>12</v>
      </c>
    </row>
    <row r="738" spans="1:8" x14ac:dyDescent="0.15">
      <c r="A738" s="34">
        <v>43035.688416782148</v>
      </c>
      <c r="B738" s="35">
        <v>35.403434669999996</v>
      </c>
      <c r="C738" s="35">
        <v>2621.0086706952789</v>
      </c>
      <c r="D738" s="31">
        <v>58</v>
      </c>
      <c r="E738" s="36">
        <v>-0.4</v>
      </c>
      <c r="F738" s="31">
        <v>1</v>
      </c>
      <c r="G738" s="31">
        <v>1.1599999999999999</v>
      </c>
      <c r="H738" s="31">
        <v>28</v>
      </c>
    </row>
    <row r="739" spans="1:8" x14ac:dyDescent="0.15">
      <c r="A739" s="34">
        <v>83101.397680917609</v>
      </c>
      <c r="B739" s="35">
        <v>73.791581899999997</v>
      </c>
      <c r="C739" s="35">
        <v>136.32749509238246</v>
      </c>
      <c r="D739" s="31">
        <v>42</v>
      </c>
      <c r="E739" s="36">
        <v>0.2</v>
      </c>
      <c r="F739" s="31">
        <v>0.82</v>
      </c>
      <c r="G739" s="31">
        <v>0.53</v>
      </c>
      <c r="H739" s="31">
        <v>2</v>
      </c>
    </row>
    <row r="740" spans="1:8" x14ac:dyDescent="0.15">
      <c r="A740" s="34">
        <v>48407.04413376141</v>
      </c>
      <c r="B740" s="35">
        <v>5.4033825799999997</v>
      </c>
      <c r="C740" s="35">
        <v>54.596849309255006</v>
      </c>
      <c r="D740" s="31">
        <v>50</v>
      </c>
      <c r="E740" s="36">
        <v>-0.4</v>
      </c>
      <c r="F740" s="31">
        <v>1</v>
      </c>
      <c r="G740" s="31">
        <v>0.86</v>
      </c>
      <c r="H740" s="31">
        <v>5</v>
      </c>
    </row>
    <row r="741" spans="1:8" x14ac:dyDescent="0.15">
      <c r="A741" s="34">
        <v>29029.654812301585</v>
      </c>
      <c r="B741" s="35">
        <v>13.501999999999999</v>
      </c>
      <c r="C741" s="35">
        <v>564.37382490436664</v>
      </c>
      <c r="D741" s="31">
        <v>50</v>
      </c>
      <c r="E741" s="36">
        <v>0.8</v>
      </c>
      <c r="F741" s="31">
        <v>0.8</v>
      </c>
      <c r="G741" s="31">
        <v>1.27</v>
      </c>
      <c r="H741" s="31">
        <v>16</v>
      </c>
    </row>
    <row r="742" spans="1:8" x14ac:dyDescent="0.15">
      <c r="A742" s="34">
        <v>51278.725708884187</v>
      </c>
      <c r="B742" s="35">
        <v>11.112919999999999</v>
      </c>
      <c r="C742" s="35">
        <v>45.744736989600014</v>
      </c>
      <c r="D742" s="31">
        <v>18</v>
      </c>
      <c r="E742" s="36">
        <v>0.2</v>
      </c>
      <c r="F742" s="31">
        <v>1</v>
      </c>
      <c r="G742" s="31">
        <v>0.9</v>
      </c>
      <c r="H742" s="31">
        <v>6</v>
      </c>
    </row>
    <row r="743" spans="1:8" x14ac:dyDescent="0.15">
      <c r="A743" s="34">
        <v>78912.731207548379</v>
      </c>
      <c r="B743" s="35">
        <v>91.955582989999982</v>
      </c>
      <c r="C743" s="35">
        <v>437.37368839389649</v>
      </c>
      <c r="D743" s="31">
        <v>26</v>
      </c>
      <c r="E743" s="36">
        <v>-0.4</v>
      </c>
      <c r="F743" s="31">
        <v>1</v>
      </c>
      <c r="G743" s="31">
        <v>1.58</v>
      </c>
      <c r="H743" s="31">
        <v>3</v>
      </c>
    </row>
    <row r="744" spans="1:8" x14ac:dyDescent="0.15">
      <c r="A744" s="34">
        <v>37695.827876906915</v>
      </c>
      <c r="B744" s="35">
        <v>12.339566809999999</v>
      </c>
      <c r="C744" s="35">
        <v>348.66200294576709</v>
      </c>
      <c r="D744" s="31">
        <v>26</v>
      </c>
      <c r="E744" s="36">
        <v>0.2</v>
      </c>
      <c r="F744" s="31">
        <v>1</v>
      </c>
      <c r="G744" s="31">
        <v>3.46</v>
      </c>
      <c r="H744" s="31">
        <v>8</v>
      </c>
    </row>
    <row r="745" spans="1:8" x14ac:dyDescent="0.15">
      <c r="A745" s="34">
        <v>85652.990796737853</v>
      </c>
      <c r="B745" s="35">
        <v>36.465422869999998</v>
      </c>
      <c r="C745" s="35">
        <v>269.61293235987495</v>
      </c>
      <c r="D745" s="31">
        <v>42</v>
      </c>
      <c r="E745" s="36">
        <v>0.4</v>
      </c>
      <c r="F745" s="31">
        <v>1</v>
      </c>
      <c r="G745" s="31">
        <v>0.89</v>
      </c>
      <c r="H745" s="31">
        <v>5</v>
      </c>
    </row>
    <row r="746" spans="1:8" x14ac:dyDescent="0.15">
      <c r="A746" s="34">
        <v>76699.428397644282</v>
      </c>
      <c r="B746" s="35">
        <v>11.357159999999999</v>
      </c>
      <c r="C746" s="35">
        <v>108.12143227599999</v>
      </c>
      <c r="D746" s="31">
        <v>26</v>
      </c>
      <c r="E746" s="36">
        <v>0.4</v>
      </c>
      <c r="F746" s="31">
        <v>1</v>
      </c>
      <c r="G746" s="31">
        <v>1.5</v>
      </c>
      <c r="H746" s="31">
        <v>6</v>
      </c>
    </row>
    <row r="747" spans="1:8" x14ac:dyDescent="0.15">
      <c r="A747" s="34">
        <v>24373.995373001479</v>
      </c>
      <c r="B747" s="35">
        <v>11.136999999999999</v>
      </c>
      <c r="C747" s="35">
        <v>586.41218647428343</v>
      </c>
      <c r="D747" s="31">
        <v>42</v>
      </c>
      <c r="E747" s="36">
        <v>0.2</v>
      </c>
      <c r="F747" s="31">
        <v>0.96</v>
      </c>
      <c r="G747" s="31">
        <v>1.95</v>
      </c>
      <c r="H747" s="31">
        <v>16</v>
      </c>
    </row>
    <row r="748" spans="1:8" x14ac:dyDescent="0.15">
      <c r="A748" s="34">
        <v>49076.645772929769</v>
      </c>
      <c r="B748" s="35">
        <v>7.137999999999999</v>
      </c>
      <c r="C748" s="35">
        <v>147.099123072</v>
      </c>
      <c r="D748" s="31">
        <v>18</v>
      </c>
      <c r="E748" s="36">
        <v>0.2</v>
      </c>
      <c r="F748" s="31">
        <v>1</v>
      </c>
      <c r="G748" s="31">
        <v>1.72</v>
      </c>
      <c r="H748" s="31">
        <v>16</v>
      </c>
    </row>
    <row r="749" spans="1:8" x14ac:dyDescent="0.15">
      <c r="A749" s="34">
        <v>14103.039637035097</v>
      </c>
      <c r="B749" s="35">
        <v>38.357092629999997</v>
      </c>
      <c r="C749" s="35">
        <v>1293.2950051460707</v>
      </c>
      <c r="D749" s="31">
        <v>26</v>
      </c>
      <c r="E749" s="36">
        <v>1.2</v>
      </c>
      <c r="F749" s="31">
        <v>0.94</v>
      </c>
      <c r="G749" s="31">
        <v>1.1200000000000001</v>
      </c>
      <c r="H749" s="31">
        <v>36</v>
      </c>
    </row>
    <row r="750" spans="1:8" x14ac:dyDescent="0.15">
      <c r="A750" s="34">
        <v>50165.039276385629</v>
      </c>
      <c r="B750" s="35">
        <v>15.888499999999999</v>
      </c>
      <c r="C750" s="35">
        <v>295.52428321216388</v>
      </c>
      <c r="D750" s="31">
        <v>34</v>
      </c>
      <c r="E750" s="36">
        <v>0.8</v>
      </c>
      <c r="F750" s="31">
        <v>0.9</v>
      </c>
      <c r="G750" s="31">
        <v>0.82</v>
      </c>
      <c r="H750" s="31">
        <v>16</v>
      </c>
    </row>
    <row r="751" spans="1:8" x14ac:dyDescent="0.15">
      <c r="A751" s="34">
        <v>45624.17289415597</v>
      </c>
      <c r="B751" s="35">
        <v>9.57911</v>
      </c>
      <c r="C751" s="35">
        <v>534.3347171598806</v>
      </c>
      <c r="D751" s="31">
        <v>42</v>
      </c>
      <c r="E751" s="36">
        <v>0.8</v>
      </c>
      <c r="F751" s="31">
        <v>0.82</v>
      </c>
      <c r="G751" s="31">
        <v>1.1599999999999999</v>
      </c>
      <c r="H751" s="31">
        <v>27</v>
      </c>
    </row>
    <row r="752" spans="1:8" x14ac:dyDescent="0.15">
      <c r="A752" s="34">
        <v>98191.862683298124</v>
      </c>
      <c r="B752" s="35">
        <v>5.7962000500000004</v>
      </c>
      <c r="C752" s="35">
        <v>33.066505149058344</v>
      </c>
      <c r="D752" s="31">
        <v>26</v>
      </c>
      <c r="E752" s="36">
        <v>-0.4</v>
      </c>
      <c r="F752" s="31">
        <v>1</v>
      </c>
      <c r="G752" s="31">
        <v>1.25</v>
      </c>
      <c r="H752" s="31">
        <v>4</v>
      </c>
    </row>
    <row r="753" spans="1:8" x14ac:dyDescent="0.15">
      <c r="A753" s="34">
        <v>36637.889876642592</v>
      </c>
      <c r="B753" s="35">
        <v>7.3924193899999997</v>
      </c>
      <c r="C753" s="35">
        <v>41.017539718155007</v>
      </c>
      <c r="D753" s="31">
        <v>26</v>
      </c>
      <c r="E753" s="36">
        <v>0.2</v>
      </c>
      <c r="F753" s="31">
        <v>1</v>
      </c>
      <c r="G753" s="31">
        <v>1.25</v>
      </c>
      <c r="H753" s="31">
        <v>4</v>
      </c>
    </row>
    <row r="754" spans="1:8" x14ac:dyDescent="0.15">
      <c r="A754" s="34">
        <v>82599.309154715665</v>
      </c>
      <c r="B754" s="35">
        <v>6.3726180599999998</v>
      </c>
      <c r="C754" s="35">
        <v>398.59848717708917</v>
      </c>
      <c r="D754" s="31">
        <v>58</v>
      </c>
      <c r="E754" s="36">
        <v>1.5</v>
      </c>
      <c r="F754" s="31">
        <v>1</v>
      </c>
      <c r="G754" s="31">
        <v>0.84</v>
      </c>
      <c r="H754" s="31">
        <v>28</v>
      </c>
    </row>
    <row r="755" spans="1:8" x14ac:dyDescent="0.15">
      <c r="A755" s="34">
        <v>1390.7730485478664</v>
      </c>
      <c r="B755" s="35">
        <v>9.1547000000000001</v>
      </c>
      <c r="C755" s="35">
        <v>147.32249507360001</v>
      </c>
      <c r="D755" s="31">
        <v>42</v>
      </c>
      <c r="E755" s="36">
        <v>-0.1</v>
      </c>
      <c r="F755" s="31">
        <v>1</v>
      </c>
      <c r="G755" s="31">
        <v>0.51</v>
      </c>
      <c r="H755" s="31">
        <v>16</v>
      </c>
    </row>
    <row r="756" spans="1:8" x14ac:dyDescent="0.15">
      <c r="A756" s="34">
        <v>84351.609362782227</v>
      </c>
      <c r="B756" s="35">
        <v>89.742648619999997</v>
      </c>
      <c r="C756" s="35">
        <v>3475.6610306284842</v>
      </c>
      <c r="D756" s="31">
        <v>34</v>
      </c>
      <c r="E756" s="36">
        <v>0.5</v>
      </c>
      <c r="F756" s="31">
        <v>1</v>
      </c>
      <c r="G756" s="31">
        <v>1.05</v>
      </c>
      <c r="H756" s="31">
        <v>28</v>
      </c>
    </row>
    <row r="757" spans="1:8" x14ac:dyDescent="0.15">
      <c r="A757" s="34">
        <v>53101.947654958378</v>
      </c>
      <c r="B757" s="35">
        <v>29.152199589999999</v>
      </c>
      <c r="C757" s="35">
        <v>914.75163370540247</v>
      </c>
      <c r="D757" s="31">
        <v>34</v>
      </c>
      <c r="E757" s="36">
        <v>-0.4</v>
      </c>
      <c r="F757" s="31">
        <v>1</v>
      </c>
      <c r="G757" s="31">
        <v>0.85</v>
      </c>
      <c r="H757" s="31">
        <v>23</v>
      </c>
    </row>
    <row r="758" spans="1:8" x14ac:dyDescent="0.15">
      <c r="A758" s="34">
        <v>43367.379519692993</v>
      </c>
      <c r="B758" s="35">
        <v>6.8369999999999997</v>
      </c>
      <c r="C758" s="35">
        <v>282.33738510860127</v>
      </c>
      <c r="D758" s="31">
        <v>34</v>
      </c>
      <c r="E758" s="36">
        <v>0.2</v>
      </c>
      <c r="F758" s="31">
        <v>0.75</v>
      </c>
      <c r="G758" s="31">
        <v>1.81</v>
      </c>
      <c r="H758" s="31">
        <v>16</v>
      </c>
    </row>
    <row r="759" spans="1:8" x14ac:dyDescent="0.15">
      <c r="A759" s="34">
        <v>99367.079052573099</v>
      </c>
      <c r="B759" s="35">
        <v>23.490459679999997</v>
      </c>
      <c r="C759" s="35">
        <v>206.53685150794078</v>
      </c>
      <c r="D759" s="31">
        <v>18</v>
      </c>
      <c r="E759" s="36">
        <v>0.2</v>
      </c>
      <c r="F759" s="31">
        <v>1</v>
      </c>
      <c r="G759" s="31">
        <v>1.23</v>
      </c>
      <c r="H759" s="31">
        <v>10</v>
      </c>
    </row>
    <row r="760" spans="1:8" x14ac:dyDescent="0.15">
      <c r="A760" s="34">
        <v>81266.557642940534</v>
      </c>
      <c r="B760" s="35">
        <v>6.5944799999999999</v>
      </c>
      <c r="C760" s="35">
        <v>25.655982199789275</v>
      </c>
      <c r="D760" s="31">
        <v>10</v>
      </c>
      <c r="E760" s="36">
        <v>1.2</v>
      </c>
      <c r="F760" s="31">
        <v>0.91</v>
      </c>
      <c r="G760" s="31">
        <v>1.53</v>
      </c>
      <c r="H760" s="31">
        <v>6</v>
      </c>
    </row>
    <row r="761" spans="1:8" x14ac:dyDescent="0.15">
      <c r="A761" s="34">
        <v>32963.11452494414</v>
      </c>
      <c r="B761" s="35">
        <v>7.911999999999999</v>
      </c>
      <c r="C761" s="35">
        <v>78.03512640000001</v>
      </c>
      <c r="D761" s="31">
        <v>42</v>
      </c>
      <c r="E761" s="36">
        <v>1.2</v>
      </c>
      <c r="F761" s="31">
        <v>1</v>
      </c>
      <c r="G761" s="31">
        <v>0.25</v>
      </c>
      <c r="H761" s="31">
        <v>16</v>
      </c>
    </row>
    <row r="762" spans="1:8" x14ac:dyDescent="0.15">
      <c r="A762" s="34">
        <v>47021.690463820421</v>
      </c>
      <c r="B762" s="35">
        <v>8.5569999999999986</v>
      </c>
      <c r="C762" s="35">
        <v>342.09311567631221</v>
      </c>
      <c r="D762" s="31">
        <v>26</v>
      </c>
      <c r="E762" s="36">
        <v>0.2</v>
      </c>
      <c r="F762" s="31">
        <v>0.75</v>
      </c>
      <c r="G762" s="31">
        <v>2.54</v>
      </c>
      <c r="H762" s="31">
        <v>15</v>
      </c>
    </row>
    <row r="763" spans="1:8" x14ac:dyDescent="0.15">
      <c r="A763" s="34">
        <v>34854.655024421489</v>
      </c>
      <c r="B763" s="35">
        <v>8.3419999999999987</v>
      </c>
      <c r="C763" s="35">
        <v>332.36303957999996</v>
      </c>
      <c r="D763" s="31">
        <v>26</v>
      </c>
      <c r="E763" s="36">
        <v>0.8</v>
      </c>
      <c r="F763" s="31">
        <v>1</v>
      </c>
      <c r="G763" s="31">
        <v>2.54</v>
      </c>
      <c r="H763" s="31">
        <v>15</v>
      </c>
    </row>
    <row r="764" spans="1:8" x14ac:dyDescent="0.15">
      <c r="A764" s="34">
        <v>32226.873689066182</v>
      </c>
      <c r="B764" s="35">
        <v>8.3419999999999987</v>
      </c>
      <c r="C764" s="35">
        <v>332.71620580159299</v>
      </c>
      <c r="D764" s="31">
        <v>26</v>
      </c>
      <c r="E764" s="36">
        <v>1.2</v>
      </c>
      <c r="F764" s="31">
        <v>0.88</v>
      </c>
      <c r="G764" s="31">
        <v>2.54</v>
      </c>
      <c r="H764" s="31">
        <v>15</v>
      </c>
    </row>
    <row r="765" spans="1:8" x14ac:dyDescent="0.15">
      <c r="A765" s="34">
        <v>22029.787363775155</v>
      </c>
      <c r="B765" s="35">
        <v>7.2669999999999995</v>
      </c>
      <c r="C765" s="35">
        <v>291.55981282999994</v>
      </c>
      <c r="D765" s="31">
        <v>26</v>
      </c>
      <c r="E765" s="36">
        <v>0.2</v>
      </c>
      <c r="F765" s="31">
        <v>1</v>
      </c>
      <c r="G765" s="31">
        <v>2.54</v>
      </c>
      <c r="H765" s="31">
        <v>15</v>
      </c>
    </row>
    <row r="766" spans="1:8" x14ac:dyDescent="0.15">
      <c r="A766" s="34">
        <v>47004.24268711335</v>
      </c>
      <c r="B766" s="35">
        <v>7.2669999999999995</v>
      </c>
      <c r="C766" s="35">
        <v>291.55981282999994</v>
      </c>
      <c r="D766" s="31">
        <v>26</v>
      </c>
      <c r="E766" s="36">
        <v>1.5</v>
      </c>
      <c r="F766" s="31">
        <v>1</v>
      </c>
      <c r="G766" s="31">
        <v>2.54</v>
      </c>
      <c r="H766" s="31">
        <v>15</v>
      </c>
    </row>
    <row r="767" spans="1:8" x14ac:dyDescent="0.15">
      <c r="A767" s="34">
        <v>25867.05539693289</v>
      </c>
      <c r="B767" s="35">
        <v>7.2669999999999995</v>
      </c>
      <c r="C767" s="35">
        <v>291.55981282999994</v>
      </c>
      <c r="D767" s="31">
        <v>26</v>
      </c>
      <c r="E767" s="36">
        <v>0.5</v>
      </c>
      <c r="F767" s="31">
        <v>1</v>
      </c>
      <c r="G767" s="31">
        <v>2.54</v>
      </c>
      <c r="H767" s="31">
        <v>15</v>
      </c>
    </row>
    <row r="768" spans="1:8" x14ac:dyDescent="0.15">
      <c r="A768" s="34">
        <v>91628.007892769689</v>
      </c>
      <c r="B768" s="35">
        <v>7.8689999999999998</v>
      </c>
      <c r="C768" s="35">
        <v>315.3340977537581</v>
      </c>
      <c r="D768" s="31">
        <v>26</v>
      </c>
      <c r="E768" s="36">
        <v>-0.4</v>
      </c>
      <c r="F768" s="31">
        <v>0.8</v>
      </c>
      <c r="G768" s="31">
        <v>2.54</v>
      </c>
      <c r="H768" s="31">
        <v>15</v>
      </c>
    </row>
    <row r="769" spans="1:8" x14ac:dyDescent="0.15">
      <c r="A769" s="34">
        <v>66241.69921369807</v>
      </c>
      <c r="B769" s="35">
        <v>8.0409999999999986</v>
      </c>
      <c r="C769" s="35">
        <v>320.93813609</v>
      </c>
      <c r="D769" s="31">
        <v>26</v>
      </c>
      <c r="E769" s="36">
        <v>-0.2</v>
      </c>
      <c r="F769" s="31">
        <v>1</v>
      </c>
      <c r="G769" s="31">
        <v>2.54</v>
      </c>
      <c r="H769" s="31">
        <v>15</v>
      </c>
    </row>
    <row r="770" spans="1:8" x14ac:dyDescent="0.15">
      <c r="A770" s="34">
        <v>14944.904217581723</v>
      </c>
      <c r="B770" s="35">
        <v>8.0409999999999986</v>
      </c>
      <c r="C770" s="35">
        <v>320.93813609</v>
      </c>
      <c r="D770" s="31">
        <v>26</v>
      </c>
      <c r="E770" s="36">
        <v>0.2</v>
      </c>
      <c r="F770" s="31">
        <v>1</v>
      </c>
      <c r="G770" s="31">
        <v>2.54</v>
      </c>
      <c r="H770" s="31">
        <v>15</v>
      </c>
    </row>
    <row r="771" spans="1:8" x14ac:dyDescent="0.15">
      <c r="A771" s="34">
        <v>32581.970035898055</v>
      </c>
      <c r="B771" s="35">
        <v>8.5569999999999986</v>
      </c>
      <c r="C771" s="35">
        <v>341.33822213120504</v>
      </c>
      <c r="D771" s="31">
        <v>26</v>
      </c>
      <c r="E771" s="36">
        <v>-0.2</v>
      </c>
      <c r="F771" s="31">
        <v>0.82</v>
      </c>
      <c r="G771" s="31">
        <v>2.54</v>
      </c>
      <c r="H771" s="31">
        <v>15</v>
      </c>
    </row>
    <row r="772" spans="1:8" x14ac:dyDescent="0.15">
      <c r="A772" s="34">
        <v>76899.60135024476</v>
      </c>
      <c r="B772" s="35">
        <v>8.5569999999999986</v>
      </c>
      <c r="C772" s="35">
        <v>340.52368492999994</v>
      </c>
      <c r="D772" s="31">
        <v>26</v>
      </c>
      <c r="E772" s="36">
        <v>0.4</v>
      </c>
      <c r="F772" s="31">
        <v>1</v>
      </c>
      <c r="G772" s="31">
        <v>2.54</v>
      </c>
      <c r="H772" s="31">
        <v>15</v>
      </c>
    </row>
    <row r="773" spans="1:8" x14ac:dyDescent="0.15">
      <c r="A773" s="34">
        <v>34485.09543305236</v>
      </c>
      <c r="B773" s="35">
        <v>8.6</v>
      </c>
      <c r="C773" s="35">
        <v>342.15581400000002</v>
      </c>
      <c r="D773" s="31">
        <v>26</v>
      </c>
      <c r="E773" s="36">
        <v>1.2</v>
      </c>
      <c r="F773" s="31">
        <v>1</v>
      </c>
      <c r="G773" s="31">
        <v>2.54</v>
      </c>
      <c r="H773" s="31">
        <v>15</v>
      </c>
    </row>
    <row r="774" spans="1:8" x14ac:dyDescent="0.15">
      <c r="A774" s="34">
        <v>77841.394905259891</v>
      </c>
      <c r="B774" s="35">
        <v>7.5249999999999995</v>
      </c>
      <c r="C774" s="35">
        <v>301.57385948787078</v>
      </c>
      <c r="D774" s="31">
        <v>26</v>
      </c>
      <c r="E774" s="36">
        <v>-0.4</v>
      </c>
      <c r="F774" s="31">
        <v>0.9</v>
      </c>
      <c r="G774" s="31">
        <v>2.54</v>
      </c>
      <c r="H774" s="31">
        <v>15</v>
      </c>
    </row>
    <row r="775" spans="1:8" x14ac:dyDescent="0.15">
      <c r="A775" s="34">
        <v>32279.673700073043</v>
      </c>
      <c r="B775" s="35">
        <v>7.5249999999999995</v>
      </c>
      <c r="C775" s="35">
        <v>301.35258725</v>
      </c>
      <c r="D775" s="31">
        <v>26</v>
      </c>
      <c r="E775" s="36">
        <v>1.2</v>
      </c>
      <c r="F775" s="31">
        <v>1</v>
      </c>
      <c r="G775" s="31">
        <v>2.54</v>
      </c>
      <c r="H775" s="31">
        <v>15</v>
      </c>
    </row>
    <row r="776" spans="1:8" x14ac:dyDescent="0.15">
      <c r="A776" s="34">
        <v>55973.834449390211</v>
      </c>
      <c r="B776" s="35">
        <v>9.7731629799999986</v>
      </c>
      <c r="C776" s="35">
        <v>168.12168550570007</v>
      </c>
      <c r="D776" s="31">
        <v>18</v>
      </c>
      <c r="E776" s="36">
        <v>1.2</v>
      </c>
      <c r="F776" s="31">
        <v>1</v>
      </c>
      <c r="G776" s="31">
        <v>1.08</v>
      </c>
      <c r="H776" s="31">
        <v>21</v>
      </c>
    </row>
    <row r="777" spans="1:8" x14ac:dyDescent="0.15">
      <c r="A777" s="34">
        <v>46566.801954063245</v>
      </c>
      <c r="B777" s="35">
        <v>20.286700389999996</v>
      </c>
      <c r="C777" s="35">
        <v>588.7873060789741</v>
      </c>
      <c r="D777" s="31">
        <v>42</v>
      </c>
      <c r="E777" s="36">
        <v>1.2</v>
      </c>
      <c r="F777" s="31">
        <v>1</v>
      </c>
      <c r="G777" s="31">
        <v>0.56999999999999995</v>
      </c>
      <c r="H777" s="31">
        <v>29</v>
      </c>
    </row>
    <row r="778" spans="1:8" x14ac:dyDescent="0.15">
      <c r="A778" s="34">
        <v>8263.8635716914105</v>
      </c>
      <c r="B778" s="35">
        <v>95.032933459999995</v>
      </c>
      <c r="C778" s="35">
        <v>8084.362050412813</v>
      </c>
      <c r="D778" s="31">
        <v>42</v>
      </c>
      <c r="E778" s="36">
        <v>1.2</v>
      </c>
      <c r="F778" s="31">
        <v>1</v>
      </c>
      <c r="G778" s="31">
        <v>1.38</v>
      </c>
      <c r="H778" s="31">
        <v>38</v>
      </c>
    </row>
    <row r="779" spans="1:8" x14ac:dyDescent="0.15">
      <c r="A779" s="34">
        <v>62332.910363281277</v>
      </c>
      <c r="B779" s="35">
        <v>30.056999999999999</v>
      </c>
      <c r="C779" s="35">
        <v>1028.9933148</v>
      </c>
      <c r="D779" s="31">
        <v>50</v>
      </c>
      <c r="E779" s="36">
        <v>-0.1</v>
      </c>
      <c r="F779" s="31">
        <v>1</v>
      </c>
      <c r="G779" s="31">
        <v>1.33</v>
      </c>
      <c r="H779" s="31">
        <v>16</v>
      </c>
    </row>
    <row r="780" spans="1:8" x14ac:dyDescent="0.15">
      <c r="A780" s="34">
        <v>55949.496658974684</v>
      </c>
      <c r="B780" s="35">
        <v>35.099976359999992</v>
      </c>
      <c r="C780" s="35">
        <v>1010.5856926209076</v>
      </c>
      <c r="D780" s="31">
        <v>34</v>
      </c>
      <c r="E780" s="36">
        <v>1.5</v>
      </c>
      <c r="F780" s="31">
        <v>0.83</v>
      </c>
      <c r="G780" s="31">
        <v>0.77</v>
      </c>
      <c r="H780" s="31">
        <v>33</v>
      </c>
    </row>
    <row r="781" spans="1:8" x14ac:dyDescent="0.15">
      <c r="A781" s="34">
        <v>12151.203783680108</v>
      </c>
      <c r="B781" s="35">
        <v>93.056181749999979</v>
      </c>
      <c r="C781" s="35">
        <v>1067.2589542518749</v>
      </c>
      <c r="D781" s="31">
        <v>50</v>
      </c>
      <c r="E781" s="36">
        <v>1.5</v>
      </c>
      <c r="F781" s="31">
        <v>1</v>
      </c>
      <c r="G781" s="31">
        <v>0.25</v>
      </c>
      <c r="H781" s="31">
        <v>28</v>
      </c>
    </row>
    <row r="782" spans="1:8" x14ac:dyDescent="0.15">
      <c r="A782" s="34">
        <v>80557.196680438865</v>
      </c>
      <c r="B782" s="35">
        <v>13.084899999999999</v>
      </c>
      <c r="C782" s="35">
        <v>202.77630187177201</v>
      </c>
      <c r="D782" s="31">
        <v>58</v>
      </c>
      <c r="E782" s="36">
        <v>-0.2</v>
      </c>
      <c r="F782" s="31">
        <v>0.78</v>
      </c>
      <c r="G782" s="31">
        <v>0.76</v>
      </c>
      <c r="H782" s="31">
        <v>8</v>
      </c>
    </row>
    <row r="783" spans="1:8" x14ac:dyDescent="0.15">
      <c r="A783" s="34">
        <v>34296.637575427521</v>
      </c>
      <c r="B783" s="35">
        <v>10.502319999999999</v>
      </c>
      <c r="C783" s="35">
        <v>153.97016105699825</v>
      </c>
      <c r="D783" s="31">
        <v>50</v>
      </c>
      <c r="E783" s="36">
        <v>0.8</v>
      </c>
      <c r="F783" s="31">
        <v>0.89</v>
      </c>
      <c r="G783" s="31">
        <v>1.17</v>
      </c>
      <c r="H783" s="31">
        <v>6</v>
      </c>
    </row>
    <row r="784" spans="1:8" x14ac:dyDescent="0.15">
      <c r="A784" s="34">
        <v>78367.935622613179</v>
      </c>
      <c r="B784" s="35">
        <v>232.65114094999998</v>
      </c>
      <c r="C784" s="35">
        <v>18542.525360113963</v>
      </c>
      <c r="D784" s="31">
        <v>50</v>
      </c>
      <c r="E784" s="36">
        <v>0.4</v>
      </c>
      <c r="F784" s="31">
        <v>1</v>
      </c>
      <c r="G784" s="31">
        <v>1.43</v>
      </c>
      <c r="H784" s="31">
        <v>29</v>
      </c>
    </row>
    <row r="785" spans="1:8" x14ac:dyDescent="0.15">
      <c r="A785" s="34">
        <v>75543.622401543602</v>
      </c>
      <c r="B785" s="35">
        <v>106.21030357999999</v>
      </c>
      <c r="C785" s="35">
        <v>7335.3164882162337</v>
      </c>
      <c r="D785" s="31">
        <v>74</v>
      </c>
      <c r="E785" s="36">
        <v>0.2</v>
      </c>
      <c r="F785" s="31">
        <v>1</v>
      </c>
      <c r="G785" s="31">
        <v>0.86</v>
      </c>
      <c r="H785" s="31">
        <v>28</v>
      </c>
    </row>
    <row r="786" spans="1:8" x14ac:dyDescent="0.15">
      <c r="A786" s="34">
        <v>77655.76465208242</v>
      </c>
      <c r="B786" s="35">
        <v>21.155999999999999</v>
      </c>
      <c r="C786" s="35">
        <v>287.7003770666667</v>
      </c>
      <c r="D786" s="31">
        <v>74</v>
      </c>
      <c r="E786" s="36">
        <v>0.8</v>
      </c>
      <c r="F786" s="31">
        <v>1</v>
      </c>
      <c r="G786" s="31">
        <v>0.25</v>
      </c>
      <c r="H786" s="31">
        <v>16</v>
      </c>
    </row>
    <row r="787" spans="1:8" x14ac:dyDescent="0.15">
      <c r="A787" s="34">
        <v>17003.457855376779</v>
      </c>
      <c r="B787" s="35">
        <v>7.2734499999999995</v>
      </c>
      <c r="C787" s="35">
        <v>30.65019160866667</v>
      </c>
      <c r="D787" s="31">
        <v>10</v>
      </c>
      <c r="E787" s="36">
        <v>1.5</v>
      </c>
      <c r="F787" s="31">
        <v>1</v>
      </c>
      <c r="G787" s="31">
        <v>1.23</v>
      </c>
      <c r="H787" s="31">
        <v>8</v>
      </c>
    </row>
    <row r="788" spans="1:8" x14ac:dyDescent="0.15">
      <c r="A788" s="34">
        <v>34364.441876364348</v>
      </c>
      <c r="B788" s="35">
        <v>9.025269999999999</v>
      </c>
      <c r="C788" s="35">
        <v>37.255183663866667</v>
      </c>
      <c r="D788" s="31">
        <v>10</v>
      </c>
      <c r="E788" s="36">
        <v>-0.2</v>
      </c>
      <c r="F788" s="31">
        <v>1</v>
      </c>
      <c r="G788" s="31">
        <v>1.23</v>
      </c>
      <c r="H788" s="31">
        <v>8</v>
      </c>
    </row>
    <row r="789" spans="1:8" x14ac:dyDescent="0.15">
      <c r="A789" s="34">
        <v>60638.948642913696</v>
      </c>
      <c r="B789" s="35">
        <v>14.048529999999998</v>
      </c>
      <c r="C789" s="35">
        <v>57.277701315866707</v>
      </c>
      <c r="D789" s="31">
        <v>10</v>
      </c>
      <c r="E789" s="36">
        <v>-0.6</v>
      </c>
      <c r="F789" s="31">
        <v>0.75</v>
      </c>
      <c r="G789" s="31">
        <v>1.23</v>
      </c>
      <c r="H789" s="31">
        <v>8</v>
      </c>
    </row>
    <row r="790" spans="1:8" x14ac:dyDescent="0.15">
      <c r="A790" s="34">
        <v>56543.00903635133</v>
      </c>
      <c r="B790" s="35">
        <v>80.048693360000001</v>
      </c>
      <c r="C790" s="35">
        <v>6027.2244856411417</v>
      </c>
      <c r="D790" s="31">
        <v>58</v>
      </c>
      <c r="E790" s="36">
        <v>0.2</v>
      </c>
      <c r="F790" s="31">
        <v>0.82</v>
      </c>
      <c r="G790" s="31">
        <v>1.03</v>
      </c>
      <c r="H790" s="31">
        <v>32</v>
      </c>
    </row>
    <row r="791" spans="1:8" x14ac:dyDescent="0.15">
      <c r="A791" s="34">
        <v>21469.859340301657</v>
      </c>
      <c r="B791" s="35">
        <v>73.578451969999989</v>
      </c>
      <c r="C791" s="35">
        <v>5056.0798201275966</v>
      </c>
      <c r="D791" s="31">
        <v>58</v>
      </c>
      <c r="E791" s="36">
        <v>-0.2</v>
      </c>
      <c r="F791" s="31">
        <v>1</v>
      </c>
      <c r="G791" s="31">
        <v>1.0900000000000001</v>
      </c>
      <c r="H791" s="31">
        <v>28</v>
      </c>
    </row>
    <row r="792" spans="1:8" x14ac:dyDescent="0.15">
      <c r="A792" s="34">
        <v>2177.3266575840444</v>
      </c>
      <c r="B792" s="35">
        <v>23.566149999999997</v>
      </c>
      <c r="C792" s="35">
        <v>1154.4023085661372</v>
      </c>
      <c r="D792" s="31">
        <v>50</v>
      </c>
      <c r="E792" s="36">
        <v>-0.4</v>
      </c>
      <c r="F792" s="31">
        <v>0.82</v>
      </c>
      <c r="G792" s="31">
        <v>1.9</v>
      </c>
      <c r="H792" s="31">
        <v>16</v>
      </c>
    </row>
    <row r="793" spans="1:8" x14ac:dyDescent="0.15">
      <c r="A793" s="34">
        <v>63748.76854356211</v>
      </c>
      <c r="B793" s="35">
        <v>34.569420430000001</v>
      </c>
      <c r="C793" s="35">
        <v>273.4972901122423</v>
      </c>
      <c r="D793" s="31">
        <v>58</v>
      </c>
      <c r="E793" s="36">
        <v>-0.7</v>
      </c>
      <c r="F793" s="31">
        <v>0.83</v>
      </c>
      <c r="G793" s="31">
        <v>0.66</v>
      </c>
      <c r="H793" s="31">
        <v>5</v>
      </c>
    </row>
    <row r="794" spans="1:8" x14ac:dyDescent="0.15">
      <c r="A794" s="34">
        <v>30587.579947579612</v>
      </c>
      <c r="B794" s="35">
        <v>27.114443349999998</v>
      </c>
      <c r="C794" s="35">
        <v>277.03488416528472</v>
      </c>
      <c r="D794" s="31">
        <v>114</v>
      </c>
      <c r="E794" s="36">
        <v>0.2</v>
      </c>
      <c r="F794" s="31">
        <v>0.96</v>
      </c>
      <c r="G794" s="31">
        <v>1.1299999999999999</v>
      </c>
      <c r="H794" s="31">
        <v>2</v>
      </c>
    </row>
    <row r="795" spans="1:8" x14ac:dyDescent="0.15">
      <c r="A795" s="34">
        <v>10654.131359540865</v>
      </c>
      <c r="B795" s="35">
        <v>10.104999999999999</v>
      </c>
      <c r="C795" s="35">
        <v>200.65375950647189</v>
      </c>
      <c r="D795" s="31">
        <v>26</v>
      </c>
      <c r="E795" s="36">
        <v>0.8</v>
      </c>
      <c r="F795" s="31">
        <v>0.94</v>
      </c>
      <c r="G795" s="31">
        <v>1.1399999999999999</v>
      </c>
      <c r="H795" s="31">
        <v>16</v>
      </c>
    </row>
    <row r="796" spans="1:8" x14ac:dyDescent="0.15">
      <c r="A796" s="34">
        <v>9166.7400849243186</v>
      </c>
      <c r="B796" s="35">
        <v>16.485769999999999</v>
      </c>
      <c r="C796" s="35">
        <v>541.59797963744006</v>
      </c>
      <c r="D796" s="31">
        <v>66</v>
      </c>
      <c r="E796" s="36">
        <v>-0.2</v>
      </c>
      <c r="F796" s="31">
        <v>1</v>
      </c>
      <c r="G796" s="31">
        <v>1.56</v>
      </c>
      <c r="H796" s="31">
        <v>8</v>
      </c>
    </row>
    <row r="797" spans="1:8" x14ac:dyDescent="0.15">
      <c r="A797" s="34">
        <v>81582.058381841678</v>
      </c>
      <c r="B797" s="35">
        <v>28.460248319999994</v>
      </c>
      <c r="C797" s="35">
        <v>369.20886385103876</v>
      </c>
      <c r="D797" s="31">
        <v>42</v>
      </c>
      <c r="E797" s="36">
        <v>-0.1</v>
      </c>
      <c r="F797" s="31">
        <v>0.91</v>
      </c>
      <c r="G797" s="31">
        <v>0.69</v>
      </c>
      <c r="H797" s="31">
        <v>11</v>
      </c>
    </row>
    <row r="798" spans="1:8" x14ac:dyDescent="0.15">
      <c r="A798" s="34">
        <v>68.430516572193227</v>
      </c>
      <c r="B798" s="35">
        <v>76.410999999999987</v>
      </c>
      <c r="C798" s="35">
        <v>6875.7451043049996</v>
      </c>
      <c r="D798" s="31">
        <v>82</v>
      </c>
      <c r="E798" s="36">
        <v>-0.2</v>
      </c>
      <c r="F798" s="31">
        <v>1</v>
      </c>
      <c r="G798" s="31">
        <v>1.35</v>
      </c>
      <c r="H798" s="31">
        <v>21</v>
      </c>
    </row>
    <row r="799" spans="1:8" x14ac:dyDescent="0.15">
      <c r="A799" s="34">
        <v>45397.099284559292</v>
      </c>
      <c r="B799" s="35">
        <v>115.45499999999998</v>
      </c>
      <c r="C799" s="35">
        <v>4703.8530586666675</v>
      </c>
      <c r="D799" s="31">
        <v>50</v>
      </c>
      <c r="E799" s="36">
        <v>-0.2</v>
      </c>
      <c r="F799" s="31">
        <v>1</v>
      </c>
      <c r="G799" s="31">
        <v>1.32</v>
      </c>
      <c r="H799" s="31">
        <v>16</v>
      </c>
    </row>
    <row r="800" spans="1:8" x14ac:dyDescent="0.15">
      <c r="A800" s="34">
        <v>46724.822874959784</v>
      </c>
      <c r="B800" s="35">
        <v>5.3952099999999996</v>
      </c>
      <c r="C800" s="35">
        <v>99.236343030102503</v>
      </c>
      <c r="D800" s="31">
        <v>50</v>
      </c>
      <c r="E800" s="36">
        <v>0.4</v>
      </c>
      <c r="F800" s="31">
        <v>0.9</v>
      </c>
      <c r="G800" s="31">
        <v>1</v>
      </c>
      <c r="H800" s="31">
        <v>8</v>
      </c>
    </row>
    <row r="801" spans="1:8" x14ac:dyDescent="0.15">
      <c r="A801" s="34">
        <v>79805.553010200674</v>
      </c>
      <c r="B801" s="35">
        <v>10.342789999999999</v>
      </c>
      <c r="C801" s="35">
        <v>174.65382806666668</v>
      </c>
      <c r="D801" s="31">
        <v>50</v>
      </c>
      <c r="E801" s="36">
        <v>0.8</v>
      </c>
      <c r="F801" s="31">
        <v>1</v>
      </c>
      <c r="G801" s="31">
        <v>1</v>
      </c>
      <c r="H801" s="31">
        <v>8</v>
      </c>
    </row>
    <row r="802" spans="1:8" x14ac:dyDescent="0.15">
      <c r="A802" s="34">
        <v>34471.123909210743</v>
      </c>
      <c r="B802" s="35">
        <v>10.987789999999999</v>
      </c>
      <c r="C802" s="35">
        <v>184.53952806666666</v>
      </c>
      <c r="D802" s="31">
        <v>50</v>
      </c>
      <c r="E802" s="36">
        <v>0.5</v>
      </c>
      <c r="F802" s="31">
        <v>1</v>
      </c>
      <c r="G802" s="31">
        <v>1</v>
      </c>
      <c r="H802" s="31">
        <v>8</v>
      </c>
    </row>
    <row r="803" spans="1:8" x14ac:dyDescent="0.15">
      <c r="A803" s="34">
        <v>24295.596512186501</v>
      </c>
      <c r="B803" s="35">
        <v>32.073699999999995</v>
      </c>
      <c r="C803" s="35">
        <v>402.36036960365897</v>
      </c>
      <c r="D803" s="31">
        <v>50</v>
      </c>
      <c r="E803" s="36">
        <v>0.8</v>
      </c>
      <c r="F803" s="31">
        <v>0.89</v>
      </c>
      <c r="G803" s="31">
        <v>0.36</v>
      </c>
      <c r="H803" s="31">
        <v>16</v>
      </c>
    </row>
    <row r="804" spans="1:8" x14ac:dyDescent="0.15">
      <c r="A804" s="34">
        <v>63597.983802615898</v>
      </c>
      <c r="B804" s="35">
        <v>7.3529999999999998</v>
      </c>
      <c r="C804" s="35">
        <v>204.30644138666673</v>
      </c>
      <c r="D804" s="31">
        <v>26</v>
      </c>
      <c r="E804" s="36">
        <v>1.2</v>
      </c>
      <c r="F804" s="31">
        <v>1</v>
      </c>
      <c r="G804" s="31">
        <v>1.6</v>
      </c>
      <c r="H804" s="31">
        <v>16</v>
      </c>
    </row>
    <row r="805" spans="1:8" x14ac:dyDescent="0.15">
      <c r="A805" s="34">
        <v>80417.466755196147</v>
      </c>
      <c r="B805" s="35">
        <v>12.254999999999999</v>
      </c>
      <c r="C805" s="35">
        <v>253.15845101956984</v>
      </c>
      <c r="D805" s="31">
        <v>106</v>
      </c>
      <c r="E805" s="36">
        <v>0.2</v>
      </c>
      <c r="F805" s="31">
        <v>0.96</v>
      </c>
      <c r="G805" s="31">
        <v>0.25</v>
      </c>
      <c r="H805" s="31">
        <v>15</v>
      </c>
    </row>
    <row r="806" spans="1:8" x14ac:dyDescent="0.15">
      <c r="A806" s="34">
        <v>25454.283108057585</v>
      </c>
      <c r="B806" s="35">
        <v>8.8982875599999982</v>
      </c>
      <c r="C806" s="35">
        <v>128.36915828240535</v>
      </c>
      <c r="D806" s="31">
        <v>82</v>
      </c>
      <c r="E806" s="36">
        <v>0.4</v>
      </c>
      <c r="F806" s="31">
        <v>1</v>
      </c>
      <c r="G806" s="31">
        <v>0.8</v>
      </c>
      <c r="H806" s="31">
        <v>5</v>
      </c>
    </row>
    <row r="807" spans="1:8" x14ac:dyDescent="0.15">
      <c r="A807" s="34">
        <v>71418.147900776312</v>
      </c>
      <c r="B807" s="35">
        <v>7.5874617999999989</v>
      </c>
      <c r="C807" s="35">
        <v>1194.7986738655968</v>
      </c>
      <c r="D807" s="31">
        <v>66</v>
      </c>
      <c r="E807" s="36">
        <v>0.2</v>
      </c>
      <c r="F807" s="31">
        <v>1</v>
      </c>
      <c r="G807" s="31">
        <v>0.46</v>
      </c>
      <c r="H807" s="31">
        <v>88</v>
      </c>
    </row>
    <row r="808" spans="1:8" x14ac:dyDescent="0.15">
      <c r="A808" s="34">
        <v>53420.790356353653</v>
      </c>
      <c r="B808" s="35">
        <v>18.790999999999997</v>
      </c>
      <c r="C808" s="35">
        <v>1428.7491160799998</v>
      </c>
      <c r="D808" s="31">
        <v>90</v>
      </c>
      <c r="E808" s="36">
        <v>0.8</v>
      </c>
      <c r="F808" s="31">
        <v>1</v>
      </c>
      <c r="G808" s="31">
        <v>1.1100000000000001</v>
      </c>
      <c r="H808" s="31">
        <v>16</v>
      </c>
    </row>
    <row r="809" spans="1:8" x14ac:dyDescent="0.15">
      <c r="A809" s="34">
        <v>61732.081993941269</v>
      </c>
      <c r="B809" s="35">
        <v>110.21594922999999</v>
      </c>
      <c r="C809" s="35">
        <v>5017.3029551695208</v>
      </c>
      <c r="D809" s="31">
        <v>34</v>
      </c>
      <c r="E809" s="36">
        <v>-0.4</v>
      </c>
      <c r="F809" s="31">
        <v>1</v>
      </c>
      <c r="G809" s="31">
        <v>0.91</v>
      </c>
      <c r="H809" s="31">
        <v>38</v>
      </c>
    </row>
    <row r="810" spans="1:8" x14ac:dyDescent="0.15">
      <c r="A810" s="34">
        <v>38857.403404142045</v>
      </c>
      <c r="B810" s="35">
        <v>9.3993085099999991</v>
      </c>
      <c r="C810" s="35">
        <v>82.242742743723099</v>
      </c>
      <c r="D810" s="31">
        <v>66</v>
      </c>
      <c r="E810" s="36">
        <v>0.4</v>
      </c>
      <c r="F810" s="31">
        <v>1</v>
      </c>
      <c r="G810" s="31">
        <v>0.57999999999999996</v>
      </c>
      <c r="H810" s="31">
        <v>5</v>
      </c>
    </row>
    <row r="811" spans="1:8" x14ac:dyDescent="0.15">
      <c r="A811" s="34">
        <v>21236.624376848446</v>
      </c>
      <c r="B811" s="35">
        <v>5.9376618799999994</v>
      </c>
      <c r="C811" s="35">
        <v>502.19365729714366</v>
      </c>
      <c r="D811" s="31">
        <v>34</v>
      </c>
      <c r="E811" s="36">
        <v>0.8</v>
      </c>
      <c r="F811" s="31">
        <v>0.9</v>
      </c>
      <c r="G811" s="31">
        <v>1.23</v>
      </c>
      <c r="H811" s="31">
        <v>46</v>
      </c>
    </row>
    <row r="812" spans="1:8" x14ac:dyDescent="0.15">
      <c r="A812" s="34">
        <v>59069.779427705602</v>
      </c>
      <c r="B812" s="35">
        <v>12.10183185</v>
      </c>
      <c r="C812" s="35">
        <v>256.57971436265746</v>
      </c>
      <c r="D812" s="31">
        <v>26</v>
      </c>
      <c r="E812" s="36">
        <v>0.2</v>
      </c>
      <c r="F812" s="31">
        <v>1</v>
      </c>
      <c r="G812" s="31">
        <v>3.46</v>
      </c>
      <c r="H812" s="31">
        <v>6</v>
      </c>
    </row>
    <row r="813" spans="1:8" x14ac:dyDescent="0.15">
      <c r="A813" s="34">
        <v>81817.289208890521</v>
      </c>
      <c r="B813" s="35">
        <v>98.269818659999984</v>
      </c>
      <c r="C813" s="35">
        <v>10889.347779323927</v>
      </c>
      <c r="D813" s="31">
        <v>90</v>
      </c>
      <c r="E813" s="36">
        <v>-0.7</v>
      </c>
      <c r="F813" s="31">
        <v>0.75</v>
      </c>
      <c r="G813" s="31">
        <v>0.93</v>
      </c>
      <c r="H813" s="31">
        <v>33</v>
      </c>
    </row>
    <row r="814" spans="1:8" x14ac:dyDescent="0.15">
      <c r="A814" s="34">
        <v>12691.717498754484</v>
      </c>
      <c r="B814" s="35">
        <v>41.116341999999996</v>
      </c>
      <c r="C814" s="35">
        <v>6217.1580436754366</v>
      </c>
      <c r="D814" s="31">
        <v>122</v>
      </c>
      <c r="E814" s="36">
        <v>1.2</v>
      </c>
      <c r="F814" s="31">
        <v>0.94</v>
      </c>
      <c r="G814" s="31">
        <v>2.13</v>
      </c>
      <c r="H814" s="31">
        <v>15</v>
      </c>
    </row>
    <row r="815" spans="1:8" x14ac:dyDescent="0.15">
      <c r="A815" s="34">
        <v>40124.795893455135</v>
      </c>
      <c r="B815" s="35">
        <v>8.9768648999999989</v>
      </c>
      <c r="C815" s="35">
        <v>108.65732913892816</v>
      </c>
      <c r="D815" s="31">
        <v>34</v>
      </c>
      <c r="E815" s="36">
        <v>-0.2</v>
      </c>
      <c r="F815" s="31">
        <v>0.94</v>
      </c>
      <c r="G815" s="31">
        <v>1.43</v>
      </c>
      <c r="H815" s="31">
        <v>6</v>
      </c>
    </row>
    <row r="816" spans="1:8" x14ac:dyDescent="0.15">
      <c r="A816" s="34">
        <v>97338.85972564001</v>
      </c>
      <c r="B816" s="35">
        <v>5.0943166399999997</v>
      </c>
      <c r="C816" s="35">
        <v>85.784456665663981</v>
      </c>
      <c r="D816" s="31">
        <v>26</v>
      </c>
      <c r="E816" s="36">
        <v>0.4</v>
      </c>
      <c r="F816" s="31">
        <v>1</v>
      </c>
      <c r="G816" s="31">
        <v>1.33</v>
      </c>
      <c r="H816" s="31">
        <v>11</v>
      </c>
    </row>
    <row r="817" spans="1:8" x14ac:dyDescent="0.15">
      <c r="A817" s="34">
        <v>59822.6439697483</v>
      </c>
      <c r="B817" s="35">
        <v>12.94472</v>
      </c>
      <c r="C817" s="35">
        <v>101.31700248384001</v>
      </c>
      <c r="D817" s="31">
        <v>34</v>
      </c>
      <c r="E817" s="36">
        <v>0.6</v>
      </c>
      <c r="F817" s="31">
        <v>1</v>
      </c>
      <c r="G817" s="31">
        <v>0.92</v>
      </c>
      <c r="H817" s="31">
        <v>6</v>
      </c>
    </row>
    <row r="818" spans="1:8" x14ac:dyDescent="0.15">
      <c r="A818" s="34">
        <v>7788.5628558151839</v>
      </c>
      <c r="B818" s="35">
        <v>15.264999999999999</v>
      </c>
      <c r="C818" s="35">
        <v>159.4345305370029</v>
      </c>
      <c r="D818" s="31">
        <v>42</v>
      </c>
      <c r="E818" s="36">
        <v>0.5</v>
      </c>
      <c r="F818" s="31">
        <v>0.84</v>
      </c>
      <c r="G818" s="31">
        <v>1</v>
      </c>
      <c r="H818" s="31">
        <v>6</v>
      </c>
    </row>
    <row r="819" spans="1:8" x14ac:dyDescent="0.15">
      <c r="A819" s="34">
        <v>89743.476963601584</v>
      </c>
      <c r="B819" s="35">
        <v>26.168939999999999</v>
      </c>
      <c r="C819" s="35">
        <v>97.779350284000003</v>
      </c>
      <c r="D819" s="31">
        <v>42</v>
      </c>
      <c r="E819" s="36">
        <v>-0.4</v>
      </c>
      <c r="F819" s="31">
        <v>1</v>
      </c>
      <c r="G819" s="31">
        <v>0.25</v>
      </c>
      <c r="H819" s="31">
        <v>8</v>
      </c>
    </row>
    <row r="820" spans="1:8" x14ac:dyDescent="0.15">
      <c r="A820" s="34">
        <v>91128.900376266203</v>
      </c>
      <c r="B820" s="35">
        <v>5.8909999999999991</v>
      </c>
      <c r="C820" s="35">
        <v>366.76703782400006</v>
      </c>
      <c r="D820" s="31">
        <v>66</v>
      </c>
      <c r="E820" s="36">
        <v>1.5</v>
      </c>
      <c r="F820" s="31">
        <v>1</v>
      </c>
      <c r="G820" s="31">
        <v>1.36</v>
      </c>
      <c r="H820" s="31">
        <v>16</v>
      </c>
    </row>
    <row r="821" spans="1:8" x14ac:dyDescent="0.15">
      <c r="A821" s="34">
        <v>53890.451186423015</v>
      </c>
      <c r="B821" s="35">
        <v>26.681499999999996</v>
      </c>
      <c r="C821" s="35">
        <v>1039.3503354959998</v>
      </c>
      <c r="D821" s="31">
        <v>74</v>
      </c>
      <c r="E821" s="36">
        <v>-0.1</v>
      </c>
      <c r="F821" s="31">
        <v>1</v>
      </c>
      <c r="G821" s="31">
        <v>1.01</v>
      </c>
      <c r="H821" s="31">
        <v>16</v>
      </c>
    </row>
    <row r="822" spans="1:8" x14ac:dyDescent="0.15">
      <c r="A822" s="34">
        <v>54983.435480726846</v>
      </c>
      <c r="B822" s="35">
        <v>10.62444</v>
      </c>
      <c r="C822" s="35">
        <v>187.81238706736005</v>
      </c>
      <c r="D822" s="31">
        <v>74</v>
      </c>
      <c r="E822" s="36">
        <v>-0.2</v>
      </c>
      <c r="F822" s="31">
        <v>1</v>
      </c>
      <c r="G822" s="31">
        <v>0.94</v>
      </c>
      <c r="H822" s="31">
        <v>6</v>
      </c>
    </row>
    <row r="823" spans="1:8" x14ac:dyDescent="0.15">
      <c r="A823" s="34">
        <v>59065.738097725072</v>
      </c>
      <c r="B823" s="35">
        <v>8.0922134299999993</v>
      </c>
      <c r="C823" s="35">
        <v>999.60492650102287</v>
      </c>
      <c r="D823" s="31">
        <v>74</v>
      </c>
      <c r="E823" s="36">
        <v>0.8</v>
      </c>
      <c r="F823" s="31">
        <v>1</v>
      </c>
      <c r="G823" s="31">
        <v>0.84</v>
      </c>
      <c r="H823" s="31">
        <v>38</v>
      </c>
    </row>
    <row r="824" spans="1:8" x14ac:dyDescent="0.15">
      <c r="A824" s="34">
        <v>33231.018258162396</v>
      </c>
      <c r="B824" s="35">
        <v>10.215509999999998</v>
      </c>
      <c r="C824" s="35">
        <v>293.36814663641252</v>
      </c>
      <c r="D824" s="31">
        <v>82</v>
      </c>
      <c r="E824" s="36">
        <v>0.8</v>
      </c>
      <c r="F824" s="31">
        <v>0.86</v>
      </c>
      <c r="G824" s="31">
        <v>1.03</v>
      </c>
      <c r="H824" s="31">
        <v>8</v>
      </c>
    </row>
    <row r="825" spans="1:8" x14ac:dyDescent="0.15">
      <c r="A825" s="34">
        <v>50420.989556704029</v>
      </c>
      <c r="B825" s="35">
        <v>140.00541053999999</v>
      </c>
      <c r="C825" s="35">
        <v>8086.6069857720886</v>
      </c>
      <c r="D825" s="31">
        <v>74</v>
      </c>
      <c r="E825" s="36">
        <v>0.2</v>
      </c>
      <c r="F825" s="31">
        <v>1</v>
      </c>
      <c r="G825" s="31">
        <v>0.72</v>
      </c>
      <c r="H825" s="31">
        <v>28</v>
      </c>
    </row>
    <row r="826" spans="1:8" x14ac:dyDescent="0.15">
      <c r="A826" s="34">
        <v>20232.457831936979</v>
      </c>
      <c r="B826" s="35">
        <v>8.5686968599999993</v>
      </c>
      <c r="C826" s="35">
        <v>125.71002013208673</v>
      </c>
      <c r="D826" s="31">
        <v>74</v>
      </c>
      <c r="E826" s="36">
        <v>-0.4</v>
      </c>
      <c r="F826" s="31">
        <v>0.94</v>
      </c>
      <c r="G826" s="31">
        <v>0.91</v>
      </c>
      <c r="H826" s="31">
        <v>5</v>
      </c>
    </row>
    <row r="827" spans="1:8" x14ac:dyDescent="0.15">
      <c r="A827" s="34">
        <v>33926.569453399381</v>
      </c>
      <c r="B827" s="35">
        <v>11.870549899999999</v>
      </c>
      <c r="C827" s="35">
        <v>261.67793301315589</v>
      </c>
      <c r="D827" s="31">
        <v>90</v>
      </c>
      <c r="E827" s="36">
        <v>1.5</v>
      </c>
      <c r="F827" s="31">
        <v>0.82</v>
      </c>
      <c r="G827" s="31">
        <v>0.96</v>
      </c>
      <c r="H827" s="31">
        <v>6</v>
      </c>
    </row>
    <row r="828" spans="1:8" x14ac:dyDescent="0.15">
      <c r="A828" s="34">
        <v>76184.569357534012</v>
      </c>
      <c r="B828" s="35">
        <v>12.334119999999999</v>
      </c>
      <c r="C828" s="35">
        <v>99.899490432099071</v>
      </c>
      <c r="D828" s="31">
        <v>34</v>
      </c>
      <c r="E828" s="36">
        <v>0.2</v>
      </c>
      <c r="F828" s="31">
        <v>0.96</v>
      </c>
      <c r="G828" s="31">
        <v>0.95</v>
      </c>
      <c r="H828" s="31">
        <v>6</v>
      </c>
    </row>
    <row r="829" spans="1:8" x14ac:dyDescent="0.15">
      <c r="A829" s="34">
        <v>20237.869449138081</v>
      </c>
      <c r="B829" s="35">
        <v>58.91</v>
      </c>
      <c r="C829" s="35">
        <v>1470.3341970899999</v>
      </c>
      <c r="D829" s="31">
        <v>58</v>
      </c>
      <c r="E829" s="36">
        <v>0.8</v>
      </c>
      <c r="F829" s="31">
        <v>1</v>
      </c>
      <c r="G829" s="31">
        <v>1.23</v>
      </c>
      <c r="H829" s="31">
        <v>11</v>
      </c>
    </row>
    <row r="830" spans="1:8" x14ac:dyDescent="0.15">
      <c r="A830" s="34">
        <v>93398.352809591161</v>
      </c>
      <c r="B830" s="35">
        <v>6.4800999999999993</v>
      </c>
      <c r="C830" s="35">
        <v>123.36504460432124</v>
      </c>
      <c r="D830" s="31">
        <v>66</v>
      </c>
      <c r="E830" s="36">
        <v>-0.4</v>
      </c>
      <c r="F830" s="31">
        <v>0.82</v>
      </c>
      <c r="G830" s="31">
        <v>0.25</v>
      </c>
      <c r="H830" s="31">
        <v>16</v>
      </c>
    </row>
    <row r="831" spans="1:8" x14ac:dyDescent="0.15">
      <c r="A831" s="34">
        <v>63038.376972152175</v>
      </c>
      <c r="B831" s="35">
        <v>11.39945007</v>
      </c>
      <c r="C831" s="35">
        <v>346.65059602998548</v>
      </c>
      <c r="D831" s="31">
        <v>114</v>
      </c>
      <c r="E831" s="36">
        <v>1.2</v>
      </c>
      <c r="F831" s="31">
        <v>1</v>
      </c>
      <c r="G831" s="31">
        <v>1.3</v>
      </c>
      <c r="H831" s="31">
        <v>5</v>
      </c>
    </row>
    <row r="832" spans="1:8" x14ac:dyDescent="0.15">
      <c r="A832" s="34">
        <v>3131.1174519843112</v>
      </c>
      <c r="B832" s="35">
        <v>9.4439571299999994</v>
      </c>
      <c r="C832" s="35">
        <v>151.12858293823871</v>
      </c>
      <c r="D832" s="31">
        <v>66</v>
      </c>
      <c r="E832" s="36">
        <v>0.8</v>
      </c>
      <c r="F832" s="31">
        <v>0.82</v>
      </c>
      <c r="G832" s="31">
        <v>1.1399999999999999</v>
      </c>
      <c r="H832" s="31">
        <v>5</v>
      </c>
    </row>
    <row r="833" spans="1:8" x14ac:dyDescent="0.15">
      <c r="A833" s="34">
        <v>55467.271207786194</v>
      </c>
      <c r="B833" s="35">
        <v>12.05138683</v>
      </c>
      <c r="C833" s="35">
        <v>175.56990063592249</v>
      </c>
      <c r="D833" s="31">
        <v>82</v>
      </c>
      <c r="E833" s="36">
        <v>-0.4</v>
      </c>
      <c r="F833" s="31">
        <v>1</v>
      </c>
      <c r="G833" s="31">
        <v>0.84</v>
      </c>
      <c r="H833" s="31">
        <v>5</v>
      </c>
    </row>
    <row r="834" spans="1:8" x14ac:dyDescent="0.15">
      <c r="A834" s="34">
        <v>51310.785534844275</v>
      </c>
      <c r="B834" s="35">
        <v>18.637124499999999</v>
      </c>
      <c r="C834" s="35">
        <v>861.47305262218219</v>
      </c>
      <c r="D834" s="31">
        <v>66</v>
      </c>
      <c r="E834" s="36">
        <v>0.2</v>
      </c>
      <c r="F834" s="31">
        <v>1</v>
      </c>
      <c r="G834" s="31">
        <v>0.68</v>
      </c>
      <c r="H834" s="31">
        <v>21</v>
      </c>
    </row>
    <row r="835" spans="1:8" x14ac:dyDescent="0.15">
      <c r="A835" s="34">
        <v>11965.103547691835</v>
      </c>
      <c r="B835" s="35">
        <v>8.6531264999999991</v>
      </c>
      <c r="C835" s="35">
        <v>436.64195251843836</v>
      </c>
      <c r="D835" s="31">
        <v>98</v>
      </c>
      <c r="E835" s="36">
        <v>0.8</v>
      </c>
      <c r="F835" s="31">
        <v>1</v>
      </c>
      <c r="G835" s="31">
        <v>1.1000000000000001</v>
      </c>
      <c r="H835" s="31">
        <v>11</v>
      </c>
    </row>
    <row r="836" spans="1:8" x14ac:dyDescent="0.15">
      <c r="A836" s="34">
        <v>96062.587783050942</v>
      </c>
      <c r="B836" s="35">
        <v>12.512999999999998</v>
      </c>
      <c r="C836" s="35">
        <v>1149.0494003999997</v>
      </c>
      <c r="D836" s="31">
        <v>90</v>
      </c>
      <c r="E836" s="36">
        <v>0.8</v>
      </c>
      <c r="F836" s="31">
        <v>1</v>
      </c>
      <c r="G836" s="31">
        <v>1.95</v>
      </c>
      <c r="H836" s="31">
        <v>16</v>
      </c>
    </row>
    <row r="837" spans="1:8" x14ac:dyDescent="0.15">
      <c r="A837" s="34">
        <v>31835.026095180929</v>
      </c>
      <c r="B837" s="35">
        <v>7.5249999999999995</v>
      </c>
      <c r="C837" s="35">
        <v>844.20343831965306</v>
      </c>
      <c r="D837" s="31">
        <v>130</v>
      </c>
      <c r="E837" s="36">
        <v>0.8</v>
      </c>
      <c r="F837" s="31">
        <v>0.95</v>
      </c>
      <c r="G837" s="31">
        <v>1.05</v>
      </c>
      <c r="H837" s="31">
        <v>16</v>
      </c>
    </row>
    <row r="838" spans="1:8" x14ac:dyDescent="0.15">
      <c r="A838" s="34">
        <v>27385.064813142581</v>
      </c>
      <c r="B838" s="35">
        <v>122.39473043999999</v>
      </c>
      <c r="C838" s="35">
        <v>10244.129622822455</v>
      </c>
      <c r="D838" s="31">
        <v>98</v>
      </c>
      <c r="E838" s="36">
        <v>0.2</v>
      </c>
      <c r="F838" s="31">
        <v>1</v>
      </c>
      <c r="G838" s="31">
        <v>0.76</v>
      </c>
      <c r="H838" s="31">
        <v>29</v>
      </c>
    </row>
    <row r="839" spans="1:8" x14ac:dyDescent="0.15">
      <c r="A839" s="34">
        <v>73865.197292395227</v>
      </c>
      <c r="B839" s="35">
        <v>10.319999999999999</v>
      </c>
      <c r="C839" s="35">
        <v>774.74417648912731</v>
      </c>
      <c r="D839" s="31">
        <v>66</v>
      </c>
      <c r="E839" s="36">
        <v>-0.4</v>
      </c>
      <c r="F839" s="31">
        <v>0.91</v>
      </c>
      <c r="G839" s="31">
        <v>1.57</v>
      </c>
      <c r="H839" s="31">
        <v>15</v>
      </c>
    </row>
    <row r="840" spans="1:8" x14ac:dyDescent="0.15">
      <c r="A840" s="34">
        <v>78037.706349518805</v>
      </c>
      <c r="B840" s="35">
        <v>93.616795969999998</v>
      </c>
      <c r="C840" s="35">
        <v>3354.3372944011553</v>
      </c>
      <c r="D840" s="31">
        <v>34</v>
      </c>
      <c r="E840" s="36">
        <v>-0.1</v>
      </c>
      <c r="F840" s="31">
        <v>0.94</v>
      </c>
      <c r="G840" s="31">
        <v>0.82</v>
      </c>
      <c r="H840" s="31">
        <v>33</v>
      </c>
    </row>
    <row r="841" spans="1:8" x14ac:dyDescent="0.15">
      <c r="A841" s="34">
        <v>12439.485010309614</v>
      </c>
      <c r="B841" s="35">
        <v>14.146999999999998</v>
      </c>
      <c r="C841" s="35">
        <v>1016.2407391331626</v>
      </c>
      <c r="D841" s="31">
        <v>50</v>
      </c>
      <c r="E841" s="36">
        <v>-0.4</v>
      </c>
      <c r="F841" s="31">
        <v>0.82</v>
      </c>
      <c r="G841" s="31">
        <v>1.9</v>
      </c>
      <c r="H841" s="31">
        <v>16</v>
      </c>
    </row>
    <row r="842" spans="1:8" x14ac:dyDescent="0.15">
      <c r="A842" s="34">
        <v>59135.7728746746</v>
      </c>
      <c r="B842" s="35">
        <v>22.982209999999998</v>
      </c>
      <c r="C842" s="35">
        <v>1060.302096329126</v>
      </c>
      <c r="D842" s="31">
        <v>42</v>
      </c>
      <c r="E842" s="36">
        <v>-0.6</v>
      </c>
      <c r="F842" s="31">
        <v>0.97</v>
      </c>
      <c r="G842" s="31">
        <v>1.47</v>
      </c>
      <c r="H842" s="31">
        <v>16</v>
      </c>
    </row>
    <row r="843" spans="1:8" x14ac:dyDescent="0.15">
      <c r="A843" s="34">
        <v>19294.755738980439</v>
      </c>
      <c r="B843" s="35">
        <v>11.781999999999998</v>
      </c>
      <c r="C843" s="35">
        <v>123.20382003095335</v>
      </c>
      <c r="D843" s="31">
        <v>50</v>
      </c>
      <c r="E843" s="36">
        <v>1.5</v>
      </c>
      <c r="F843" s="31">
        <v>0.97</v>
      </c>
      <c r="G843" s="31">
        <v>0.25</v>
      </c>
      <c r="H843" s="31">
        <v>16</v>
      </c>
    </row>
    <row r="844" spans="1:8" x14ac:dyDescent="0.15">
      <c r="A844" s="34">
        <v>31773.454259645718</v>
      </c>
      <c r="B844" s="35">
        <v>12.125999999999999</v>
      </c>
      <c r="C844" s="35">
        <v>2817.9457525120001</v>
      </c>
      <c r="D844" s="31">
        <v>138</v>
      </c>
      <c r="E844" s="36">
        <v>0.2</v>
      </c>
      <c r="F844" s="31">
        <v>1</v>
      </c>
      <c r="G844" s="31">
        <v>2.66</v>
      </c>
      <c r="H844" s="31">
        <v>16</v>
      </c>
    </row>
    <row r="845" spans="1:8" x14ac:dyDescent="0.15">
      <c r="A845" s="34">
        <v>23682.798072302703</v>
      </c>
      <c r="B845" s="35">
        <v>5.9433692699999998</v>
      </c>
      <c r="C845" s="35">
        <v>322.36527073117469</v>
      </c>
      <c r="D845" s="31">
        <v>58</v>
      </c>
      <c r="E845" s="36">
        <v>0.2</v>
      </c>
      <c r="F845" s="31">
        <v>0.9</v>
      </c>
      <c r="G845" s="31">
        <v>0.98</v>
      </c>
      <c r="H845" s="31">
        <v>21</v>
      </c>
    </row>
    <row r="846" spans="1:8" x14ac:dyDescent="0.15">
      <c r="A846" s="34">
        <v>65445.766998304192</v>
      </c>
      <c r="B846" s="35">
        <v>7.8156799999999986</v>
      </c>
      <c r="C846" s="35">
        <v>112.04396797439999</v>
      </c>
      <c r="D846" s="31">
        <v>42</v>
      </c>
      <c r="E846" s="36">
        <v>0.5</v>
      </c>
      <c r="F846" s="31">
        <v>1</v>
      </c>
      <c r="G846" s="31">
        <v>1.35</v>
      </c>
      <c r="H846" s="31">
        <v>6</v>
      </c>
    </row>
    <row r="847" spans="1:8" x14ac:dyDescent="0.15">
      <c r="A847" s="34">
        <v>97836.378863481572</v>
      </c>
      <c r="B847" s="35">
        <v>7.88990832</v>
      </c>
      <c r="C847" s="35">
        <v>427.59450952182158</v>
      </c>
      <c r="D847" s="31">
        <v>82</v>
      </c>
      <c r="E847" s="36">
        <v>1.5</v>
      </c>
      <c r="F847" s="31">
        <v>1</v>
      </c>
      <c r="G847" s="31">
        <v>0.53</v>
      </c>
      <c r="H847" s="31">
        <v>26</v>
      </c>
    </row>
    <row r="848" spans="1:8" x14ac:dyDescent="0.15">
      <c r="A848" s="34">
        <v>56216.195540066052</v>
      </c>
      <c r="B848" s="35">
        <v>18.16701969</v>
      </c>
      <c r="C848" s="35">
        <v>1110.5250715772947</v>
      </c>
      <c r="D848" s="31">
        <v>82</v>
      </c>
      <c r="E848" s="36">
        <v>0.2</v>
      </c>
      <c r="F848" s="31">
        <v>1</v>
      </c>
      <c r="G848" s="31">
        <v>0.53</v>
      </c>
      <c r="H848" s="31">
        <v>28</v>
      </c>
    </row>
    <row r="849" spans="1:8" x14ac:dyDescent="0.15">
      <c r="A849" s="34">
        <v>78535.814992106927</v>
      </c>
      <c r="B849" s="35">
        <v>11.274599999999998</v>
      </c>
      <c r="C849" s="35">
        <v>42.943517446575726</v>
      </c>
      <c r="D849" s="31">
        <v>18</v>
      </c>
      <c r="E849" s="36">
        <v>-0.4</v>
      </c>
      <c r="F849" s="31">
        <v>0.97</v>
      </c>
      <c r="G849" s="31">
        <v>0.25</v>
      </c>
      <c r="H849" s="31">
        <v>16</v>
      </c>
    </row>
    <row r="850" spans="1:8" x14ac:dyDescent="0.15">
      <c r="A850" s="34">
        <v>4776.1228852583936</v>
      </c>
      <c r="B850" s="35">
        <v>20.230533789999999</v>
      </c>
      <c r="C850" s="35">
        <v>1226.3343873501162</v>
      </c>
      <c r="D850" s="31">
        <v>82</v>
      </c>
      <c r="E850" s="36">
        <v>1.2</v>
      </c>
      <c r="F850" s="31">
        <v>0.8</v>
      </c>
      <c r="G850" s="31">
        <v>0.54</v>
      </c>
      <c r="H850" s="31">
        <v>26</v>
      </c>
    </row>
    <row r="851" spans="1:8" x14ac:dyDescent="0.15">
      <c r="A851" s="34">
        <v>16190.155759372605</v>
      </c>
      <c r="B851" s="35">
        <v>36.549999999999997</v>
      </c>
      <c r="C851" s="35">
        <v>339.69313125000002</v>
      </c>
      <c r="D851" s="31">
        <v>58</v>
      </c>
      <c r="E851" s="36">
        <v>1.5</v>
      </c>
      <c r="F851" s="31">
        <v>1</v>
      </c>
      <c r="G851" s="31">
        <v>0.25</v>
      </c>
      <c r="H851" s="31">
        <v>15</v>
      </c>
    </row>
    <row r="852" spans="1:8" x14ac:dyDescent="0.15">
      <c r="A852" s="34">
        <v>5565.1942673587419</v>
      </c>
      <c r="B852" s="35">
        <v>6.2603489299999993</v>
      </c>
      <c r="C852" s="35">
        <v>242.22561366990271</v>
      </c>
      <c r="D852" s="31">
        <v>58</v>
      </c>
      <c r="E852" s="36">
        <v>1.2</v>
      </c>
      <c r="F852" s="31">
        <v>1</v>
      </c>
      <c r="G852" s="31">
        <v>0.92</v>
      </c>
      <c r="H852" s="31">
        <v>16</v>
      </c>
    </row>
    <row r="853" spans="1:8" x14ac:dyDescent="0.15">
      <c r="A853" s="34">
        <v>68070.968839199893</v>
      </c>
      <c r="B853" s="35">
        <v>27.554591779999996</v>
      </c>
      <c r="C853" s="35">
        <v>1380.289269176875</v>
      </c>
      <c r="D853" s="31">
        <v>90</v>
      </c>
      <c r="E853" s="36">
        <v>0.5</v>
      </c>
      <c r="F853" s="31">
        <v>1</v>
      </c>
      <c r="G853" s="31">
        <v>0.73</v>
      </c>
      <c r="H853" s="31">
        <v>16</v>
      </c>
    </row>
    <row r="854" spans="1:8" x14ac:dyDescent="0.15">
      <c r="A854" s="34">
        <v>77925.24545065964</v>
      </c>
      <c r="B854" s="35">
        <v>40.980946179999997</v>
      </c>
      <c r="C854" s="35">
        <v>1648.4865103220977</v>
      </c>
      <c r="D854" s="31">
        <v>74</v>
      </c>
      <c r="E854" s="36">
        <v>1.5</v>
      </c>
      <c r="F854" s="31">
        <v>1</v>
      </c>
      <c r="G854" s="31">
        <v>0.8</v>
      </c>
      <c r="H854" s="31">
        <v>21</v>
      </c>
    </row>
    <row r="855" spans="1:8" x14ac:dyDescent="0.15">
      <c r="A855" s="34">
        <v>46633.957193646071</v>
      </c>
      <c r="B855" s="35">
        <v>8.3002899999999986</v>
      </c>
      <c r="C855" s="35">
        <v>408.47745043445912</v>
      </c>
      <c r="D855" s="31">
        <v>82</v>
      </c>
      <c r="E855" s="36">
        <v>-0.7</v>
      </c>
      <c r="F855" s="31">
        <v>0.94</v>
      </c>
      <c r="G855" s="31">
        <v>0.85</v>
      </c>
      <c r="H855" s="31">
        <v>16</v>
      </c>
    </row>
    <row r="856" spans="1:8" x14ac:dyDescent="0.15">
      <c r="A856" s="34">
        <v>18262.652895199473</v>
      </c>
      <c r="B856" s="35">
        <v>21.19224341</v>
      </c>
      <c r="C856" s="35">
        <v>81.150943856940174</v>
      </c>
      <c r="D856" s="31">
        <v>34</v>
      </c>
      <c r="E856" s="36">
        <v>0.5</v>
      </c>
      <c r="F856" s="31">
        <v>1</v>
      </c>
      <c r="G856" s="31">
        <v>1.42</v>
      </c>
      <c r="H856" s="31">
        <v>2</v>
      </c>
    </row>
    <row r="857" spans="1:8" x14ac:dyDescent="0.15">
      <c r="A857" s="34">
        <v>60925.839746539044</v>
      </c>
      <c r="B857" s="35">
        <v>8.9147599999999994</v>
      </c>
      <c r="C857" s="35">
        <v>160.67298861232516</v>
      </c>
      <c r="D857" s="31">
        <v>74</v>
      </c>
      <c r="E857" s="36">
        <v>-0.6</v>
      </c>
      <c r="F857" s="31">
        <v>0.95</v>
      </c>
      <c r="G857" s="31">
        <v>0.94</v>
      </c>
      <c r="H857" s="31">
        <v>6</v>
      </c>
    </row>
    <row r="858" spans="1:8" x14ac:dyDescent="0.15">
      <c r="A858" s="34">
        <v>70828.313153378549</v>
      </c>
      <c r="B858" s="35">
        <v>8.5483999999999991</v>
      </c>
      <c r="C858" s="35">
        <v>96.618891874023078</v>
      </c>
      <c r="D858" s="31">
        <v>58</v>
      </c>
      <c r="E858" s="36">
        <v>-0.4</v>
      </c>
      <c r="F858" s="31">
        <v>0.75</v>
      </c>
      <c r="G858" s="31">
        <v>0.68</v>
      </c>
      <c r="H858" s="31">
        <v>6</v>
      </c>
    </row>
    <row r="859" spans="1:8" x14ac:dyDescent="0.15">
      <c r="A859" s="34">
        <v>6622.8051489649606</v>
      </c>
      <c r="B859" s="35">
        <v>16.142190969999998</v>
      </c>
      <c r="C859" s="35">
        <v>1138.1662226989829</v>
      </c>
      <c r="D859" s="31">
        <v>58</v>
      </c>
      <c r="E859" s="36">
        <v>-0.4</v>
      </c>
      <c r="F859" s="31">
        <v>1</v>
      </c>
      <c r="G859" s="31">
        <v>3.46</v>
      </c>
      <c r="H859" s="31">
        <v>11</v>
      </c>
    </row>
    <row r="860" spans="1:8" x14ac:dyDescent="0.15">
      <c r="A860" s="34">
        <v>87383.016634778149</v>
      </c>
      <c r="B860" s="35">
        <v>13.975</v>
      </c>
      <c r="C860" s="35">
        <v>602.84716800000001</v>
      </c>
      <c r="D860" s="31">
        <v>42</v>
      </c>
      <c r="E860" s="36">
        <v>-0.1</v>
      </c>
      <c r="F860" s="31">
        <v>1</v>
      </c>
      <c r="G860" s="31">
        <v>1.6</v>
      </c>
      <c r="H860" s="31">
        <v>16</v>
      </c>
    </row>
    <row r="861" spans="1:8" x14ac:dyDescent="0.15">
      <c r="A861" s="34">
        <v>47546.815606173368</v>
      </c>
      <c r="B861" s="35">
        <v>8.3419999999999987</v>
      </c>
      <c r="C861" s="35">
        <v>370.77838335999991</v>
      </c>
      <c r="D861" s="31">
        <v>42</v>
      </c>
      <c r="E861" s="36">
        <v>0.8</v>
      </c>
      <c r="F861" s="31">
        <v>1</v>
      </c>
      <c r="G861" s="31">
        <v>1.6</v>
      </c>
      <c r="H861" s="31">
        <v>16</v>
      </c>
    </row>
    <row r="862" spans="1:8" x14ac:dyDescent="0.15">
      <c r="A862" s="34">
        <v>1449.1958541890449</v>
      </c>
      <c r="B862" s="35">
        <v>6.5359999999999996</v>
      </c>
      <c r="C862" s="35">
        <v>588.54590270797814</v>
      </c>
      <c r="D862" s="31">
        <v>58</v>
      </c>
      <c r="E862" s="36">
        <v>-0.2</v>
      </c>
      <c r="F862" s="31">
        <v>0.97</v>
      </c>
      <c r="G862" s="31">
        <v>2.54</v>
      </c>
      <c r="H862" s="31">
        <v>15</v>
      </c>
    </row>
    <row r="863" spans="1:8" x14ac:dyDescent="0.15">
      <c r="A863" s="34">
        <v>63934.827276913376</v>
      </c>
      <c r="B863" s="35">
        <v>7.8452472299999991</v>
      </c>
      <c r="C863" s="35">
        <v>387.46440264071975</v>
      </c>
      <c r="D863" s="31">
        <v>170</v>
      </c>
      <c r="E863" s="36">
        <v>0.8</v>
      </c>
      <c r="F863" s="31">
        <v>0.77</v>
      </c>
      <c r="G863" s="31">
        <v>0.25</v>
      </c>
      <c r="H863" s="31">
        <v>16</v>
      </c>
    </row>
    <row r="864" spans="1:8" x14ac:dyDescent="0.15">
      <c r="A864" s="34">
        <v>84079.24587117089</v>
      </c>
      <c r="B864" s="35">
        <v>39.322010479999996</v>
      </c>
      <c r="C864" s="35">
        <v>1591.9029717649344</v>
      </c>
      <c r="D864" s="31">
        <v>90</v>
      </c>
      <c r="E864" s="36">
        <v>0.5</v>
      </c>
      <c r="F864" s="31">
        <v>1</v>
      </c>
      <c r="G864" s="31">
        <v>0.87</v>
      </c>
      <c r="H864" s="31">
        <v>16</v>
      </c>
    </row>
    <row r="865" spans="1:8" x14ac:dyDescent="0.15">
      <c r="A865" s="34">
        <v>83605.04193160031</v>
      </c>
      <c r="B865" s="35">
        <v>37.426487919999992</v>
      </c>
      <c r="C865" s="35">
        <v>1324.2720602925147</v>
      </c>
      <c r="D865" s="31">
        <v>50</v>
      </c>
      <c r="E865" s="36">
        <v>-0.4</v>
      </c>
      <c r="F865" s="31">
        <v>1</v>
      </c>
      <c r="G865" s="31">
        <v>0.53</v>
      </c>
      <c r="H865" s="31">
        <v>28</v>
      </c>
    </row>
    <row r="866" spans="1:8" x14ac:dyDescent="0.15">
      <c r="A866" s="34">
        <v>92397.659442883189</v>
      </c>
      <c r="B866" s="35">
        <v>9.4148289299999988</v>
      </c>
      <c r="C866" s="35">
        <v>66.044879948786189</v>
      </c>
      <c r="D866" s="31">
        <v>42</v>
      </c>
      <c r="E866" s="36">
        <v>-0.4</v>
      </c>
      <c r="F866" s="31">
        <v>1</v>
      </c>
      <c r="G866" s="31">
        <v>0.76</v>
      </c>
      <c r="H866" s="31">
        <v>5</v>
      </c>
    </row>
    <row r="867" spans="1:8" x14ac:dyDescent="0.15">
      <c r="A867" s="34">
        <v>89374.891939658322</v>
      </c>
      <c r="B867" s="35">
        <v>7.1220921500000003</v>
      </c>
      <c r="C867" s="35">
        <v>269.99841665427783</v>
      </c>
      <c r="D867" s="31">
        <v>98</v>
      </c>
      <c r="E867" s="36">
        <v>1.2</v>
      </c>
      <c r="F867" s="31">
        <v>1</v>
      </c>
      <c r="G867" s="31">
        <v>0.77</v>
      </c>
      <c r="H867" s="31">
        <v>11</v>
      </c>
    </row>
    <row r="868" spans="1:8" x14ac:dyDescent="0.15">
      <c r="A868" s="34">
        <v>20851.90804468494</v>
      </c>
      <c r="B868" s="35">
        <v>10.061999999999999</v>
      </c>
      <c r="C868" s="35">
        <v>437.34927150933345</v>
      </c>
      <c r="D868" s="31">
        <v>82</v>
      </c>
      <c r="E868" s="36">
        <v>0.4</v>
      </c>
      <c r="F868" s="31">
        <v>1</v>
      </c>
      <c r="G868" s="31">
        <v>0.76</v>
      </c>
      <c r="H868" s="31">
        <v>16</v>
      </c>
    </row>
    <row r="869" spans="1:8" x14ac:dyDescent="0.15">
      <c r="A869" s="34">
        <v>79546.862615071077</v>
      </c>
      <c r="B869" s="35">
        <v>13.759999999999998</v>
      </c>
      <c r="C869" s="35">
        <v>716.59411929495968</v>
      </c>
      <c r="D869" s="31">
        <v>82</v>
      </c>
      <c r="E869" s="36">
        <v>-0.1</v>
      </c>
      <c r="F869" s="31">
        <v>0.75</v>
      </c>
      <c r="G869" s="31">
        <v>0.76</v>
      </c>
      <c r="H869" s="31">
        <v>16</v>
      </c>
    </row>
    <row r="870" spans="1:8" x14ac:dyDescent="0.15">
      <c r="A870" s="34">
        <v>72252.52323032917</v>
      </c>
      <c r="B870" s="35">
        <v>13.759999999999998</v>
      </c>
      <c r="C870" s="35">
        <v>582.30961094290478</v>
      </c>
      <c r="D870" s="31">
        <v>82</v>
      </c>
      <c r="E870" s="36">
        <v>-0.1</v>
      </c>
      <c r="F870" s="31">
        <v>0.91</v>
      </c>
      <c r="G870" s="31">
        <v>0.76</v>
      </c>
      <c r="H870" s="31">
        <v>16</v>
      </c>
    </row>
    <row r="871" spans="1:8" x14ac:dyDescent="0.15">
      <c r="A871" s="34">
        <v>32381.692985005662</v>
      </c>
      <c r="B871" s="35">
        <v>10.534999999999998</v>
      </c>
      <c r="C871" s="35">
        <v>457.12454779313424</v>
      </c>
      <c r="D871" s="31">
        <v>82</v>
      </c>
      <c r="E871" s="36">
        <v>0.2</v>
      </c>
      <c r="F871" s="31">
        <v>0.93</v>
      </c>
      <c r="G871" s="31">
        <v>0.76</v>
      </c>
      <c r="H871" s="31">
        <v>16</v>
      </c>
    </row>
    <row r="872" spans="1:8" x14ac:dyDescent="0.15">
      <c r="A872" s="34">
        <v>64875.31789060864</v>
      </c>
      <c r="B872" s="35">
        <v>8.2301514099999995</v>
      </c>
      <c r="C872" s="35">
        <v>1338.9472353931953</v>
      </c>
      <c r="D872" s="31">
        <v>82</v>
      </c>
      <c r="E872" s="36">
        <v>-0.2</v>
      </c>
      <c r="F872" s="31">
        <v>0.96</v>
      </c>
      <c r="G872" s="31">
        <v>0.75</v>
      </c>
      <c r="H872" s="31">
        <v>72</v>
      </c>
    </row>
    <row r="873" spans="1:8" x14ac:dyDescent="0.15">
      <c r="A873" s="34">
        <v>51368.025118214522</v>
      </c>
      <c r="B873" s="35">
        <v>10.823099999999998</v>
      </c>
      <c r="C873" s="35">
        <v>340.882242182418</v>
      </c>
      <c r="D873" s="31">
        <v>106</v>
      </c>
      <c r="E873" s="36">
        <v>0.2</v>
      </c>
      <c r="F873" s="31">
        <v>0.94</v>
      </c>
      <c r="G873" s="31">
        <v>0.87</v>
      </c>
      <c r="H873" s="31">
        <v>8</v>
      </c>
    </row>
    <row r="874" spans="1:8" x14ac:dyDescent="0.15">
      <c r="A874" s="34">
        <v>64151.560841164915</v>
      </c>
      <c r="B874" s="35">
        <v>6.5020570900000001</v>
      </c>
      <c r="C874" s="35">
        <v>114.98355365526004</v>
      </c>
      <c r="D874" s="31">
        <v>98</v>
      </c>
      <c r="E874" s="36">
        <v>1.2</v>
      </c>
      <c r="F874" s="31">
        <v>1</v>
      </c>
      <c r="G874" s="31">
        <v>0.78</v>
      </c>
      <c r="H874" s="31">
        <v>5</v>
      </c>
    </row>
    <row r="875" spans="1:8" x14ac:dyDescent="0.15">
      <c r="A875" s="34">
        <v>41610.363054874091</v>
      </c>
      <c r="B875" s="35">
        <v>8.7620996799999986</v>
      </c>
      <c r="C875" s="35">
        <v>140.38729832177305</v>
      </c>
      <c r="D875" s="31">
        <v>74</v>
      </c>
      <c r="E875" s="36">
        <v>-0.1</v>
      </c>
      <c r="F875" s="31">
        <v>1</v>
      </c>
      <c r="G875" s="31">
        <v>1.01</v>
      </c>
      <c r="H875" s="31">
        <v>5</v>
      </c>
    </row>
    <row r="876" spans="1:8" x14ac:dyDescent="0.15">
      <c r="A876" s="34">
        <v>82785.408077018277</v>
      </c>
      <c r="B876" s="35">
        <v>11.428539999999998</v>
      </c>
      <c r="C876" s="35">
        <v>2531.2708010874758</v>
      </c>
      <c r="D876" s="31">
        <v>186</v>
      </c>
      <c r="E876" s="36">
        <v>1.2</v>
      </c>
      <c r="F876" s="31">
        <v>0.97</v>
      </c>
      <c r="G876" s="31">
        <v>1.85</v>
      </c>
      <c r="H876" s="31">
        <v>16</v>
      </c>
    </row>
    <row r="877" spans="1:8" x14ac:dyDescent="0.15">
      <c r="A877" s="34">
        <v>98043.108929873662</v>
      </c>
      <c r="B877" s="35">
        <v>7.2776162699999993</v>
      </c>
      <c r="C877" s="35">
        <v>198.67231485030297</v>
      </c>
      <c r="D877" s="31">
        <v>74</v>
      </c>
      <c r="E877" s="36">
        <v>0.4</v>
      </c>
      <c r="F877" s="31">
        <v>1</v>
      </c>
      <c r="G877" s="31">
        <v>1.46</v>
      </c>
      <c r="H877" s="31">
        <v>6</v>
      </c>
    </row>
    <row r="878" spans="1:8" x14ac:dyDescent="0.15">
      <c r="A878" s="34">
        <v>64314.378068317201</v>
      </c>
      <c r="B878" s="35">
        <v>43.495648099999997</v>
      </c>
      <c r="C878" s="35">
        <v>6752.9039803241949</v>
      </c>
      <c r="D878" s="31">
        <v>66</v>
      </c>
      <c r="E878" s="36">
        <v>1.2</v>
      </c>
      <c r="F878" s="31">
        <v>0.81</v>
      </c>
      <c r="G878" s="31">
        <v>1.58</v>
      </c>
      <c r="H878" s="31">
        <v>38</v>
      </c>
    </row>
    <row r="879" spans="1:8" x14ac:dyDescent="0.15">
      <c r="A879" s="34">
        <v>38489.705191662913</v>
      </c>
      <c r="B879" s="35">
        <v>21.545518509999997</v>
      </c>
      <c r="C879" s="35">
        <v>2485.0170682597018</v>
      </c>
      <c r="D879" s="31">
        <v>66</v>
      </c>
      <c r="E879" s="36">
        <v>0.8</v>
      </c>
      <c r="F879" s="31">
        <v>1</v>
      </c>
      <c r="G879" s="31">
        <v>1.58</v>
      </c>
      <c r="H879" s="31">
        <v>28</v>
      </c>
    </row>
    <row r="880" spans="1:8" x14ac:dyDescent="0.15">
      <c r="A880" s="34">
        <v>47576.202616929753</v>
      </c>
      <c r="B880" s="35">
        <v>42.690824839999998</v>
      </c>
      <c r="C880" s="35">
        <v>1108.6463729879642</v>
      </c>
      <c r="D880" s="31">
        <v>122</v>
      </c>
      <c r="E880" s="36">
        <v>-0.1</v>
      </c>
      <c r="F880" s="31">
        <v>0.9</v>
      </c>
      <c r="G880" s="31">
        <v>0.91</v>
      </c>
      <c r="H880" s="31">
        <v>5</v>
      </c>
    </row>
    <row r="881" spans="1:8" x14ac:dyDescent="0.15">
      <c r="A881" s="34">
        <v>82265.285098747336</v>
      </c>
      <c r="B881" s="35">
        <v>6.3195792799999992</v>
      </c>
      <c r="C881" s="35">
        <v>210.78214123486077</v>
      </c>
      <c r="D881" s="31">
        <v>114</v>
      </c>
      <c r="E881" s="36">
        <v>-0.2</v>
      </c>
      <c r="F881" s="31">
        <v>0.96</v>
      </c>
      <c r="G881" s="31">
        <v>1.36</v>
      </c>
      <c r="H881" s="31">
        <v>5</v>
      </c>
    </row>
    <row r="882" spans="1:8" x14ac:dyDescent="0.15">
      <c r="A882" s="34">
        <v>38388.468651004929</v>
      </c>
      <c r="B882" s="35">
        <v>5.4179999999999993</v>
      </c>
      <c r="C882" s="35">
        <v>359.91818356266668</v>
      </c>
      <c r="D882" s="31">
        <v>74</v>
      </c>
      <c r="E882" s="36">
        <v>1.5</v>
      </c>
      <c r="F882" s="31">
        <v>1</v>
      </c>
      <c r="G882" s="31">
        <v>1.27</v>
      </c>
      <c r="H882" s="31">
        <v>16</v>
      </c>
    </row>
    <row r="883" spans="1:8" x14ac:dyDescent="0.15">
      <c r="A883" s="34">
        <v>12609.243091483169</v>
      </c>
      <c r="B883" s="35">
        <v>37.531641839999999</v>
      </c>
      <c r="C883" s="35">
        <v>1034.1208718990104</v>
      </c>
      <c r="D883" s="31">
        <v>106</v>
      </c>
      <c r="E883" s="36">
        <v>0.5</v>
      </c>
      <c r="F883" s="31">
        <v>1</v>
      </c>
      <c r="G883" s="31">
        <v>1.1200000000000001</v>
      </c>
      <c r="H883" s="31">
        <v>5</v>
      </c>
    </row>
    <row r="884" spans="1:8" x14ac:dyDescent="0.15">
      <c r="A884" s="34">
        <v>68332.617409229162</v>
      </c>
      <c r="B884" s="35">
        <v>7.7172104299999997</v>
      </c>
      <c r="C884" s="35">
        <v>34.405056171212109</v>
      </c>
      <c r="D884" s="31">
        <v>90</v>
      </c>
      <c r="E884" s="36">
        <v>-0.1</v>
      </c>
      <c r="F884" s="31">
        <v>1</v>
      </c>
      <c r="G884" s="31">
        <v>0.51</v>
      </c>
      <c r="H884" s="31">
        <v>2</v>
      </c>
    </row>
    <row r="885" spans="1:8" x14ac:dyDescent="0.15">
      <c r="A885" s="34">
        <v>80519.245314686399</v>
      </c>
      <c r="B885" s="35">
        <v>23.133999999999997</v>
      </c>
      <c r="C885" s="35">
        <v>1395.4314231000001</v>
      </c>
      <c r="D885" s="31">
        <v>66</v>
      </c>
      <c r="E885" s="36">
        <v>-0.2</v>
      </c>
      <c r="F885" s="31">
        <v>1</v>
      </c>
      <c r="G885" s="31">
        <v>1.3</v>
      </c>
      <c r="H885" s="31">
        <v>15</v>
      </c>
    </row>
    <row r="886" spans="1:8" x14ac:dyDescent="0.15">
      <c r="A886" s="34">
        <v>63390.615405505399</v>
      </c>
      <c r="B886" s="35">
        <v>5.0671200000000001</v>
      </c>
      <c r="C886" s="35">
        <v>116.1107223452763</v>
      </c>
      <c r="D886" s="31">
        <v>34</v>
      </c>
      <c r="E886" s="36">
        <v>1.2</v>
      </c>
      <c r="F886" s="31">
        <v>0.94</v>
      </c>
      <c r="G886" s="31">
        <v>1.99</v>
      </c>
      <c r="H886" s="31">
        <v>8</v>
      </c>
    </row>
    <row r="887" spans="1:8" x14ac:dyDescent="0.15">
      <c r="A887" s="34">
        <v>68278.330934614743</v>
      </c>
      <c r="B887" s="35">
        <v>7.1035999999999992</v>
      </c>
      <c r="C887" s="35">
        <v>431.25423834239996</v>
      </c>
      <c r="D887" s="31">
        <v>74</v>
      </c>
      <c r="E887" s="36">
        <v>-0.2</v>
      </c>
      <c r="F887" s="31">
        <v>1</v>
      </c>
      <c r="G887" s="31">
        <v>1.19</v>
      </c>
      <c r="H887" s="31">
        <v>16</v>
      </c>
    </row>
    <row r="888" spans="1:8" x14ac:dyDescent="0.15">
      <c r="A888" s="34">
        <v>62578.560969819395</v>
      </c>
      <c r="B888" s="35">
        <v>6.2281199999999997</v>
      </c>
      <c r="C888" s="35">
        <v>167.43353601763462</v>
      </c>
      <c r="D888" s="31">
        <v>98</v>
      </c>
      <c r="E888" s="36">
        <v>0.2</v>
      </c>
      <c r="F888" s="31">
        <v>0.83</v>
      </c>
      <c r="G888" s="31">
        <v>1.01</v>
      </c>
      <c r="H888" s="31">
        <v>6</v>
      </c>
    </row>
    <row r="889" spans="1:8" x14ac:dyDescent="0.15">
      <c r="A889" s="34">
        <v>59627.688040663132</v>
      </c>
      <c r="B889" s="35">
        <v>107.07</v>
      </c>
      <c r="C889" s="35">
        <v>2330.6993968866664</v>
      </c>
      <c r="D889" s="31">
        <v>82</v>
      </c>
      <c r="E889" s="36">
        <v>-0.4</v>
      </c>
      <c r="F889" s="31">
        <v>1</v>
      </c>
      <c r="G889" s="31">
        <v>0.62</v>
      </c>
      <c r="H889" s="31">
        <v>11</v>
      </c>
    </row>
    <row r="890" spans="1:8" x14ac:dyDescent="0.15">
      <c r="A890" s="34">
        <v>95065.28912945342</v>
      </c>
      <c r="B890" s="35">
        <v>29.626960009999998</v>
      </c>
      <c r="C890" s="35">
        <v>224.96108478408797</v>
      </c>
      <c r="D890" s="31">
        <v>98</v>
      </c>
      <c r="E890" s="36">
        <v>0.8</v>
      </c>
      <c r="F890" s="31">
        <v>1</v>
      </c>
      <c r="G890" s="31">
        <v>0.47</v>
      </c>
      <c r="H890" s="31">
        <v>4</v>
      </c>
    </row>
    <row r="891" spans="1:8" x14ac:dyDescent="0.15">
      <c r="A891" s="34">
        <v>38956.793456788109</v>
      </c>
      <c r="B891" s="35">
        <v>11.38683</v>
      </c>
      <c r="C891" s="35">
        <v>430.17716365066673</v>
      </c>
      <c r="D891" s="31">
        <v>50</v>
      </c>
      <c r="E891" s="36">
        <v>1.5</v>
      </c>
      <c r="F891" s="31">
        <v>1</v>
      </c>
      <c r="G891" s="31">
        <v>1.1399999999999999</v>
      </c>
      <c r="H891" s="31">
        <v>16</v>
      </c>
    </row>
    <row r="892" spans="1:8" x14ac:dyDescent="0.15">
      <c r="A892" s="34">
        <v>22099.88081145766</v>
      </c>
      <c r="B892" s="35">
        <v>9.53203231</v>
      </c>
      <c r="C892" s="35">
        <v>131.48730525617648</v>
      </c>
      <c r="D892" s="31">
        <v>34</v>
      </c>
      <c r="E892" s="36">
        <v>0.2</v>
      </c>
      <c r="F892" s="31">
        <v>0.84</v>
      </c>
      <c r="G892" s="31">
        <v>0.25</v>
      </c>
      <c r="H892" s="31">
        <v>26</v>
      </c>
    </row>
    <row r="893" spans="1:8" x14ac:dyDescent="0.15">
      <c r="A893" s="34">
        <v>66104.147126917946</v>
      </c>
      <c r="B893" s="35">
        <v>11.49051375</v>
      </c>
      <c r="C893" s="35">
        <v>129.44186630069694</v>
      </c>
      <c r="D893" s="31">
        <v>34</v>
      </c>
      <c r="E893" s="36">
        <v>-0.1</v>
      </c>
      <c r="F893" s="31">
        <v>0.8</v>
      </c>
      <c r="G893" s="31">
        <v>0.25</v>
      </c>
      <c r="H893" s="31">
        <v>21</v>
      </c>
    </row>
    <row r="894" spans="1:8" x14ac:dyDescent="0.15">
      <c r="A894" s="34">
        <v>17846.656331167022</v>
      </c>
      <c r="B894" s="35">
        <v>24.853999999999999</v>
      </c>
      <c r="C894" s="35">
        <v>3887.9650322572484</v>
      </c>
      <c r="D894" s="31">
        <v>130</v>
      </c>
      <c r="E894" s="36">
        <v>1.2</v>
      </c>
      <c r="F894" s="31">
        <v>0.8</v>
      </c>
      <c r="G894" s="31">
        <v>1.91</v>
      </c>
      <c r="H894" s="31">
        <v>16</v>
      </c>
    </row>
    <row r="895" spans="1:8" x14ac:dyDescent="0.15">
      <c r="A895" s="34">
        <v>7345.4401766695264</v>
      </c>
      <c r="B895" s="35">
        <v>34.631990160000001</v>
      </c>
      <c r="C895" s="35">
        <v>802.36518033305936</v>
      </c>
      <c r="D895" s="31">
        <v>66</v>
      </c>
      <c r="E895" s="36">
        <v>1.2</v>
      </c>
      <c r="F895" s="31">
        <v>1</v>
      </c>
      <c r="G895" s="31">
        <v>1.52</v>
      </c>
      <c r="H895" s="31">
        <v>5</v>
      </c>
    </row>
    <row r="896" spans="1:8" x14ac:dyDescent="0.15">
      <c r="A896" s="34">
        <v>70461.630021247227</v>
      </c>
      <c r="B896" s="35">
        <v>6.5484699999999991</v>
      </c>
      <c r="C896" s="35">
        <v>327.99251663728</v>
      </c>
      <c r="D896" s="31">
        <v>106</v>
      </c>
      <c r="E896" s="36">
        <v>1.2</v>
      </c>
      <c r="F896" s="31">
        <v>1</v>
      </c>
      <c r="G896" s="31">
        <v>0.61</v>
      </c>
      <c r="H896" s="31">
        <v>16</v>
      </c>
    </row>
    <row r="897" spans="1:8" x14ac:dyDescent="0.15">
      <c r="A897" s="34">
        <v>64482.485302802364</v>
      </c>
      <c r="B897" s="35">
        <v>140.00541053999999</v>
      </c>
      <c r="C897" s="35">
        <v>37613.936535641093</v>
      </c>
      <c r="D897" s="31">
        <v>204</v>
      </c>
      <c r="E897" s="36">
        <v>0.6</v>
      </c>
      <c r="F897" s="31">
        <v>1</v>
      </c>
      <c r="G897" s="31">
        <v>1.22</v>
      </c>
      <c r="H897" s="31">
        <v>28</v>
      </c>
    </row>
    <row r="898" spans="1:8" x14ac:dyDescent="0.15">
      <c r="A898" s="34">
        <v>62503.38677249763</v>
      </c>
      <c r="B898" s="35">
        <v>22.79</v>
      </c>
      <c r="C898" s="35">
        <v>1722.39255045</v>
      </c>
      <c r="D898" s="31">
        <v>106</v>
      </c>
      <c r="E898" s="36">
        <v>1.5</v>
      </c>
      <c r="F898" s="31">
        <v>1</v>
      </c>
      <c r="G898" s="31">
        <v>1.47</v>
      </c>
      <c r="H898" s="31">
        <v>15</v>
      </c>
    </row>
    <row r="899" spans="1:8" x14ac:dyDescent="0.15">
      <c r="A899" s="34">
        <v>70857.372472623101</v>
      </c>
      <c r="B899" s="35">
        <v>23.624202580000002</v>
      </c>
      <c r="C899" s="35">
        <v>242.70388416430643</v>
      </c>
      <c r="D899" s="31">
        <v>58</v>
      </c>
      <c r="E899" s="36">
        <v>-0.2</v>
      </c>
      <c r="F899" s="31">
        <v>1</v>
      </c>
      <c r="G899" s="31">
        <v>0.88</v>
      </c>
      <c r="H899" s="31">
        <v>5</v>
      </c>
    </row>
    <row r="900" spans="1:8" x14ac:dyDescent="0.15">
      <c r="A900" s="34">
        <v>84231.269872356221</v>
      </c>
      <c r="B900" s="35">
        <v>25.580023609999998</v>
      </c>
      <c r="C900" s="35">
        <v>401.14638643360479</v>
      </c>
      <c r="D900" s="31">
        <v>82</v>
      </c>
      <c r="E900" s="36">
        <v>0.8</v>
      </c>
      <c r="F900" s="31">
        <v>0.82</v>
      </c>
      <c r="G900" s="31">
        <v>0.94</v>
      </c>
      <c r="H900" s="31">
        <v>5</v>
      </c>
    </row>
    <row r="901" spans="1:8" x14ac:dyDescent="0.15">
      <c r="A901" s="34">
        <v>43094.788820683672</v>
      </c>
      <c r="B901" s="35">
        <v>5.1803540499999992</v>
      </c>
      <c r="C901" s="35">
        <v>814.22602045509018</v>
      </c>
      <c r="D901" s="31">
        <v>244</v>
      </c>
      <c r="E901" s="36">
        <v>-0.1</v>
      </c>
      <c r="F901" s="31">
        <v>1</v>
      </c>
      <c r="G901" s="31">
        <v>1.0900000000000001</v>
      </c>
      <c r="H901" s="31">
        <v>11</v>
      </c>
    </row>
    <row r="902" spans="1:8" x14ac:dyDescent="0.15">
      <c r="A902" s="34">
        <v>36904.673778633733</v>
      </c>
      <c r="B902" s="35">
        <v>5.1290399999999998</v>
      </c>
      <c r="C902" s="35">
        <v>133.49638215760004</v>
      </c>
      <c r="D902" s="31">
        <v>98</v>
      </c>
      <c r="E902" s="36">
        <v>0.8</v>
      </c>
      <c r="F902" s="31">
        <v>1</v>
      </c>
      <c r="G902" s="31">
        <v>0.95</v>
      </c>
      <c r="H902" s="31">
        <v>6</v>
      </c>
    </row>
    <row r="903" spans="1:8" x14ac:dyDescent="0.15">
      <c r="A903" s="34">
        <v>60386.388368332722</v>
      </c>
      <c r="B903" s="35">
        <v>96.242599999999982</v>
      </c>
      <c r="C903" s="35">
        <v>2380.1044707945994</v>
      </c>
      <c r="D903" s="31">
        <v>122</v>
      </c>
      <c r="E903" s="36">
        <v>0.6</v>
      </c>
      <c r="F903" s="31">
        <v>1</v>
      </c>
      <c r="G903" s="31">
        <v>0.47</v>
      </c>
      <c r="H903" s="31">
        <v>11</v>
      </c>
    </row>
    <row r="904" spans="1:8" x14ac:dyDescent="0.15">
      <c r="A904" s="34">
        <v>88924.538579694621</v>
      </c>
      <c r="B904" s="35">
        <v>18.270699999999998</v>
      </c>
      <c r="C904" s="35">
        <v>811.52949645386661</v>
      </c>
      <c r="D904" s="31">
        <v>82</v>
      </c>
      <c r="E904" s="36">
        <v>1.2</v>
      </c>
      <c r="F904" s="31">
        <v>1</v>
      </c>
      <c r="G904" s="31">
        <v>0.69</v>
      </c>
      <c r="H904" s="31">
        <v>16</v>
      </c>
    </row>
    <row r="905" spans="1:8" x14ac:dyDescent="0.15">
      <c r="A905" s="34">
        <v>12676.446620449555</v>
      </c>
      <c r="B905" s="35">
        <v>32.925194169999997</v>
      </c>
      <c r="C905" s="35">
        <v>6020.3586257378129</v>
      </c>
      <c r="D905" s="31">
        <v>146</v>
      </c>
      <c r="E905" s="36">
        <v>0.4</v>
      </c>
      <c r="F905" s="31">
        <v>0.72</v>
      </c>
      <c r="G905" s="31">
        <v>0.83</v>
      </c>
      <c r="H905" s="31">
        <v>36</v>
      </c>
    </row>
    <row r="906" spans="1:8" x14ac:dyDescent="0.15">
      <c r="A906" s="34">
        <v>97465.780257215025</v>
      </c>
      <c r="B906" s="35">
        <v>12.444199999999999</v>
      </c>
      <c r="C906" s="35">
        <v>457.3806526200263</v>
      </c>
      <c r="D906" s="31">
        <v>154</v>
      </c>
      <c r="E906" s="36">
        <v>0.2</v>
      </c>
      <c r="F906" s="31">
        <v>0.96</v>
      </c>
      <c r="G906" s="31">
        <v>0.48</v>
      </c>
      <c r="H906" s="31">
        <v>11</v>
      </c>
    </row>
    <row r="907" spans="1:8" x14ac:dyDescent="0.15">
      <c r="A907" s="34">
        <v>13116.392558949574</v>
      </c>
      <c r="B907" s="35">
        <v>25.060399999999998</v>
      </c>
      <c r="C907" s="35">
        <v>1580.0585865781939</v>
      </c>
      <c r="D907" s="31">
        <v>138</v>
      </c>
      <c r="E907" s="36">
        <v>0.8</v>
      </c>
      <c r="F907" s="31">
        <v>0.82</v>
      </c>
      <c r="G907" s="31">
        <v>0.85</v>
      </c>
      <c r="H907" s="31">
        <v>16</v>
      </c>
    </row>
    <row r="908" spans="1:8" x14ac:dyDescent="0.15">
      <c r="A908" s="34">
        <v>21915.70074893444</v>
      </c>
      <c r="B908" s="35">
        <v>5.9769999999999994</v>
      </c>
      <c r="C908" s="35">
        <v>166.01359720000002</v>
      </c>
      <c r="D908" s="31">
        <v>50</v>
      </c>
      <c r="E908" s="36">
        <v>-0.4</v>
      </c>
      <c r="F908" s="31">
        <v>1</v>
      </c>
      <c r="G908" s="31">
        <v>0.73</v>
      </c>
      <c r="H908" s="31">
        <v>16</v>
      </c>
    </row>
    <row r="909" spans="1:8" x14ac:dyDescent="0.15">
      <c r="A909" s="34">
        <v>78672.287313207518</v>
      </c>
      <c r="B909" s="35">
        <v>11.450469999999999</v>
      </c>
      <c r="C909" s="35">
        <v>2241.4115553898982</v>
      </c>
      <c r="D909" s="31">
        <v>170</v>
      </c>
      <c r="E909" s="36">
        <v>-0.7</v>
      </c>
      <c r="F909" s="31">
        <v>0.85</v>
      </c>
      <c r="G909" s="31">
        <v>1.01</v>
      </c>
      <c r="H909" s="31">
        <v>27</v>
      </c>
    </row>
    <row r="910" spans="1:8" x14ac:dyDescent="0.15">
      <c r="A910" s="34">
        <v>48169.953354184938</v>
      </c>
      <c r="B910" s="35">
        <v>14.501820949999997</v>
      </c>
      <c r="C910" s="35">
        <v>1316.1031456904996</v>
      </c>
      <c r="D910" s="31">
        <v>114</v>
      </c>
      <c r="E910" s="36">
        <v>0.8</v>
      </c>
      <c r="F910" s="31">
        <v>0.93</v>
      </c>
      <c r="G910" s="31">
        <v>0.8</v>
      </c>
      <c r="H910" s="31">
        <v>29</v>
      </c>
    </row>
    <row r="911" spans="1:8" x14ac:dyDescent="0.15">
      <c r="A911" s="34">
        <v>68368.04535305014</v>
      </c>
      <c r="B911" s="35">
        <v>345.90167027000001</v>
      </c>
      <c r="C911" s="35">
        <v>35839.183621385811</v>
      </c>
      <c r="D911" s="31">
        <v>90</v>
      </c>
      <c r="E911" s="36">
        <v>0.5</v>
      </c>
      <c r="F911" s="31">
        <v>1</v>
      </c>
      <c r="G911" s="31">
        <v>1.07</v>
      </c>
      <c r="H911" s="31">
        <v>28</v>
      </c>
    </row>
    <row r="912" spans="1:8" x14ac:dyDescent="0.15">
      <c r="A912" s="34">
        <v>35029.333646755033</v>
      </c>
      <c r="B912" s="35">
        <v>15.178999999999998</v>
      </c>
      <c r="C912" s="35">
        <v>1351.5159387253334</v>
      </c>
      <c r="D912" s="31">
        <v>106</v>
      </c>
      <c r="E912" s="36">
        <v>0.5</v>
      </c>
      <c r="F912" s="31">
        <v>1</v>
      </c>
      <c r="G912" s="31">
        <v>1.0900000000000001</v>
      </c>
      <c r="H912" s="31">
        <v>16</v>
      </c>
    </row>
    <row r="913" spans="1:8" x14ac:dyDescent="0.15">
      <c r="A913" s="34">
        <v>71873.541226501169</v>
      </c>
      <c r="B913" s="35">
        <v>6.4085707899999997</v>
      </c>
      <c r="C913" s="35">
        <v>167.58693507448069</v>
      </c>
      <c r="D913" s="31">
        <v>138</v>
      </c>
      <c r="E913" s="36">
        <v>0.8</v>
      </c>
      <c r="F913" s="31">
        <v>1</v>
      </c>
      <c r="G913" s="31">
        <v>0.66</v>
      </c>
      <c r="H913" s="31">
        <v>6</v>
      </c>
    </row>
    <row r="914" spans="1:8" x14ac:dyDescent="0.15">
      <c r="A914" s="34">
        <v>72831.123705101185</v>
      </c>
      <c r="B914" s="35">
        <v>6.418838759999999</v>
      </c>
      <c r="C914" s="35">
        <v>206.69553303232172</v>
      </c>
      <c r="D914" s="31">
        <v>58</v>
      </c>
      <c r="E914" s="36">
        <v>1.5</v>
      </c>
      <c r="F914" s="31">
        <v>1</v>
      </c>
      <c r="G914" s="31">
        <v>0.25</v>
      </c>
      <c r="H914" s="31">
        <v>35</v>
      </c>
    </row>
    <row r="915" spans="1:8" x14ac:dyDescent="0.15">
      <c r="A915" s="34">
        <v>12080.646163947295</v>
      </c>
      <c r="B915" s="35">
        <v>7.653999999999999</v>
      </c>
      <c r="C915" s="35">
        <v>579.65722350813326</v>
      </c>
      <c r="D915" s="31">
        <v>50</v>
      </c>
      <c r="E915" s="36">
        <v>0.5</v>
      </c>
      <c r="F915" s="31">
        <v>0.88</v>
      </c>
      <c r="G915" s="31">
        <v>2.33</v>
      </c>
      <c r="H915" s="31">
        <v>16</v>
      </c>
    </row>
    <row r="916" spans="1:8" x14ac:dyDescent="0.15">
      <c r="A916" s="34">
        <v>94247.974727553024</v>
      </c>
      <c r="B916" s="35">
        <v>21.241999999999997</v>
      </c>
      <c r="C916" s="35">
        <v>231.74711824000002</v>
      </c>
      <c r="D916" s="31">
        <v>10</v>
      </c>
      <c r="E916" s="36">
        <v>0.8</v>
      </c>
      <c r="F916" s="31">
        <v>1</v>
      </c>
      <c r="G916" s="31">
        <v>1.73</v>
      </c>
      <c r="H916" s="31">
        <v>16</v>
      </c>
    </row>
    <row r="917" spans="1:8" x14ac:dyDescent="0.15">
      <c r="A917" s="34">
        <v>39637.390258841086</v>
      </c>
      <c r="B917" s="35">
        <v>32.791085340000002</v>
      </c>
      <c r="C917" s="35">
        <v>782.73558227007481</v>
      </c>
      <c r="D917" s="31">
        <v>146</v>
      </c>
      <c r="E917" s="36">
        <v>1.2</v>
      </c>
      <c r="F917" s="31">
        <v>1</v>
      </c>
      <c r="G917" s="31">
        <v>0.69</v>
      </c>
      <c r="H917" s="31">
        <v>5</v>
      </c>
    </row>
    <row r="918" spans="1:8" x14ac:dyDescent="0.15">
      <c r="A918" s="34">
        <v>31324.977791890331</v>
      </c>
      <c r="B918" s="35">
        <v>10.0867465</v>
      </c>
      <c r="C918" s="35">
        <v>1027.7251633492713</v>
      </c>
      <c r="D918" s="31">
        <v>146</v>
      </c>
      <c r="E918" s="36">
        <v>0.5</v>
      </c>
      <c r="F918" s="31">
        <v>0.78</v>
      </c>
      <c r="G918" s="31">
        <v>0.93</v>
      </c>
      <c r="H918" s="31">
        <v>21</v>
      </c>
    </row>
    <row r="919" spans="1:8" x14ac:dyDescent="0.15">
      <c r="A919" s="34">
        <v>3513.7992678658916</v>
      </c>
      <c r="B919" s="35">
        <v>8.3764000000000003</v>
      </c>
      <c r="C919" s="35">
        <v>277.7960792896709</v>
      </c>
      <c r="D919" s="31">
        <v>90</v>
      </c>
      <c r="E919" s="36">
        <v>0.2</v>
      </c>
      <c r="F919" s="31">
        <v>0.82</v>
      </c>
      <c r="G919" s="31">
        <v>0.44</v>
      </c>
      <c r="H919" s="31">
        <v>16</v>
      </c>
    </row>
    <row r="920" spans="1:8" x14ac:dyDescent="0.15">
      <c r="A920" s="34">
        <v>26008.680478830847</v>
      </c>
      <c r="B920" s="35">
        <v>6.3058016499999994</v>
      </c>
      <c r="C920" s="35">
        <v>24.579988626572501</v>
      </c>
      <c r="D920" s="31">
        <v>122</v>
      </c>
      <c r="E920" s="36">
        <v>1.2</v>
      </c>
      <c r="F920" s="31">
        <v>1</v>
      </c>
      <c r="G920" s="31">
        <v>0.25</v>
      </c>
      <c r="H920" s="31">
        <v>2</v>
      </c>
    </row>
    <row r="921" spans="1:8" x14ac:dyDescent="0.15">
      <c r="A921" s="34">
        <v>63410.098848250993</v>
      </c>
      <c r="B921" s="35">
        <v>103.26320999999999</v>
      </c>
      <c r="C921" s="35">
        <v>3027.6680177430139</v>
      </c>
      <c r="D921" s="31">
        <v>122</v>
      </c>
      <c r="E921" s="36">
        <v>0.5</v>
      </c>
      <c r="F921" s="31">
        <v>1</v>
      </c>
      <c r="G921" s="31">
        <v>0.56000000000000005</v>
      </c>
      <c r="H921" s="31">
        <v>11</v>
      </c>
    </row>
    <row r="922" spans="1:8" x14ac:dyDescent="0.15">
      <c r="A922" s="34">
        <v>68318.788661735292</v>
      </c>
      <c r="B922" s="35">
        <v>8.8008099999999985</v>
      </c>
      <c r="C922" s="35">
        <v>259.24653897999997</v>
      </c>
      <c r="D922" s="31">
        <v>130</v>
      </c>
      <c r="E922" s="36">
        <v>0.4</v>
      </c>
      <c r="F922" s="31">
        <v>1</v>
      </c>
      <c r="G922" s="31">
        <v>0.25</v>
      </c>
      <c r="H922" s="31">
        <v>16</v>
      </c>
    </row>
    <row r="923" spans="1:8" x14ac:dyDescent="0.15">
      <c r="A923" s="34">
        <v>14177.7025101542</v>
      </c>
      <c r="B923" s="35">
        <v>93.848630899999989</v>
      </c>
      <c r="C923" s="35">
        <v>6508.7848970940859</v>
      </c>
      <c r="D923" s="31">
        <v>162</v>
      </c>
      <c r="E923" s="36">
        <v>0.2</v>
      </c>
      <c r="F923" s="31">
        <v>0.75</v>
      </c>
      <c r="G923" s="31">
        <v>0.64</v>
      </c>
      <c r="H923" s="31">
        <v>16</v>
      </c>
    </row>
    <row r="924" spans="1:8" x14ac:dyDescent="0.15">
      <c r="A924" s="34">
        <v>71728.949057662394</v>
      </c>
      <c r="B924" s="35">
        <v>10.706999999999999</v>
      </c>
      <c r="C924" s="35">
        <v>548.64510248533338</v>
      </c>
      <c r="D924" s="31">
        <v>34</v>
      </c>
      <c r="E924" s="36">
        <v>-0.1</v>
      </c>
      <c r="F924" s="31">
        <v>1</v>
      </c>
      <c r="G924" s="31">
        <v>2.36</v>
      </c>
      <c r="H924" s="31">
        <v>16</v>
      </c>
    </row>
    <row r="925" spans="1:8" x14ac:dyDescent="0.15">
      <c r="A925" s="34">
        <v>24878.723651870394</v>
      </c>
      <c r="B925" s="35">
        <v>65.617999999999995</v>
      </c>
      <c r="C925" s="35">
        <v>10144.650384704</v>
      </c>
      <c r="D925" s="31">
        <v>228</v>
      </c>
      <c r="E925" s="36">
        <v>0.4</v>
      </c>
      <c r="F925" s="31">
        <v>1</v>
      </c>
      <c r="G925" s="31">
        <v>1.0900000000000001</v>
      </c>
      <c r="H925" s="31">
        <v>16</v>
      </c>
    </row>
    <row r="926" spans="1:8" x14ac:dyDescent="0.15">
      <c r="A926" s="34">
        <v>40405.163967163629</v>
      </c>
      <c r="B926" s="35">
        <v>101.16278512999999</v>
      </c>
      <c r="C926" s="35">
        <v>8711.3810067509348</v>
      </c>
      <c r="D926" s="31">
        <v>122</v>
      </c>
      <c r="E926" s="36">
        <v>-0.6</v>
      </c>
      <c r="F926" s="31">
        <v>0.8</v>
      </c>
      <c r="G926" s="31">
        <v>0.51</v>
      </c>
      <c r="H926" s="31">
        <v>33</v>
      </c>
    </row>
    <row r="927" spans="1:8" x14ac:dyDescent="0.15">
      <c r="A927" s="34">
        <v>70111.065833325658</v>
      </c>
      <c r="B927" s="35">
        <v>11.30857</v>
      </c>
      <c r="C927" s="35">
        <v>752.70935553146694</v>
      </c>
      <c r="D927" s="31">
        <v>154</v>
      </c>
      <c r="E927" s="36">
        <v>-0.2</v>
      </c>
      <c r="F927" s="31">
        <v>1</v>
      </c>
      <c r="G927" s="31">
        <v>1.1000000000000001</v>
      </c>
      <c r="H927" s="31">
        <v>8</v>
      </c>
    </row>
    <row r="928" spans="1:8" x14ac:dyDescent="0.15">
      <c r="A928" s="34">
        <v>27049.09814758545</v>
      </c>
      <c r="B928" s="35">
        <v>9.4264599999999987</v>
      </c>
      <c r="C928" s="35">
        <v>1411.3345243175102</v>
      </c>
      <c r="D928" s="31">
        <v>252</v>
      </c>
      <c r="E928" s="36">
        <v>0.4</v>
      </c>
      <c r="F928" s="31">
        <v>0.78</v>
      </c>
      <c r="G928" s="31">
        <v>1.05</v>
      </c>
      <c r="H928" s="31">
        <v>16</v>
      </c>
    </row>
    <row r="929" spans="1:8" x14ac:dyDescent="0.15">
      <c r="A929" s="34">
        <v>87621.463424152491</v>
      </c>
      <c r="B929" s="35">
        <v>11.07164774</v>
      </c>
      <c r="C929" s="35">
        <v>149.58670436110714</v>
      </c>
      <c r="D929" s="31">
        <v>138</v>
      </c>
      <c r="E929" s="36">
        <v>0.2</v>
      </c>
      <c r="F929" s="31">
        <v>0.9</v>
      </c>
      <c r="G929" s="31">
        <v>0.75</v>
      </c>
      <c r="H929" s="31">
        <v>3</v>
      </c>
    </row>
    <row r="930" spans="1:8" x14ac:dyDescent="0.15">
      <c r="A930" s="34">
        <v>14288.30802860449</v>
      </c>
      <c r="B930" s="35">
        <v>17.565384759999997</v>
      </c>
      <c r="C930" s="35">
        <v>303.88962679072353</v>
      </c>
      <c r="D930" s="31">
        <v>106</v>
      </c>
      <c r="E930" s="36">
        <v>0.4</v>
      </c>
      <c r="F930" s="31">
        <v>1</v>
      </c>
      <c r="G930" s="31">
        <v>0.65</v>
      </c>
      <c r="H930" s="31">
        <v>6</v>
      </c>
    </row>
    <row r="931" spans="1:8" x14ac:dyDescent="0.15">
      <c r="A931" s="34">
        <v>16751.604788845088</v>
      </c>
      <c r="B931" s="35">
        <v>78.656247149999999</v>
      </c>
      <c r="C931" s="35">
        <v>32762.449683220275</v>
      </c>
      <c r="D931" s="31">
        <v>292</v>
      </c>
      <c r="E931" s="36">
        <v>0.2</v>
      </c>
      <c r="F931" s="31">
        <v>1</v>
      </c>
      <c r="G931" s="31">
        <v>1.1499999999999999</v>
      </c>
      <c r="H931" s="31">
        <v>32</v>
      </c>
    </row>
    <row r="932" spans="1:8" x14ac:dyDescent="0.15">
      <c r="A932" s="34">
        <v>65233.035041502262</v>
      </c>
      <c r="B932" s="35">
        <v>304.84380138999995</v>
      </c>
      <c r="C932" s="35">
        <v>62186.840203633248</v>
      </c>
      <c r="D932" s="31">
        <v>114</v>
      </c>
      <c r="E932" s="36">
        <v>0.2</v>
      </c>
      <c r="F932" s="31">
        <v>0.93</v>
      </c>
      <c r="G932" s="31">
        <v>1.41</v>
      </c>
      <c r="H932" s="31">
        <v>33</v>
      </c>
    </row>
    <row r="933" spans="1:8" x14ac:dyDescent="0.15">
      <c r="A933" s="34">
        <v>84810.900158026227</v>
      </c>
      <c r="B933" s="35">
        <v>18.973498880000001</v>
      </c>
      <c r="C933" s="35">
        <v>1275.5051635277953</v>
      </c>
      <c r="D933" s="31">
        <v>90</v>
      </c>
      <c r="E933" s="36">
        <v>-0.6</v>
      </c>
      <c r="F933" s="31">
        <v>1</v>
      </c>
      <c r="G933" s="31">
        <v>0.73</v>
      </c>
      <c r="H933" s="31">
        <v>21</v>
      </c>
    </row>
    <row r="934" spans="1:8" x14ac:dyDescent="0.15">
      <c r="A934" s="34">
        <v>89414.435477556224</v>
      </c>
      <c r="B934" s="35">
        <v>14.241444769999999</v>
      </c>
      <c r="C934" s="35">
        <v>2416.65492444142</v>
      </c>
      <c r="D934" s="31">
        <v>186</v>
      </c>
      <c r="E934" s="36">
        <v>-0.6</v>
      </c>
      <c r="F934" s="31">
        <v>0.8</v>
      </c>
      <c r="G934" s="31">
        <v>1.4</v>
      </c>
      <c r="H934" s="31">
        <v>16</v>
      </c>
    </row>
    <row r="935" spans="1:8" x14ac:dyDescent="0.15">
      <c r="A935" s="34">
        <v>69878.49920572179</v>
      </c>
      <c r="B935" s="35">
        <v>6.8898899999999994</v>
      </c>
      <c r="C935" s="35">
        <v>263.41502685414423</v>
      </c>
      <c r="D935" s="31">
        <v>82</v>
      </c>
      <c r="E935" s="36">
        <v>0.5</v>
      </c>
      <c r="F935" s="31">
        <v>0.85</v>
      </c>
      <c r="G935" s="31">
        <v>1.36</v>
      </c>
      <c r="H935" s="31">
        <v>8</v>
      </c>
    </row>
    <row r="936" spans="1:8" x14ac:dyDescent="0.15">
      <c r="A936" s="34">
        <v>89405.807026308496</v>
      </c>
      <c r="B936" s="35">
        <v>12.09891</v>
      </c>
      <c r="C936" s="35">
        <v>428.24421888003764</v>
      </c>
      <c r="D936" s="31">
        <v>74</v>
      </c>
      <c r="E936" s="36">
        <v>0.8</v>
      </c>
      <c r="F936" s="31">
        <v>0.9</v>
      </c>
      <c r="G936" s="31">
        <v>1.47</v>
      </c>
      <c r="H936" s="31">
        <v>8</v>
      </c>
    </row>
    <row r="937" spans="1:8" x14ac:dyDescent="0.15">
      <c r="A937" s="34">
        <v>91086.655850094074</v>
      </c>
      <c r="B937" s="35">
        <v>59.320485739999995</v>
      </c>
      <c r="C937" s="35">
        <v>2851.3109635167843</v>
      </c>
      <c r="D937" s="31">
        <v>114</v>
      </c>
      <c r="E937" s="36">
        <v>0.5</v>
      </c>
      <c r="F937" s="31">
        <v>1</v>
      </c>
      <c r="G937" s="31">
        <v>0.67</v>
      </c>
      <c r="H937" s="31">
        <v>16</v>
      </c>
    </row>
    <row r="938" spans="1:8" x14ac:dyDescent="0.15">
      <c r="A938" s="34">
        <v>12419.573955987662</v>
      </c>
      <c r="B938" s="35">
        <v>8.1080318399999989</v>
      </c>
      <c r="C938" s="35">
        <v>755.27304357496973</v>
      </c>
      <c r="D938" s="31">
        <v>138</v>
      </c>
      <c r="E938" s="36">
        <v>0.2</v>
      </c>
      <c r="F938" s="31">
        <v>1</v>
      </c>
      <c r="G938" s="31">
        <v>0.57999999999999996</v>
      </c>
      <c r="H938" s="31">
        <v>21</v>
      </c>
    </row>
    <row r="939" spans="1:8" x14ac:dyDescent="0.15">
      <c r="A939" s="34">
        <v>31126.681063138316</v>
      </c>
      <c r="B939" s="35">
        <v>12.888389999999999</v>
      </c>
      <c r="C939" s="35">
        <v>535.59088712154676</v>
      </c>
      <c r="D939" s="31">
        <v>98</v>
      </c>
      <c r="E939" s="36">
        <v>-0.2</v>
      </c>
      <c r="F939" s="31">
        <v>1</v>
      </c>
      <c r="G939" s="31">
        <v>0.61</v>
      </c>
      <c r="H939" s="31">
        <v>16</v>
      </c>
    </row>
    <row r="940" spans="1:8" x14ac:dyDescent="0.15">
      <c r="A940" s="34">
        <v>13256.119310568549</v>
      </c>
      <c r="B940" s="35">
        <v>13.263779999999999</v>
      </c>
      <c r="C940" s="35">
        <v>2221.1566409823995</v>
      </c>
      <c r="D940" s="31">
        <v>138</v>
      </c>
      <c r="E940" s="36">
        <v>0.8</v>
      </c>
      <c r="F940" s="31">
        <v>1</v>
      </c>
      <c r="G940" s="31">
        <v>1.9</v>
      </c>
      <c r="H940" s="31">
        <v>16</v>
      </c>
    </row>
    <row r="941" spans="1:8" x14ac:dyDescent="0.15">
      <c r="A941" s="34">
        <v>51079.916935264249</v>
      </c>
      <c r="B941" s="35">
        <v>12.18107698</v>
      </c>
      <c r="C941" s="35">
        <v>991.05707500025187</v>
      </c>
      <c r="D941" s="31">
        <v>170</v>
      </c>
      <c r="E941" s="36">
        <v>0.4</v>
      </c>
      <c r="F941" s="31">
        <v>1</v>
      </c>
      <c r="G941" s="31">
        <v>0.44</v>
      </c>
      <c r="H941" s="31">
        <v>29</v>
      </c>
    </row>
    <row r="942" spans="1:8" x14ac:dyDescent="0.15">
      <c r="A942" s="34">
        <v>69483.663590435375</v>
      </c>
      <c r="B942" s="35">
        <v>22.187999999999999</v>
      </c>
      <c r="C942" s="35">
        <v>1412.6041041493336</v>
      </c>
      <c r="D942" s="31">
        <v>74</v>
      </c>
      <c r="E942" s="36">
        <v>1.2</v>
      </c>
      <c r="F942" s="31">
        <v>1</v>
      </c>
      <c r="G942" s="31">
        <v>1.1399999999999999</v>
      </c>
      <c r="H942" s="31">
        <v>16</v>
      </c>
    </row>
    <row r="943" spans="1:8" x14ac:dyDescent="0.15">
      <c r="A943" s="34">
        <v>63145.959935154031</v>
      </c>
      <c r="B943" s="35">
        <v>22.381030439999996</v>
      </c>
      <c r="C943" s="35">
        <v>1431.2924443176994</v>
      </c>
      <c r="D943" s="31">
        <v>114</v>
      </c>
      <c r="E943" s="36">
        <v>-0.7</v>
      </c>
      <c r="F943" s="31">
        <v>1</v>
      </c>
      <c r="G943" s="31">
        <v>0.56999999999999995</v>
      </c>
      <c r="H943" s="31">
        <v>29</v>
      </c>
    </row>
    <row r="944" spans="1:8" x14ac:dyDescent="0.15">
      <c r="A944" s="34">
        <v>36370.452647071048</v>
      </c>
      <c r="B944" s="35">
        <v>10.38579</v>
      </c>
      <c r="C944" s="35">
        <v>1234.5362093891229</v>
      </c>
      <c r="D944" s="31">
        <v>170</v>
      </c>
      <c r="E944" s="36">
        <v>1.2</v>
      </c>
      <c r="F944" s="31">
        <v>0.92</v>
      </c>
      <c r="G944" s="31">
        <v>0.86</v>
      </c>
      <c r="H944" s="31">
        <v>16</v>
      </c>
    </row>
    <row r="945" spans="1:8" x14ac:dyDescent="0.15">
      <c r="A945" s="34">
        <v>54527.617911136862</v>
      </c>
      <c r="B945" s="35">
        <v>7.4493200000000002</v>
      </c>
      <c r="C945" s="35">
        <v>308.38473722189485</v>
      </c>
      <c r="D945" s="31">
        <v>98</v>
      </c>
      <c r="E945" s="36">
        <v>-0.1</v>
      </c>
      <c r="F945" s="31">
        <v>0.96</v>
      </c>
      <c r="G945" s="31">
        <v>0.86</v>
      </c>
      <c r="H945" s="31">
        <v>11</v>
      </c>
    </row>
    <row r="946" spans="1:8" x14ac:dyDescent="0.15">
      <c r="A946" s="34">
        <v>14287.912513230072</v>
      </c>
      <c r="B946" s="35">
        <v>5.0752070099999997</v>
      </c>
      <c r="C946" s="35">
        <v>68.24836878824911</v>
      </c>
      <c r="D946" s="31">
        <v>50</v>
      </c>
      <c r="E946" s="36">
        <v>0.4</v>
      </c>
      <c r="F946" s="31">
        <v>0.75</v>
      </c>
      <c r="G946" s="31">
        <v>1.17</v>
      </c>
      <c r="H946" s="31">
        <v>5</v>
      </c>
    </row>
    <row r="947" spans="1:8" x14ac:dyDescent="0.15">
      <c r="A947" s="34">
        <v>65229.239278828165</v>
      </c>
      <c r="B947" s="35">
        <v>67.584598979999996</v>
      </c>
      <c r="C947" s="35">
        <v>2531.9269516601717</v>
      </c>
      <c r="D947" s="31">
        <v>98</v>
      </c>
      <c r="E947" s="36">
        <v>0.2</v>
      </c>
      <c r="F947" s="31">
        <v>0.95</v>
      </c>
      <c r="G947" s="31">
        <v>0.89</v>
      </c>
      <c r="H947" s="31">
        <v>11</v>
      </c>
    </row>
    <row r="948" spans="1:8" x14ac:dyDescent="0.15">
      <c r="A948" s="34">
        <v>30492.922999412065</v>
      </c>
      <c r="B948" s="35">
        <v>9.5253599999999992</v>
      </c>
      <c r="C948" s="35">
        <v>219.35172665120001</v>
      </c>
      <c r="D948" s="31">
        <v>130</v>
      </c>
      <c r="E948" s="36">
        <v>0.4</v>
      </c>
      <c r="F948" s="31">
        <v>1</v>
      </c>
      <c r="G948" s="31">
        <v>0.66</v>
      </c>
      <c r="H948" s="31">
        <v>6</v>
      </c>
    </row>
    <row r="949" spans="1:8" x14ac:dyDescent="0.15">
      <c r="A949" s="34">
        <v>5413.4945261120611</v>
      </c>
      <c r="B949" s="35">
        <v>16.984999999999999</v>
      </c>
      <c r="C949" s="35">
        <v>1369.150989732324</v>
      </c>
      <c r="D949" s="31">
        <v>50</v>
      </c>
      <c r="E949" s="36">
        <v>-0.6</v>
      </c>
      <c r="F949" s="31">
        <v>0.86</v>
      </c>
      <c r="G949" s="31">
        <v>1.55</v>
      </c>
      <c r="H949" s="31">
        <v>22</v>
      </c>
    </row>
    <row r="950" spans="1:8" x14ac:dyDescent="0.15">
      <c r="A950" s="34">
        <v>81261.108648052366</v>
      </c>
      <c r="B950" s="35">
        <v>8.4792069799999989</v>
      </c>
      <c r="C950" s="35">
        <v>725.60352514856527</v>
      </c>
      <c r="D950" s="31">
        <v>90</v>
      </c>
      <c r="E950" s="36">
        <v>1.2</v>
      </c>
      <c r="F950" s="31">
        <v>0.9</v>
      </c>
      <c r="G950" s="31">
        <v>0.87</v>
      </c>
      <c r="H950" s="31">
        <v>21</v>
      </c>
    </row>
    <row r="951" spans="1:8" x14ac:dyDescent="0.15">
      <c r="A951" s="34">
        <v>8396.0366769339271</v>
      </c>
      <c r="B951" s="35">
        <v>75.292999999999992</v>
      </c>
      <c r="C951" s="35">
        <v>11798.669365905584</v>
      </c>
      <c r="D951" s="31">
        <v>170</v>
      </c>
      <c r="E951" s="36">
        <v>0.4</v>
      </c>
      <c r="F951" s="31">
        <v>0.94</v>
      </c>
      <c r="G951" s="31">
        <v>1.1299999999999999</v>
      </c>
      <c r="H951" s="31">
        <v>21</v>
      </c>
    </row>
    <row r="952" spans="1:8" x14ac:dyDescent="0.15">
      <c r="A952" s="34">
        <v>51747.625842543253</v>
      </c>
      <c r="B952" s="35">
        <v>11.141299999999999</v>
      </c>
      <c r="C952" s="35">
        <v>785.59071933640325</v>
      </c>
      <c r="D952" s="31">
        <v>138</v>
      </c>
      <c r="E952" s="36">
        <v>0.4</v>
      </c>
      <c r="F952" s="31">
        <v>0.97</v>
      </c>
      <c r="G952" s="31">
        <v>0.61</v>
      </c>
      <c r="H952" s="31">
        <v>16</v>
      </c>
    </row>
    <row r="953" spans="1:8" x14ac:dyDescent="0.15">
      <c r="A953" s="34">
        <v>55042.653466938573</v>
      </c>
      <c r="B953" s="35">
        <v>11.141299999999999</v>
      </c>
      <c r="C953" s="35">
        <v>797.79312224911996</v>
      </c>
      <c r="D953" s="31">
        <v>138</v>
      </c>
      <c r="E953" s="36">
        <v>0.4</v>
      </c>
      <c r="F953" s="31">
        <v>0.88</v>
      </c>
      <c r="G953" s="31">
        <v>0.61</v>
      </c>
      <c r="H953" s="31">
        <v>16</v>
      </c>
    </row>
    <row r="954" spans="1:8" x14ac:dyDescent="0.15">
      <c r="A954" s="34">
        <v>23915.899941695905</v>
      </c>
      <c r="B954" s="35">
        <v>11.201499999999999</v>
      </c>
      <c r="C954" s="35">
        <v>792.92470897957901</v>
      </c>
      <c r="D954" s="31">
        <v>138</v>
      </c>
      <c r="E954" s="36">
        <v>0.2</v>
      </c>
      <c r="F954" s="31">
        <v>0.93</v>
      </c>
      <c r="G954" s="31">
        <v>0.61</v>
      </c>
      <c r="H954" s="31">
        <v>16</v>
      </c>
    </row>
    <row r="955" spans="1:8" x14ac:dyDescent="0.15">
      <c r="A955" s="34">
        <v>60158.727899346733</v>
      </c>
      <c r="B955" s="35">
        <v>11.214399999999999</v>
      </c>
      <c r="C955" s="35">
        <v>798.35776667567723</v>
      </c>
      <c r="D955" s="31">
        <v>138</v>
      </c>
      <c r="E955" s="36">
        <v>1.2</v>
      </c>
      <c r="F955" s="31">
        <v>0.9</v>
      </c>
      <c r="G955" s="31">
        <v>0.61</v>
      </c>
      <c r="H955" s="31">
        <v>16</v>
      </c>
    </row>
    <row r="956" spans="1:8" x14ac:dyDescent="0.15">
      <c r="A956" s="34">
        <v>8766.7816671749606</v>
      </c>
      <c r="B956" s="35">
        <v>11.132699999999998</v>
      </c>
      <c r="C956" s="35">
        <v>784.24491036319989</v>
      </c>
      <c r="D956" s="31">
        <v>138</v>
      </c>
      <c r="E956" s="36">
        <v>0.2</v>
      </c>
      <c r="F956" s="31">
        <v>1</v>
      </c>
      <c r="G956" s="31">
        <v>0.61</v>
      </c>
      <c r="H956" s="31">
        <v>16</v>
      </c>
    </row>
    <row r="957" spans="1:8" x14ac:dyDescent="0.15">
      <c r="A957" s="34">
        <v>42965.736430858691</v>
      </c>
      <c r="B957" s="35">
        <v>11.136999999999999</v>
      </c>
      <c r="C957" s="35">
        <v>816.69438494331564</v>
      </c>
      <c r="D957" s="31">
        <v>138</v>
      </c>
      <c r="E957" s="36">
        <v>0.4</v>
      </c>
      <c r="F957" s="31">
        <v>0.81</v>
      </c>
      <c r="G957" s="31">
        <v>0.61</v>
      </c>
      <c r="H957" s="31">
        <v>16</v>
      </c>
    </row>
    <row r="958" spans="1:8" x14ac:dyDescent="0.15">
      <c r="A958" s="34">
        <v>86459.939945595703</v>
      </c>
      <c r="B958" s="35">
        <v>11.734699999999998</v>
      </c>
      <c r="C958" s="35">
        <v>820.96162239520004</v>
      </c>
      <c r="D958" s="31">
        <v>138</v>
      </c>
      <c r="E958" s="36">
        <v>0.2</v>
      </c>
      <c r="F958" s="31">
        <v>1</v>
      </c>
      <c r="G958" s="31">
        <v>0.61</v>
      </c>
      <c r="H958" s="31">
        <v>16</v>
      </c>
    </row>
    <row r="959" spans="1:8" x14ac:dyDescent="0.15">
      <c r="A959" s="34">
        <v>64325.689912923423</v>
      </c>
      <c r="B959" s="35">
        <v>11.8035</v>
      </c>
      <c r="C959" s="35">
        <v>825.157818056</v>
      </c>
      <c r="D959" s="31">
        <v>138</v>
      </c>
      <c r="E959" s="36">
        <v>-0.6</v>
      </c>
      <c r="F959" s="31">
        <v>1</v>
      </c>
      <c r="G959" s="31">
        <v>0.61</v>
      </c>
      <c r="H959" s="31">
        <v>16</v>
      </c>
    </row>
    <row r="960" spans="1:8" x14ac:dyDescent="0.15">
      <c r="A960" s="34">
        <v>82812.703317562715</v>
      </c>
      <c r="B960" s="35">
        <v>11.730399999999999</v>
      </c>
      <c r="C960" s="35">
        <v>820.69936016639986</v>
      </c>
      <c r="D960" s="31">
        <v>138</v>
      </c>
      <c r="E960" s="36">
        <v>-0.2</v>
      </c>
      <c r="F960" s="31">
        <v>1</v>
      </c>
      <c r="G960" s="31">
        <v>0.61</v>
      </c>
      <c r="H960" s="31">
        <v>16</v>
      </c>
    </row>
    <row r="961" spans="1:8" x14ac:dyDescent="0.15">
      <c r="A961" s="34">
        <v>93034.150640640539</v>
      </c>
      <c r="B961" s="35">
        <v>74.829849149999987</v>
      </c>
      <c r="C961" s="35">
        <v>2381.525366100223</v>
      </c>
      <c r="D961" s="31">
        <v>90</v>
      </c>
      <c r="E961" s="36">
        <v>1.2</v>
      </c>
      <c r="F961" s="31">
        <v>0.91</v>
      </c>
      <c r="G961" s="31">
        <v>0.82</v>
      </c>
      <c r="H961" s="31">
        <v>11</v>
      </c>
    </row>
    <row r="962" spans="1:8" x14ac:dyDescent="0.15">
      <c r="A962" s="34">
        <v>43497.306614167312</v>
      </c>
      <c r="B962" s="35">
        <v>11.793014449999999</v>
      </c>
      <c r="C962" s="35">
        <v>224.69835593090471</v>
      </c>
      <c r="D962" s="31">
        <v>114</v>
      </c>
      <c r="E962" s="36">
        <v>0.2</v>
      </c>
      <c r="F962" s="31">
        <v>0.93</v>
      </c>
      <c r="G962" s="31">
        <v>0.78</v>
      </c>
      <c r="H962" s="31">
        <v>5</v>
      </c>
    </row>
    <row r="963" spans="1:8" x14ac:dyDescent="0.15">
      <c r="A963" s="34">
        <v>60330.378703865295</v>
      </c>
      <c r="B963" s="35">
        <v>11.324909999999999</v>
      </c>
      <c r="C963" s="35">
        <v>1031.90135281376</v>
      </c>
      <c r="D963" s="31">
        <v>204</v>
      </c>
      <c r="E963" s="36">
        <v>0.2</v>
      </c>
      <c r="F963" s="31">
        <v>1</v>
      </c>
      <c r="G963" s="31">
        <v>1.1399999999999999</v>
      </c>
      <c r="H963" s="31">
        <v>8</v>
      </c>
    </row>
    <row r="964" spans="1:8" x14ac:dyDescent="0.15">
      <c r="A964" s="34">
        <v>67997.989260595088</v>
      </c>
      <c r="B964" s="35">
        <v>114.20170824</v>
      </c>
      <c r="C964" s="35">
        <v>1366.0982676232322</v>
      </c>
      <c r="D964" s="31">
        <v>736</v>
      </c>
      <c r="E964" s="36">
        <v>1.5</v>
      </c>
      <c r="F964" s="31">
        <v>1</v>
      </c>
      <c r="G964" s="31">
        <v>0.25</v>
      </c>
      <c r="H964" s="31">
        <v>2</v>
      </c>
    </row>
    <row r="965" spans="1:8" x14ac:dyDescent="0.15">
      <c r="A965" s="34">
        <v>6348.9477221259413</v>
      </c>
      <c r="B965" s="35">
        <v>15.1274</v>
      </c>
      <c r="C965" s="35">
        <v>1139.6243042480157</v>
      </c>
      <c r="D965" s="31">
        <v>106</v>
      </c>
      <c r="E965" s="36">
        <v>0.8</v>
      </c>
      <c r="F965" s="31">
        <v>0.82</v>
      </c>
      <c r="G965" s="31">
        <v>0.96</v>
      </c>
      <c r="H965" s="31">
        <v>15</v>
      </c>
    </row>
    <row r="966" spans="1:8" x14ac:dyDescent="0.15">
      <c r="A966" s="34">
        <v>2037.8526357927806</v>
      </c>
      <c r="B966" s="35">
        <v>57.91933375</v>
      </c>
      <c r="C966" s="35">
        <v>1373.2801434091825</v>
      </c>
      <c r="D966" s="31">
        <v>186</v>
      </c>
      <c r="E966" s="36">
        <v>1.2</v>
      </c>
      <c r="F966" s="31">
        <v>0.97</v>
      </c>
      <c r="G966" s="31">
        <v>0.45</v>
      </c>
      <c r="H966" s="31">
        <v>6</v>
      </c>
    </row>
    <row r="967" spans="1:8" x14ac:dyDescent="0.15">
      <c r="A967" s="34">
        <v>36888.645427185482</v>
      </c>
      <c r="B967" s="35">
        <v>6.1840475799999988</v>
      </c>
      <c r="C967" s="35">
        <v>812.72224634726456</v>
      </c>
      <c r="D967" s="31">
        <v>170</v>
      </c>
      <c r="E967" s="36">
        <v>-0.4</v>
      </c>
      <c r="F967" s="31">
        <v>0.82</v>
      </c>
      <c r="G967" s="31">
        <v>1.37</v>
      </c>
      <c r="H967" s="31">
        <v>11</v>
      </c>
    </row>
    <row r="968" spans="1:8" x14ac:dyDescent="0.15">
      <c r="A968" s="34">
        <v>30641.938473272847</v>
      </c>
      <c r="B968" s="35">
        <v>5.3986388199999995</v>
      </c>
      <c r="C968" s="35">
        <v>171.17800017490958</v>
      </c>
      <c r="D968" s="31">
        <v>98</v>
      </c>
      <c r="E968" s="36">
        <v>-0.4</v>
      </c>
      <c r="F968" s="31">
        <v>0.97</v>
      </c>
      <c r="G968" s="31">
        <v>0.86</v>
      </c>
      <c r="H968" s="31">
        <v>8</v>
      </c>
    </row>
    <row r="969" spans="1:8" x14ac:dyDescent="0.15">
      <c r="A969" s="34">
        <v>14082.865802015176</v>
      </c>
      <c r="B969" s="35">
        <v>5.8175473999999996</v>
      </c>
      <c r="C969" s="35">
        <v>141.67945578833204</v>
      </c>
      <c r="D969" s="31">
        <v>98</v>
      </c>
      <c r="E969" s="36">
        <v>-0.4</v>
      </c>
      <c r="F969" s="31">
        <v>1</v>
      </c>
      <c r="G969" s="31">
        <v>0.9</v>
      </c>
      <c r="H969" s="31">
        <v>6</v>
      </c>
    </row>
    <row r="970" spans="1:8" x14ac:dyDescent="0.15">
      <c r="A970" s="34">
        <v>36230.004491260981</v>
      </c>
      <c r="B970" s="35">
        <v>5.0469099999999996</v>
      </c>
      <c r="C970" s="35">
        <v>441.33706465382363</v>
      </c>
      <c r="D970" s="31">
        <v>130</v>
      </c>
      <c r="E970" s="36">
        <v>0.2</v>
      </c>
      <c r="F970" s="31">
        <v>0.71</v>
      </c>
      <c r="G970" s="31">
        <v>0.84</v>
      </c>
      <c r="H970" s="31">
        <v>16</v>
      </c>
    </row>
    <row r="971" spans="1:8" x14ac:dyDescent="0.15">
      <c r="A971" s="34">
        <v>70545.460368806773</v>
      </c>
      <c r="B971" s="35">
        <v>15.14073</v>
      </c>
      <c r="C971" s="35">
        <v>1298.4241060574461</v>
      </c>
      <c r="D971" s="31">
        <v>130</v>
      </c>
      <c r="E971" s="36">
        <v>1.2</v>
      </c>
      <c r="F971" s="31">
        <v>0.96</v>
      </c>
      <c r="G971" s="31">
        <v>0.84</v>
      </c>
      <c r="H971" s="31">
        <v>16</v>
      </c>
    </row>
    <row r="972" spans="1:8" x14ac:dyDescent="0.15">
      <c r="A972" s="34">
        <v>90062.383285634889</v>
      </c>
      <c r="B972" s="35">
        <v>8.377320629999998</v>
      </c>
      <c r="C972" s="35">
        <v>3900</v>
      </c>
      <c r="D972" s="31">
        <v>34</v>
      </c>
      <c r="E972" s="36">
        <v>-0.7</v>
      </c>
      <c r="F972" s="31">
        <v>1</v>
      </c>
      <c r="G972" s="31">
        <v>3.46</v>
      </c>
      <c r="H972" s="31">
        <v>90</v>
      </c>
    </row>
    <row r="973" spans="1:8" x14ac:dyDescent="0.15">
      <c r="A973" s="34">
        <v>91032.29837283153</v>
      </c>
      <c r="B973" s="35">
        <v>13.459</v>
      </c>
      <c r="C973" s="35">
        <v>1394.8791646301256</v>
      </c>
      <c r="D973" s="31">
        <v>170</v>
      </c>
      <c r="E973" s="36">
        <v>-0.1</v>
      </c>
      <c r="F973" s="31">
        <v>0.93</v>
      </c>
      <c r="G973" s="31">
        <v>0.76</v>
      </c>
      <c r="H973" s="31">
        <v>16</v>
      </c>
    </row>
    <row r="974" spans="1:8" x14ac:dyDescent="0.15">
      <c r="A974" s="34">
        <v>38944.518831152222</v>
      </c>
      <c r="B974" s="35">
        <v>15.020759999999999</v>
      </c>
      <c r="C974" s="35">
        <v>380.009355043771</v>
      </c>
      <c r="D974" s="31">
        <v>170</v>
      </c>
      <c r="E974" s="36">
        <v>1.2</v>
      </c>
      <c r="F974" s="31">
        <v>0.86</v>
      </c>
      <c r="G974" s="31">
        <v>0.56000000000000005</v>
      </c>
      <c r="H974" s="31">
        <v>6</v>
      </c>
    </row>
    <row r="975" spans="1:8" x14ac:dyDescent="0.15">
      <c r="A975" s="34">
        <v>11233.80771266641</v>
      </c>
      <c r="B975" s="35">
        <v>220.62408824999997</v>
      </c>
      <c r="C975" s="35">
        <v>3903.8171229611094</v>
      </c>
      <c r="D975" s="31">
        <v>10</v>
      </c>
      <c r="E975" s="36">
        <v>-0.6</v>
      </c>
      <c r="F975" s="31">
        <v>0.77</v>
      </c>
      <c r="G975" s="31">
        <v>1.69</v>
      </c>
      <c r="H975" s="31">
        <v>27</v>
      </c>
    </row>
    <row r="976" spans="1:8" x14ac:dyDescent="0.15">
      <c r="A976" s="34">
        <v>42687.207780557335</v>
      </c>
      <c r="B976" s="35">
        <v>62.893526019999996</v>
      </c>
      <c r="C976" s="35">
        <v>1238.1329416165572</v>
      </c>
      <c r="D976" s="31">
        <v>220</v>
      </c>
      <c r="E976" s="36">
        <v>-0.4</v>
      </c>
      <c r="F976" s="31">
        <v>0.95</v>
      </c>
      <c r="G976" s="31">
        <v>0.64</v>
      </c>
      <c r="H976" s="31">
        <v>3</v>
      </c>
    </row>
    <row r="977" spans="1:8" x14ac:dyDescent="0.15">
      <c r="A977" s="34">
        <v>5477.9446211135173</v>
      </c>
      <c r="B977" s="35">
        <v>26.296850809999999</v>
      </c>
      <c r="C977" s="35">
        <v>351.28425043553131</v>
      </c>
      <c r="D977" s="31">
        <v>42</v>
      </c>
      <c r="E977" s="36">
        <v>1.2</v>
      </c>
      <c r="F977" s="31">
        <v>0.98</v>
      </c>
      <c r="G977" s="31">
        <v>1.62</v>
      </c>
      <c r="H977" s="31">
        <v>5</v>
      </c>
    </row>
    <row r="978" spans="1:8" x14ac:dyDescent="0.15">
      <c r="A978" s="34">
        <v>54362.082734698379</v>
      </c>
      <c r="B978" s="35">
        <v>125.14608328999999</v>
      </c>
      <c r="C978" s="35">
        <v>30968.299341780661</v>
      </c>
      <c r="D978" s="31">
        <v>220</v>
      </c>
      <c r="E978" s="36">
        <v>-0.1</v>
      </c>
      <c r="F978" s="31">
        <v>1</v>
      </c>
      <c r="G978" s="31">
        <v>1.04</v>
      </c>
      <c r="H978" s="31">
        <v>28</v>
      </c>
    </row>
    <row r="979" spans="1:8" x14ac:dyDescent="0.15">
      <c r="A979" s="34">
        <v>29891.194711443248</v>
      </c>
      <c r="B979" s="35">
        <v>9.4867494400000005</v>
      </c>
      <c r="C979" s="35">
        <v>1223.4978025701323</v>
      </c>
      <c r="D979" s="31">
        <v>114</v>
      </c>
      <c r="E979" s="36">
        <v>1.2</v>
      </c>
      <c r="F979" s="31">
        <v>0.8</v>
      </c>
      <c r="G979" s="31">
        <v>1.06</v>
      </c>
      <c r="H979" s="31">
        <v>21</v>
      </c>
    </row>
    <row r="980" spans="1:8" x14ac:dyDescent="0.15">
      <c r="A980" s="34">
        <v>49843.969563489634</v>
      </c>
      <c r="B980" s="35">
        <v>11.450469999999999</v>
      </c>
      <c r="C980" s="35">
        <v>7454.3820604375842</v>
      </c>
      <c r="D980" s="31">
        <v>372</v>
      </c>
      <c r="E980" s="36">
        <v>0.8</v>
      </c>
      <c r="F980" s="31">
        <v>0.75</v>
      </c>
      <c r="G980" s="31">
        <v>1.58</v>
      </c>
      <c r="H980" s="31">
        <v>27</v>
      </c>
    </row>
    <row r="981" spans="1:8" x14ac:dyDescent="0.15">
      <c r="A981" s="34">
        <v>60104.76149723991</v>
      </c>
      <c r="B981" s="35">
        <v>15.870854089999998</v>
      </c>
      <c r="C981" s="35">
        <v>7937.8565578188727</v>
      </c>
      <c r="D981" s="31">
        <v>170</v>
      </c>
      <c r="E981" s="36">
        <v>-0.1</v>
      </c>
      <c r="F981" s="31">
        <v>0.96</v>
      </c>
      <c r="G981" s="31">
        <v>0.93</v>
      </c>
      <c r="H981" s="31">
        <v>77</v>
      </c>
    </row>
    <row r="982" spans="1:8" x14ac:dyDescent="0.15">
      <c r="A982" s="34">
        <v>81043.205687688052</v>
      </c>
      <c r="B982" s="35">
        <v>133.58429966</v>
      </c>
      <c r="C982" s="35">
        <v>5451.4668933823823</v>
      </c>
      <c r="D982" s="31">
        <v>186</v>
      </c>
      <c r="E982" s="36">
        <v>-0.2</v>
      </c>
      <c r="F982" s="31">
        <v>1</v>
      </c>
      <c r="G982" s="31">
        <v>0.35</v>
      </c>
      <c r="H982" s="31">
        <v>16</v>
      </c>
    </row>
    <row r="983" spans="1:8" x14ac:dyDescent="0.15">
      <c r="A983" s="34">
        <v>86262.200539299563</v>
      </c>
      <c r="B983" s="35">
        <v>6.843682199999999</v>
      </c>
      <c r="C983" s="35">
        <v>108.27490377739566</v>
      </c>
      <c r="D983" s="31">
        <v>58</v>
      </c>
      <c r="E983" s="36">
        <v>1.5</v>
      </c>
      <c r="F983" s="31">
        <v>1</v>
      </c>
      <c r="G983" s="31">
        <v>1.27</v>
      </c>
      <c r="H983" s="31">
        <v>5</v>
      </c>
    </row>
    <row r="984" spans="1:8" x14ac:dyDescent="0.15">
      <c r="A984" s="34">
        <v>2893.48808816986</v>
      </c>
      <c r="B984" s="35">
        <v>25.233847809999997</v>
      </c>
      <c r="C984" s="35">
        <v>3682.5345103111563</v>
      </c>
      <c r="D984" s="31">
        <v>204</v>
      </c>
      <c r="E984" s="36">
        <v>-0.4</v>
      </c>
      <c r="F984" s="31">
        <v>0.88</v>
      </c>
      <c r="G984" s="31">
        <v>0.59</v>
      </c>
      <c r="H984" s="31">
        <v>29</v>
      </c>
    </row>
    <row r="985" spans="1:8" x14ac:dyDescent="0.15">
      <c r="A985" s="34">
        <v>82832.343931019612</v>
      </c>
      <c r="B985" s="35">
        <v>9.2150526499999987</v>
      </c>
      <c r="C985" s="35">
        <v>1544.0003684651947</v>
      </c>
      <c r="D985" s="31">
        <v>162</v>
      </c>
      <c r="E985" s="36">
        <v>0.2</v>
      </c>
      <c r="F985" s="31">
        <v>1</v>
      </c>
      <c r="G985" s="31">
        <v>0.95</v>
      </c>
      <c r="H985" s="31">
        <v>31</v>
      </c>
    </row>
    <row r="986" spans="1:8" x14ac:dyDescent="0.15">
      <c r="A986" s="34">
        <v>25584.028237359136</v>
      </c>
      <c r="B986" s="35">
        <v>10.618819899999998</v>
      </c>
      <c r="C986" s="35">
        <v>1753.9586284395284</v>
      </c>
      <c r="D986" s="31">
        <v>162</v>
      </c>
      <c r="E986" s="36">
        <v>-0.4</v>
      </c>
      <c r="F986" s="31">
        <v>1</v>
      </c>
      <c r="G986" s="31">
        <v>0.95</v>
      </c>
      <c r="H986" s="31">
        <v>31</v>
      </c>
    </row>
    <row r="987" spans="1:8" x14ac:dyDescent="0.15">
      <c r="A987" s="34">
        <v>50930.933792181953</v>
      </c>
      <c r="B987" s="35">
        <v>7.6867573999999994</v>
      </c>
      <c r="C987" s="35">
        <v>556.65740043227697</v>
      </c>
      <c r="D987" s="31">
        <v>316</v>
      </c>
      <c r="E987" s="36">
        <v>-0.4</v>
      </c>
      <c r="F987" s="31">
        <v>0.87</v>
      </c>
      <c r="G987" s="31">
        <v>0.85</v>
      </c>
      <c r="H987" s="31">
        <v>6</v>
      </c>
    </row>
    <row r="988" spans="1:8" x14ac:dyDescent="0.15">
      <c r="A988" s="34">
        <v>44835.250621947183</v>
      </c>
      <c r="B988" s="35">
        <v>106.21030357999999</v>
      </c>
      <c r="C988" s="35">
        <v>11968.331039233271</v>
      </c>
      <c r="D988" s="31">
        <v>82</v>
      </c>
      <c r="E988" s="36">
        <v>-0.4</v>
      </c>
      <c r="F988" s="31">
        <v>0.81</v>
      </c>
      <c r="G988" s="31">
        <v>1.06</v>
      </c>
      <c r="H988" s="31">
        <v>33</v>
      </c>
    </row>
    <row r="989" spans="1:8" x14ac:dyDescent="0.15">
      <c r="A989" s="34">
        <v>44205.044112530013</v>
      </c>
      <c r="B989" s="35">
        <v>7.7099000000000002</v>
      </c>
      <c r="C989" s="35">
        <v>571.14148563236824</v>
      </c>
      <c r="D989" s="31">
        <v>178</v>
      </c>
      <c r="E989" s="36">
        <v>1.2</v>
      </c>
      <c r="F989" s="31">
        <v>0.95</v>
      </c>
      <c r="G989" s="31">
        <v>0.54</v>
      </c>
      <c r="H989" s="31">
        <v>16</v>
      </c>
    </row>
    <row r="990" spans="1:8" x14ac:dyDescent="0.15">
      <c r="A990" s="34">
        <v>93505.32572037616</v>
      </c>
      <c r="B990" s="35">
        <v>18.484839999999998</v>
      </c>
      <c r="C990" s="35">
        <v>1117.3027186463999</v>
      </c>
      <c r="D990" s="31">
        <v>90</v>
      </c>
      <c r="E990" s="36">
        <v>0.5</v>
      </c>
      <c r="F990" s="31">
        <v>1</v>
      </c>
      <c r="G990" s="31">
        <v>0.87</v>
      </c>
      <c r="H990" s="31">
        <v>16</v>
      </c>
    </row>
    <row r="991" spans="1:8" x14ac:dyDescent="0.15">
      <c r="A991" s="34">
        <v>50685.293263513588</v>
      </c>
      <c r="B991" s="35">
        <v>14.04213289</v>
      </c>
      <c r="C991" s="35">
        <v>224.0770364223288</v>
      </c>
      <c r="D991" s="31">
        <v>196</v>
      </c>
      <c r="E991" s="36">
        <v>0.2</v>
      </c>
      <c r="F991" s="31">
        <v>1</v>
      </c>
      <c r="G991" s="31">
        <v>0.35</v>
      </c>
      <c r="H991" s="31">
        <v>5</v>
      </c>
    </row>
    <row r="992" spans="1:8" x14ac:dyDescent="0.15">
      <c r="A992" s="34">
        <v>29811.365817647427</v>
      </c>
      <c r="B992" s="35">
        <v>42.031054769999997</v>
      </c>
      <c r="C992" s="35">
        <v>4792.9747069994919</v>
      </c>
      <c r="D992" s="31">
        <v>324</v>
      </c>
      <c r="E992" s="36">
        <v>0.5</v>
      </c>
      <c r="F992" s="31">
        <v>1</v>
      </c>
      <c r="G992" s="31">
        <v>0.81</v>
      </c>
      <c r="H992" s="31">
        <v>11</v>
      </c>
    </row>
    <row r="993" spans="1:8" x14ac:dyDescent="0.15">
      <c r="A993" s="34">
        <v>8351.7122882142085</v>
      </c>
      <c r="B993" s="35">
        <v>49.473770829999992</v>
      </c>
      <c r="C993" s="35">
        <v>5791.7047006479306</v>
      </c>
      <c r="D993" s="31">
        <v>154</v>
      </c>
      <c r="E993" s="36">
        <v>-0.1</v>
      </c>
      <c r="F993" s="31">
        <v>0.95</v>
      </c>
      <c r="G993" s="31">
        <v>0.56000000000000005</v>
      </c>
      <c r="H993" s="31">
        <v>34</v>
      </c>
    </row>
    <row r="994" spans="1:8" x14ac:dyDescent="0.15">
      <c r="A994" s="34">
        <v>71032.686562262374</v>
      </c>
      <c r="B994" s="35">
        <v>107.22182998999999</v>
      </c>
      <c r="C994" s="35">
        <v>18976.106943515508</v>
      </c>
      <c r="D994" s="31">
        <v>220</v>
      </c>
      <c r="E994" s="36">
        <v>0.8</v>
      </c>
      <c r="F994" s="31">
        <v>1</v>
      </c>
      <c r="G994" s="31">
        <v>0.74</v>
      </c>
      <c r="H994" s="31">
        <v>28</v>
      </c>
    </row>
    <row r="995" spans="1:8" x14ac:dyDescent="0.15">
      <c r="A995" s="34">
        <v>64524.540551395323</v>
      </c>
      <c r="B995" s="35">
        <v>5.9086261299999991</v>
      </c>
      <c r="C995" s="35">
        <v>159.36960773564348</v>
      </c>
      <c r="D995" s="31">
        <v>204</v>
      </c>
      <c r="E995" s="36">
        <v>0.4</v>
      </c>
      <c r="F995" s="31">
        <v>0.96</v>
      </c>
      <c r="G995" s="31">
        <v>0.25</v>
      </c>
      <c r="H995" s="31">
        <v>8</v>
      </c>
    </row>
    <row r="996" spans="1:8" x14ac:dyDescent="0.15">
      <c r="A996" s="34">
        <v>76090.044322187488</v>
      </c>
      <c r="B996" s="35">
        <v>14.110238009999998</v>
      </c>
      <c r="C996" s="35">
        <v>89.611354305874244</v>
      </c>
      <c r="D996" s="31">
        <v>98</v>
      </c>
      <c r="E996" s="36">
        <v>-0.1</v>
      </c>
      <c r="F996" s="31">
        <v>0.96</v>
      </c>
      <c r="G996" s="31">
        <v>0.77</v>
      </c>
      <c r="H996" s="31">
        <v>2</v>
      </c>
    </row>
    <row r="997" spans="1:8" x14ac:dyDescent="0.15">
      <c r="A997" s="34">
        <v>18008.978871089974</v>
      </c>
      <c r="B997" s="35">
        <v>14.07605</v>
      </c>
      <c r="C997" s="35">
        <v>994.24417252160026</v>
      </c>
      <c r="D997" s="31">
        <v>98</v>
      </c>
      <c r="E997" s="36">
        <v>0.2</v>
      </c>
      <c r="F997" s="31">
        <v>1</v>
      </c>
      <c r="G997" s="31">
        <v>0.92</v>
      </c>
      <c r="H997" s="31">
        <v>16</v>
      </c>
    </row>
    <row r="998" spans="1:8" x14ac:dyDescent="0.15">
      <c r="A998" s="34">
        <v>29459.795768429296</v>
      </c>
      <c r="B998" s="35">
        <v>18.565953480000001</v>
      </c>
      <c r="C998" s="35">
        <v>1014.0312351901683</v>
      </c>
      <c r="D998" s="31">
        <v>162</v>
      </c>
      <c r="E998" s="36">
        <v>0.8</v>
      </c>
      <c r="F998" s="31">
        <v>0.85</v>
      </c>
      <c r="G998" s="31">
        <v>0.43</v>
      </c>
      <c r="H998" s="31">
        <v>21</v>
      </c>
    </row>
    <row r="999" spans="1:8" x14ac:dyDescent="0.15">
      <c r="A999" s="34">
        <v>44496.496613466399</v>
      </c>
      <c r="B999" s="35">
        <v>16.382999999999999</v>
      </c>
      <c r="C999" s="35">
        <v>4254.3666579500805</v>
      </c>
      <c r="D999" s="31">
        <v>380</v>
      </c>
      <c r="E999" s="36">
        <v>1.5</v>
      </c>
      <c r="F999" s="31">
        <v>0.97</v>
      </c>
      <c r="G999" s="31">
        <v>1.05</v>
      </c>
      <c r="H999" s="31">
        <v>16</v>
      </c>
    </row>
    <row r="1000" spans="1:8" x14ac:dyDescent="0.15">
      <c r="A1000" s="34">
        <v>32256.656254583471</v>
      </c>
      <c r="B1000" s="35">
        <v>26.24478684</v>
      </c>
      <c r="C1000" s="35">
        <v>235.7396417873295</v>
      </c>
      <c r="D1000" s="31">
        <v>74</v>
      </c>
      <c r="E1000" s="36">
        <v>1.5</v>
      </c>
      <c r="F1000" s="31">
        <v>0.82</v>
      </c>
      <c r="G1000" s="31">
        <v>0.73</v>
      </c>
      <c r="H1000" s="31">
        <v>4</v>
      </c>
    </row>
    <row r="1001" spans="1:8" x14ac:dyDescent="0.15">
      <c r="A1001" s="34">
        <v>63670.75083444974</v>
      </c>
      <c r="B1001" s="35">
        <v>6.3720500299999996</v>
      </c>
      <c r="C1001" s="35">
        <v>239.93651213937682</v>
      </c>
      <c r="D1001" s="31">
        <v>244</v>
      </c>
      <c r="E1001" s="36">
        <v>0.8</v>
      </c>
      <c r="F1001" s="31">
        <v>0.84</v>
      </c>
      <c r="G1001" s="31">
        <v>0.62</v>
      </c>
      <c r="H1001" s="31">
        <v>5</v>
      </c>
    </row>
    <row r="1002" spans="1:8" x14ac:dyDescent="0.15">
      <c r="A1002" s="34">
        <v>3015.2995833076179</v>
      </c>
      <c r="B1002" s="35">
        <v>5.8811099999999996</v>
      </c>
      <c r="C1002" s="35">
        <v>587.55457307890708</v>
      </c>
      <c r="D1002" s="31">
        <v>204</v>
      </c>
      <c r="E1002" s="36">
        <v>1.2</v>
      </c>
      <c r="F1002" s="31">
        <v>0.89</v>
      </c>
      <c r="G1002" s="31">
        <v>0.61</v>
      </c>
      <c r="H1002" s="31">
        <v>16</v>
      </c>
    </row>
    <row r="1003" spans="1:8" x14ac:dyDescent="0.15">
      <c r="A1003" s="34">
        <v>38520.568742224845</v>
      </c>
      <c r="B1003" s="35">
        <v>45.708471959999997</v>
      </c>
      <c r="C1003" s="35">
        <v>92.213575289267666</v>
      </c>
      <c r="D1003" s="31">
        <v>10</v>
      </c>
      <c r="E1003" s="36">
        <v>0.8</v>
      </c>
      <c r="F1003" s="31">
        <v>1</v>
      </c>
      <c r="G1003" s="31">
        <v>1.03</v>
      </c>
      <c r="H1003" s="31">
        <v>5</v>
      </c>
    </row>
    <row r="1004" spans="1:8" x14ac:dyDescent="0.15">
      <c r="A1004" s="34">
        <v>76274.030877055193</v>
      </c>
      <c r="B1004" s="35">
        <v>20.037644819999997</v>
      </c>
      <c r="C1004" s="35">
        <v>2678.783952115537</v>
      </c>
      <c r="D1004" s="31">
        <v>122</v>
      </c>
      <c r="E1004" s="36">
        <v>-0.1</v>
      </c>
      <c r="F1004" s="31">
        <v>1</v>
      </c>
      <c r="G1004" s="31">
        <v>0.87</v>
      </c>
      <c r="H1004" s="31">
        <v>31</v>
      </c>
    </row>
    <row r="1005" spans="1:8" x14ac:dyDescent="0.15">
      <c r="A1005" s="34">
        <v>67602.560996219734</v>
      </c>
      <c r="B1005" s="35">
        <v>13.921679999999999</v>
      </c>
      <c r="C1005" s="35">
        <v>772.72149442106672</v>
      </c>
      <c r="D1005" s="31">
        <v>212</v>
      </c>
      <c r="E1005" s="36">
        <v>0.5</v>
      </c>
      <c r="F1005" s="31">
        <v>1</v>
      </c>
      <c r="G1005" s="31">
        <v>0.45</v>
      </c>
      <c r="H1005" s="31">
        <v>11</v>
      </c>
    </row>
    <row r="1006" spans="1:8" x14ac:dyDescent="0.15">
      <c r="A1006" s="34">
        <v>33661.785043974305</v>
      </c>
      <c r="B1006" s="35">
        <v>6.649169549999999</v>
      </c>
      <c r="C1006" s="35">
        <v>869.29570387559909</v>
      </c>
      <c r="D1006" s="31">
        <v>438</v>
      </c>
      <c r="E1006" s="36">
        <v>0.2</v>
      </c>
      <c r="F1006" s="31">
        <v>1</v>
      </c>
      <c r="G1006" s="31">
        <v>1.1599999999999999</v>
      </c>
      <c r="H1006" s="31">
        <v>5</v>
      </c>
    </row>
    <row r="1007" spans="1:8" x14ac:dyDescent="0.15">
      <c r="A1007" s="34">
        <v>42508.604607774978</v>
      </c>
      <c r="B1007" s="35">
        <v>99.888261689999993</v>
      </c>
      <c r="C1007" s="35">
        <v>14234.420719807978</v>
      </c>
      <c r="D1007" s="31">
        <v>268</v>
      </c>
      <c r="E1007" s="36">
        <v>-0.4</v>
      </c>
      <c r="F1007" s="31">
        <v>0.93</v>
      </c>
      <c r="G1007" s="31">
        <v>0.48</v>
      </c>
      <c r="H1007" s="31">
        <v>28</v>
      </c>
    </row>
    <row r="1008" spans="1:8" x14ac:dyDescent="0.15">
      <c r="A1008" s="34">
        <v>28449.618346703621</v>
      </c>
      <c r="B1008" s="35">
        <v>5.0399771099999997</v>
      </c>
      <c r="C1008" s="35">
        <v>1007.9690707037882</v>
      </c>
      <c r="D1008" s="31">
        <v>534</v>
      </c>
      <c r="E1008" s="36">
        <v>0.5</v>
      </c>
      <c r="F1008" s="31">
        <v>0.82</v>
      </c>
      <c r="G1008" s="31">
        <v>0.25</v>
      </c>
      <c r="H1008" s="31">
        <v>16</v>
      </c>
    </row>
    <row r="1009" spans="1:8" x14ac:dyDescent="0.15">
      <c r="A1009" s="34">
        <v>99761.344257350313</v>
      </c>
      <c r="B1009" s="35">
        <v>5.0399771099999997</v>
      </c>
      <c r="C1009" s="35">
        <v>900.95726945145805</v>
      </c>
      <c r="D1009" s="31">
        <v>534</v>
      </c>
      <c r="E1009" s="36">
        <v>0.4</v>
      </c>
      <c r="F1009" s="31">
        <v>0.96</v>
      </c>
      <c r="G1009" s="31">
        <v>0.25</v>
      </c>
      <c r="H1009" s="31">
        <v>16</v>
      </c>
    </row>
    <row r="1010" spans="1:8" x14ac:dyDescent="0.15">
      <c r="A1010" s="34">
        <v>21602.765286802249</v>
      </c>
      <c r="B1010" s="35">
        <v>5.4339375199999997</v>
      </c>
      <c r="C1010" s="35">
        <v>881.85916336958439</v>
      </c>
      <c r="D1010" s="31">
        <v>74</v>
      </c>
      <c r="E1010" s="36">
        <v>0.4</v>
      </c>
      <c r="F1010" s="31">
        <v>1</v>
      </c>
      <c r="G1010" s="31">
        <v>1.19</v>
      </c>
      <c r="H1010" s="31">
        <v>35</v>
      </c>
    </row>
    <row r="1011" spans="1:8" x14ac:dyDescent="0.15">
      <c r="A1011" s="34">
        <v>20398.713220960497</v>
      </c>
      <c r="B1011" s="35">
        <v>10.924579999999999</v>
      </c>
      <c r="C1011" s="35">
        <v>1425.9859243898397</v>
      </c>
      <c r="D1011" s="31">
        <v>228</v>
      </c>
      <c r="E1011" s="36">
        <v>0.2</v>
      </c>
      <c r="F1011" s="31">
        <v>1</v>
      </c>
      <c r="G1011" s="31">
        <v>0.57999999999999996</v>
      </c>
      <c r="H1011" s="31">
        <v>27</v>
      </c>
    </row>
    <row r="1012" spans="1:8" x14ac:dyDescent="0.15">
      <c r="A1012" s="34">
        <v>73806.418327234074</v>
      </c>
      <c r="B1012" s="35">
        <v>5.3732799999999994</v>
      </c>
      <c r="C1012" s="35">
        <v>551.25569519327996</v>
      </c>
      <c r="D1012" s="31">
        <v>252</v>
      </c>
      <c r="E1012" s="36">
        <v>0.5</v>
      </c>
      <c r="F1012" s="31">
        <v>1</v>
      </c>
      <c r="G1012" s="31">
        <v>0.77</v>
      </c>
      <c r="H1012" s="31">
        <v>11</v>
      </c>
    </row>
    <row r="1013" spans="1:8" x14ac:dyDescent="0.15">
      <c r="A1013" s="34">
        <v>26356.056068391863</v>
      </c>
      <c r="B1013" s="35">
        <v>26.84591867</v>
      </c>
      <c r="C1013" s="35">
        <v>5190.8921964815208</v>
      </c>
      <c r="D1013" s="31">
        <v>220</v>
      </c>
      <c r="E1013" s="36">
        <v>0.8</v>
      </c>
      <c r="F1013" s="31">
        <v>1</v>
      </c>
      <c r="G1013" s="31">
        <v>0.78</v>
      </c>
      <c r="H1013" s="31">
        <v>28</v>
      </c>
    </row>
    <row r="1014" spans="1:8" x14ac:dyDescent="0.15">
      <c r="A1014" s="34">
        <v>19572.589426971375</v>
      </c>
      <c r="B1014" s="35">
        <v>14.980313769999999</v>
      </c>
      <c r="C1014" s="35">
        <v>1087.7784250237441</v>
      </c>
      <c r="D1014" s="31">
        <v>212</v>
      </c>
      <c r="E1014" s="36">
        <v>0.6</v>
      </c>
      <c r="F1014" s="31">
        <v>1</v>
      </c>
      <c r="G1014" s="31">
        <v>0.45</v>
      </c>
      <c r="H1014" s="31">
        <v>21</v>
      </c>
    </row>
    <row r="1015" spans="1:8" x14ac:dyDescent="0.15">
      <c r="A1015" s="34">
        <v>93725.973195206418</v>
      </c>
      <c r="B1015" s="35">
        <v>19.306999999999999</v>
      </c>
      <c r="C1015" s="35">
        <v>2697.9976161600007</v>
      </c>
      <c r="D1015" s="31">
        <v>252</v>
      </c>
      <c r="E1015" s="36">
        <v>-0.4</v>
      </c>
      <c r="F1015" s="31">
        <v>1</v>
      </c>
      <c r="G1015" s="31">
        <v>0.85</v>
      </c>
      <c r="H1015" s="31">
        <v>16</v>
      </c>
    </row>
    <row r="1016" spans="1:8" x14ac:dyDescent="0.15">
      <c r="A1016" s="34">
        <v>12538.868340482966</v>
      </c>
      <c r="B1016" s="35">
        <v>17.275393189999999</v>
      </c>
      <c r="C1016" s="35">
        <v>9426.5939413449305</v>
      </c>
      <c r="D1016" s="31">
        <v>162</v>
      </c>
      <c r="E1016" s="36">
        <v>-0.4</v>
      </c>
      <c r="F1016" s="31">
        <v>1</v>
      </c>
      <c r="G1016" s="31">
        <v>1.1599999999999999</v>
      </c>
      <c r="H1016" s="31">
        <v>72</v>
      </c>
    </row>
    <row r="1017" spans="1:8" x14ac:dyDescent="0.15">
      <c r="A1017" s="34">
        <v>24480.713114466391</v>
      </c>
      <c r="B1017" s="35">
        <v>15.93322</v>
      </c>
      <c r="C1017" s="35">
        <v>2280.9941813542405</v>
      </c>
      <c r="D1017" s="31">
        <v>276</v>
      </c>
      <c r="E1017" s="36">
        <v>0.5</v>
      </c>
      <c r="F1017" s="31">
        <v>1</v>
      </c>
      <c r="G1017" s="31">
        <v>0.78</v>
      </c>
      <c r="H1017" s="31">
        <v>16</v>
      </c>
    </row>
    <row r="1018" spans="1:8" x14ac:dyDescent="0.15">
      <c r="A1018" s="34">
        <v>29598.792863791346</v>
      </c>
      <c r="B1018" s="35">
        <v>9.9329999999999998</v>
      </c>
      <c r="C1018" s="35">
        <v>1684.9329192960004</v>
      </c>
      <c r="D1018" s="31">
        <v>244</v>
      </c>
      <c r="E1018" s="36">
        <v>0.4</v>
      </c>
      <c r="F1018" s="31">
        <v>1</v>
      </c>
      <c r="G1018" s="31">
        <v>1.28</v>
      </c>
      <c r="H1018" s="31">
        <v>16</v>
      </c>
    </row>
    <row r="1019" spans="1:8" x14ac:dyDescent="0.15">
      <c r="A1019" s="34">
        <v>37474.06143926044</v>
      </c>
      <c r="B1019" s="35">
        <v>5.3805899999999998</v>
      </c>
      <c r="C1019" s="35">
        <v>306.29689016274142</v>
      </c>
      <c r="D1019" s="31">
        <v>98</v>
      </c>
      <c r="E1019" s="36">
        <v>0.2</v>
      </c>
      <c r="F1019" s="31">
        <v>0.82</v>
      </c>
      <c r="G1019" s="31">
        <v>0.73</v>
      </c>
      <c r="H1019" s="31">
        <v>16</v>
      </c>
    </row>
    <row r="1020" spans="1:8" x14ac:dyDescent="0.15">
      <c r="A1020" s="34">
        <v>81640.24882380561</v>
      </c>
      <c r="B1020" s="35">
        <v>5.4179999999999993</v>
      </c>
      <c r="C1020" s="35">
        <v>371.49568580951654</v>
      </c>
      <c r="D1020" s="31">
        <v>66</v>
      </c>
      <c r="E1020" s="36">
        <v>0.2</v>
      </c>
      <c r="F1020" s="31">
        <v>0.97</v>
      </c>
      <c r="G1020" s="31">
        <v>1.5</v>
      </c>
      <c r="H1020" s="31">
        <v>16</v>
      </c>
    </row>
    <row r="1021" spans="1:8" x14ac:dyDescent="0.15">
      <c r="A1021" s="34">
        <v>95636.949398270051</v>
      </c>
      <c r="B1021" s="35">
        <v>6.1930810199999993</v>
      </c>
      <c r="C1021" s="35">
        <v>824.42145768398882</v>
      </c>
      <c r="D1021" s="31">
        <v>494</v>
      </c>
      <c r="E1021" s="36">
        <v>0.4</v>
      </c>
      <c r="F1021" s="31">
        <v>0.98</v>
      </c>
      <c r="G1021" s="31">
        <v>1.02</v>
      </c>
      <c r="H1021" s="31">
        <v>5</v>
      </c>
    </row>
    <row r="1022" spans="1:8" x14ac:dyDescent="0.15">
      <c r="A1022" s="34">
        <v>22009.692131895419</v>
      </c>
      <c r="B1022" s="35">
        <v>6.8288166699999993</v>
      </c>
      <c r="C1022" s="35">
        <v>3221.9572947543343</v>
      </c>
      <c r="D1022" s="31">
        <v>252</v>
      </c>
      <c r="E1022" s="36">
        <v>0.8</v>
      </c>
      <c r="F1022" s="31">
        <v>0.97</v>
      </c>
      <c r="G1022" s="31">
        <v>0.4</v>
      </c>
      <c r="H1022" s="31">
        <v>88</v>
      </c>
    </row>
    <row r="1023" spans="1:8" x14ac:dyDescent="0.15">
      <c r="A1023" s="34">
        <v>81501.097525321937</v>
      </c>
      <c r="B1023" s="35">
        <v>93.525758519999997</v>
      </c>
      <c r="C1023" s="35">
        <v>13690.560247283725</v>
      </c>
      <c r="D1023" s="31">
        <v>260</v>
      </c>
      <c r="E1023" s="36">
        <v>0.5</v>
      </c>
      <c r="F1023" s="31">
        <v>0.94</v>
      </c>
      <c r="G1023" s="31">
        <v>0.51</v>
      </c>
      <c r="H1023" s="31">
        <v>28</v>
      </c>
    </row>
    <row r="1024" spans="1:8" x14ac:dyDescent="0.15">
      <c r="A1024" s="34">
        <v>54050.975416279347</v>
      </c>
      <c r="B1024" s="35">
        <v>15.000940869999997</v>
      </c>
      <c r="C1024" s="35">
        <v>1756.1821430849902</v>
      </c>
      <c r="D1024" s="31">
        <v>228</v>
      </c>
      <c r="E1024" s="36">
        <v>1.2</v>
      </c>
      <c r="F1024" s="31">
        <v>0.75</v>
      </c>
      <c r="G1024" s="31">
        <v>0.45</v>
      </c>
      <c r="H1024" s="31">
        <v>28</v>
      </c>
    </row>
    <row r="1025" spans="1:8" x14ac:dyDescent="0.15">
      <c r="A1025" s="34">
        <v>54543.475792172932</v>
      </c>
      <c r="B1025" s="35">
        <v>6.4650499999999989</v>
      </c>
      <c r="C1025" s="35">
        <v>1147.5057294497497</v>
      </c>
      <c r="D1025" s="31">
        <v>98</v>
      </c>
      <c r="E1025" s="36">
        <v>1.5</v>
      </c>
      <c r="F1025" s="31">
        <v>0.82</v>
      </c>
      <c r="G1025" s="31">
        <v>2.33</v>
      </c>
      <c r="H1025" s="31">
        <v>16</v>
      </c>
    </row>
    <row r="1026" spans="1:8" x14ac:dyDescent="0.15">
      <c r="A1026" s="34">
        <v>89858.932715154951</v>
      </c>
      <c r="B1026" s="35">
        <v>39.215999999999994</v>
      </c>
      <c r="C1026" s="35">
        <v>1591.7770936319998</v>
      </c>
      <c r="D1026" s="31">
        <v>82</v>
      </c>
      <c r="E1026" s="36">
        <v>-0.2</v>
      </c>
      <c r="F1026" s="31">
        <v>1</v>
      </c>
      <c r="G1026" s="31">
        <v>0.96</v>
      </c>
      <c r="H1026" s="31">
        <v>16</v>
      </c>
    </row>
    <row r="1027" spans="1:8" x14ac:dyDescent="0.15">
      <c r="A1027" s="34">
        <v>26059.363301556048</v>
      </c>
      <c r="B1027" s="35">
        <v>7.4263812199999988</v>
      </c>
      <c r="C1027" s="35">
        <v>129.24569320127793</v>
      </c>
      <c r="D1027" s="31">
        <v>98</v>
      </c>
      <c r="E1027" s="36">
        <v>-0.2</v>
      </c>
      <c r="F1027" s="31">
        <v>0.97</v>
      </c>
      <c r="G1027" s="31">
        <v>0.63</v>
      </c>
      <c r="H1027" s="31">
        <v>6</v>
      </c>
    </row>
    <row r="1028" spans="1:8" x14ac:dyDescent="0.15">
      <c r="A1028" s="34">
        <v>66159.281487915883</v>
      </c>
      <c r="B1028" s="35">
        <v>8.5268999999999995</v>
      </c>
      <c r="C1028" s="35">
        <v>547.85535981440012</v>
      </c>
      <c r="D1028" s="31">
        <v>186</v>
      </c>
      <c r="E1028" s="36">
        <v>-0.4</v>
      </c>
      <c r="F1028" s="31">
        <v>1</v>
      </c>
      <c r="G1028" s="31">
        <v>0.44</v>
      </c>
      <c r="H1028" s="31">
        <v>16</v>
      </c>
    </row>
    <row r="1029" spans="1:8" x14ac:dyDescent="0.15">
      <c r="A1029" s="34">
        <v>6795.1222281958599</v>
      </c>
      <c r="B1029" s="35">
        <v>22.589189999999999</v>
      </c>
      <c r="C1029" s="35">
        <v>6561.9474455281998</v>
      </c>
      <c r="D1029" s="31">
        <v>228</v>
      </c>
      <c r="E1029" s="36">
        <v>0.5</v>
      </c>
      <c r="F1029" s="31">
        <v>1</v>
      </c>
      <c r="G1029" s="31">
        <v>1.1000000000000001</v>
      </c>
      <c r="H1029" s="31">
        <v>29</v>
      </c>
    </row>
    <row r="1030" spans="1:8" x14ac:dyDescent="0.15">
      <c r="A1030" s="34">
        <v>70246.003212268362</v>
      </c>
      <c r="B1030" s="35">
        <v>10.788630339999999</v>
      </c>
      <c r="C1030" s="35">
        <v>3855.94798972226</v>
      </c>
      <c r="D1030" s="31">
        <v>252</v>
      </c>
      <c r="E1030" s="36">
        <v>0.8</v>
      </c>
      <c r="F1030" s="31">
        <v>1</v>
      </c>
      <c r="G1030" s="31">
        <v>0.96</v>
      </c>
      <c r="H1030" s="31">
        <v>35</v>
      </c>
    </row>
    <row r="1031" spans="1:8" x14ac:dyDescent="0.15">
      <c r="A1031" s="34">
        <v>77672.937903908081</v>
      </c>
      <c r="B1031" s="35">
        <v>19.856269099999999</v>
      </c>
      <c r="C1031" s="35">
        <v>1701.6875853602003</v>
      </c>
      <c r="D1031" s="31">
        <v>260</v>
      </c>
      <c r="E1031" s="36">
        <v>-0.4</v>
      </c>
      <c r="F1031" s="31">
        <v>0.96</v>
      </c>
      <c r="G1031" s="31">
        <v>0.32</v>
      </c>
      <c r="H1031" s="31">
        <v>28</v>
      </c>
    </row>
    <row r="1032" spans="1:8" x14ac:dyDescent="0.15">
      <c r="A1032" s="34">
        <v>25506.417633550725</v>
      </c>
      <c r="B1032" s="35">
        <v>16.822565349999998</v>
      </c>
      <c r="C1032" s="35">
        <v>1129.8023304863866</v>
      </c>
      <c r="D1032" s="31">
        <v>244</v>
      </c>
      <c r="E1032" s="36">
        <v>1.5</v>
      </c>
      <c r="F1032" s="31">
        <v>1</v>
      </c>
      <c r="G1032" s="31">
        <v>0.49</v>
      </c>
      <c r="H1032" s="31">
        <v>11</v>
      </c>
    </row>
    <row r="1033" spans="1:8" x14ac:dyDescent="0.15">
      <c r="A1033" s="34">
        <v>76289.427107154319</v>
      </c>
      <c r="B1033" s="35">
        <v>13.5063</v>
      </c>
      <c r="C1033" s="35">
        <v>1004.2617651774272</v>
      </c>
      <c r="D1033" s="31">
        <v>212</v>
      </c>
      <c r="E1033" s="36">
        <v>0.8</v>
      </c>
      <c r="F1033" s="31">
        <v>0.96</v>
      </c>
      <c r="G1033" s="31">
        <v>0.62</v>
      </c>
      <c r="H1033" s="31">
        <v>16</v>
      </c>
    </row>
    <row r="1034" spans="1:8" x14ac:dyDescent="0.15">
      <c r="A1034" s="34">
        <v>41862.315515868817</v>
      </c>
      <c r="B1034" s="35">
        <v>14.400268279999997</v>
      </c>
      <c r="C1034" s="35">
        <v>1329.3445155252998</v>
      </c>
      <c r="D1034" s="31">
        <v>268</v>
      </c>
      <c r="E1034" s="36">
        <v>-0.4</v>
      </c>
      <c r="F1034" s="31">
        <v>0.99</v>
      </c>
      <c r="G1034" s="31">
        <v>0.45</v>
      </c>
      <c r="H1034" s="31">
        <v>21</v>
      </c>
    </row>
    <row r="1035" spans="1:8" x14ac:dyDescent="0.15">
      <c r="A1035" s="34">
        <v>43542.328960822182</v>
      </c>
      <c r="B1035" s="35">
        <v>12.876779999999998</v>
      </c>
      <c r="C1035" s="35">
        <v>4362.5330647345654</v>
      </c>
      <c r="D1035" s="31">
        <v>340</v>
      </c>
      <c r="E1035" s="36">
        <v>-0.4</v>
      </c>
      <c r="F1035" s="31">
        <v>0.95</v>
      </c>
      <c r="G1035" s="31">
        <v>0.88</v>
      </c>
      <c r="H1035" s="31">
        <v>27</v>
      </c>
    </row>
    <row r="1036" spans="1:8" x14ac:dyDescent="0.15">
      <c r="A1036" s="34">
        <v>73714.045240521518</v>
      </c>
      <c r="B1036" s="35">
        <v>22.000705759999999</v>
      </c>
      <c r="C1036" s="35">
        <v>7069.2948360996033</v>
      </c>
      <c r="D1036" s="31">
        <v>284</v>
      </c>
      <c r="E1036" s="36">
        <v>0.2</v>
      </c>
      <c r="F1036" s="31">
        <v>1</v>
      </c>
      <c r="G1036" s="31">
        <v>0.52</v>
      </c>
      <c r="H1036" s="31">
        <v>52</v>
      </c>
    </row>
    <row r="1037" spans="1:8" x14ac:dyDescent="0.15">
      <c r="A1037" s="34">
        <v>24401.950872764632</v>
      </c>
      <c r="B1037" s="35">
        <v>12.289970609999999</v>
      </c>
      <c r="C1037" s="35">
        <v>201.62447016081168</v>
      </c>
      <c r="D1037" s="31">
        <v>276</v>
      </c>
      <c r="E1037" s="36">
        <v>1.2</v>
      </c>
      <c r="F1037" s="31">
        <v>1</v>
      </c>
      <c r="G1037" s="31">
        <v>0.69</v>
      </c>
      <c r="H1037" s="31">
        <v>2</v>
      </c>
    </row>
    <row r="1038" spans="1:8" x14ac:dyDescent="0.15">
      <c r="A1038" s="34">
        <v>41308.836596373607</v>
      </c>
      <c r="B1038" s="35">
        <v>16.188605599999999</v>
      </c>
      <c r="C1038" s="35">
        <v>958.95264297002666</v>
      </c>
      <c r="D1038" s="31">
        <v>162</v>
      </c>
      <c r="E1038" s="36">
        <v>0.8</v>
      </c>
      <c r="F1038" s="31">
        <v>0.88</v>
      </c>
      <c r="G1038" s="31">
        <v>1.95</v>
      </c>
      <c r="H1038" s="31">
        <v>4</v>
      </c>
    </row>
    <row r="1039" spans="1:8" x14ac:dyDescent="0.15">
      <c r="A1039" s="34">
        <v>30931.06154957983</v>
      </c>
      <c r="B1039" s="35">
        <v>71.059219999999996</v>
      </c>
      <c r="C1039" s="35">
        <v>6070.2750121839154</v>
      </c>
      <c r="D1039" s="31">
        <v>324</v>
      </c>
      <c r="E1039" s="36">
        <v>0.1</v>
      </c>
      <c r="F1039" s="31">
        <v>0.97</v>
      </c>
      <c r="G1039" s="31">
        <v>0.61</v>
      </c>
      <c r="H1039" s="31">
        <v>11</v>
      </c>
    </row>
    <row r="1040" spans="1:8" x14ac:dyDescent="0.15">
      <c r="A1040" s="34">
        <v>88499.430083680389</v>
      </c>
      <c r="B1040" s="35">
        <v>5.4339375199999997</v>
      </c>
      <c r="C1040" s="35">
        <v>259.74375823464914</v>
      </c>
      <c r="D1040" s="31">
        <v>204</v>
      </c>
      <c r="E1040" s="36">
        <v>1.5</v>
      </c>
      <c r="F1040" s="31">
        <v>0.96</v>
      </c>
      <c r="G1040" s="31">
        <v>0.36</v>
      </c>
      <c r="H1040" s="31">
        <v>11</v>
      </c>
    </row>
    <row r="1041" spans="1:8" x14ac:dyDescent="0.15">
      <c r="A1041" s="34">
        <v>1905.6348556657053</v>
      </c>
      <c r="B1041" s="35">
        <v>24.502530469999996</v>
      </c>
      <c r="C1041" s="35">
        <v>9020.5655533220233</v>
      </c>
      <c r="D1041" s="31">
        <v>276</v>
      </c>
      <c r="E1041" s="36">
        <v>-0.7</v>
      </c>
      <c r="F1041" s="31">
        <v>1</v>
      </c>
      <c r="G1041" s="31">
        <v>1.08</v>
      </c>
      <c r="H1041" s="31">
        <v>31</v>
      </c>
    </row>
    <row r="1042" spans="1:8" x14ac:dyDescent="0.15">
      <c r="A1042" s="34">
        <v>91035.61917339146</v>
      </c>
      <c r="B1042" s="35">
        <v>23.44798428</v>
      </c>
      <c r="C1042" s="35">
        <v>1243.3651882738752</v>
      </c>
      <c r="D1042" s="31">
        <v>196</v>
      </c>
      <c r="E1042" s="36">
        <v>-0.7</v>
      </c>
      <c r="F1042" s="31">
        <v>1</v>
      </c>
      <c r="G1042" s="31">
        <v>1.1499999999999999</v>
      </c>
      <c r="H1042" s="31">
        <v>5</v>
      </c>
    </row>
    <row r="1043" spans="1:8" x14ac:dyDescent="0.15">
      <c r="A1043" s="34">
        <v>49927.084820335913</v>
      </c>
      <c r="B1043" s="35">
        <v>17.161300000000001</v>
      </c>
      <c r="C1043" s="35">
        <v>1074.8839427568</v>
      </c>
      <c r="D1043" s="31">
        <v>186</v>
      </c>
      <c r="E1043" s="36">
        <v>-0.2</v>
      </c>
      <c r="F1043" s="31">
        <v>1</v>
      </c>
      <c r="G1043" s="31">
        <v>0.61</v>
      </c>
      <c r="H1043" s="31">
        <v>16</v>
      </c>
    </row>
    <row r="1044" spans="1:8" x14ac:dyDescent="0.15">
      <c r="A1044" s="34">
        <v>21236.770970840869</v>
      </c>
      <c r="B1044" s="35">
        <v>8.0608561099999996</v>
      </c>
      <c r="C1044" s="35">
        <v>5673.7178443955345</v>
      </c>
      <c r="D1044" s="31">
        <v>316</v>
      </c>
      <c r="E1044" s="36">
        <v>-0.1</v>
      </c>
      <c r="F1044" s="31">
        <v>1</v>
      </c>
      <c r="G1044" s="31">
        <v>0.53</v>
      </c>
      <c r="H1044" s="31">
        <v>88</v>
      </c>
    </row>
    <row r="1045" spans="1:8" x14ac:dyDescent="0.15">
      <c r="A1045" s="34">
        <v>79282.395642600372</v>
      </c>
      <c r="B1045" s="35">
        <v>14.551199999999998</v>
      </c>
      <c r="C1045" s="35">
        <v>1742.9405072639997</v>
      </c>
      <c r="D1045" s="31">
        <v>340</v>
      </c>
      <c r="E1045" s="36">
        <v>-0.6</v>
      </c>
      <c r="F1045" s="31">
        <v>1</v>
      </c>
      <c r="G1045" s="31">
        <v>0.63</v>
      </c>
      <c r="H1045" s="31">
        <v>16</v>
      </c>
    </row>
    <row r="1046" spans="1:8" x14ac:dyDescent="0.15">
      <c r="A1046" s="34">
        <v>33850.331139467191</v>
      </c>
      <c r="B1046" s="35">
        <v>10.491999999999999</v>
      </c>
      <c r="C1046" s="35">
        <v>1221.8560992</v>
      </c>
      <c r="D1046" s="31">
        <v>422</v>
      </c>
      <c r="E1046" s="36">
        <v>1.2</v>
      </c>
      <c r="F1046" s="31">
        <v>1</v>
      </c>
      <c r="G1046" s="31">
        <v>1</v>
      </c>
      <c r="H1046" s="31">
        <v>8</v>
      </c>
    </row>
    <row r="1047" spans="1:8" x14ac:dyDescent="0.15">
      <c r="A1047" s="34">
        <v>18455.613808526483</v>
      </c>
      <c r="B1047" s="35">
        <v>16.434265029999999</v>
      </c>
      <c r="C1047" s="35">
        <v>4507.3239387584981</v>
      </c>
      <c r="D1047" s="31">
        <v>106</v>
      </c>
      <c r="E1047" s="36">
        <v>0.2</v>
      </c>
      <c r="F1047" s="31">
        <v>1</v>
      </c>
      <c r="G1047" s="31">
        <v>1.26</v>
      </c>
      <c r="H1047" s="31">
        <v>51</v>
      </c>
    </row>
    <row r="1048" spans="1:8" x14ac:dyDescent="0.15">
      <c r="A1048" s="34">
        <v>29642.640796549036</v>
      </c>
      <c r="B1048" s="35">
        <v>21.774554999999999</v>
      </c>
      <c r="C1048" s="35">
        <v>1215.2380384021533</v>
      </c>
      <c r="D1048" s="31">
        <v>414</v>
      </c>
      <c r="E1048" s="36">
        <v>-0.1</v>
      </c>
      <c r="F1048" s="31">
        <v>0.98</v>
      </c>
      <c r="G1048" s="31">
        <v>1.44</v>
      </c>
      <c r="H1048" s="31">
        <v>2</v>
      </c>
    </row>
    <row r="1049" spans="1:8" x14ac:dyDescent="0.15">
      <c r="A1049" s="34">
        <v>7595.5523574007148</v>
      </c>
      <c r="B1049" s="35">
        <v>37.766737890000002</v>
      </c>
      <c r="C1049" s="35">
        <v>306.50462920047875</v>
      </c>
      <c r="D1049" s="31">
        <v>186</v>
      </c>
      <c r="E1049" s="36">
        <v>0.2</v>
      </c>
      <c r="F1049" s="31">
        <v>0.91</v>
      </c>
      <c r="G1049" s="31">
        <v>0.34</v>
      </c>
      <c r="H1049" s="31">
        <v>3</v>
      </c>
    </row>
    <row r="1050" spans="1:8" x14ac:dyDescent="0.15">
      <c r="A1050" s="34">
        <v>139.85232169538841</v>
      </c>
      <c r="B1050" s="35">
        <v>111.26793692</v>
      </c>
      <c r="C1050" s="35">
        <v>4523.6632653880879</v>
      </c>
      <c r="D1050" s="31">
        <v>26</v>
      </c>
      <c r="E1050" s="36">
        <v>0.2</v>
      </c>
      <c r="F1050" s="31">
        <v>0.98</v>
      </c>
      <c r="G1050" s="31">
        <v>1.56</v>
      </c>
      <c r="H1050" s="31">
        <v>26</v>
      </c>
    </row>
    <row r="1051" spans="1:8" x14ac:dyDescent="0.15">
      <c r="A1051" s="34">
        <v>33720.916694209416</v>
      </c>
      <c r="B1051" s="35">
        <v>46.651611599999995</v>
      </c>
      <c r="C1051" s="35">
        <v>12074.954031772097</v>
      </c>
      <c r="D1051" s="31">
        <v>332</v>
      </c>
      <c r="E1051" s="36">
        <v>-0.4</v>
      </c>
      <c r="F1051" s="31">
        <v>1</v>
      </c>
      <c r="G1051" s="31">
        <v>0.76</v>
      </c>
      <c r="H1051" s="31">
        <v>26</v>
      </c>
    </row>
    <row r="1052" spans="1:8" x14ac:dyDescent="0.15">
      <c r="A1052" s="34">
        <v>12707.548548324299</v>
      </c>
      <c r="B1052" s="35">
        <v>8.8322000000000003</v>
      </c>
      <c r="C1052" s="35">
        <v>1229.8481303679998</v>
      </c>
      <c r="D1052" s="31">
        <v>260</v>
      </c>
      <c r="E1052" s="36">
        <v>-0.2</v>
      </c>
      <c r="F1052" s="31">
        <v>1</v>
      </c>
      <c r="G1052" s="31">
        <v>0.62</v>
      </c>
      <c r="H1052" s="31">
        <v>16</v>
      </c>
    </row>
    <row r="1053" spans="1:8" x14ac:dyDescent="0.15">
      <c r="A1053" s="34">
        <v>8357.205585642736</v>
      </c>
      <c r="B1053" s="35">
        <v>5.1341999999999999</v>
      </c>
      <c r="C1053" s="35">
        <v>861.32324586880009</v>
      </c>
      <c r="D1053" s="31">
        <v>204</v>
      </c>
      <c r="E1053" s="36">
        <v>1.2</v>
      </c>
      <c r="F1053" s="31">
        <v>1</v>
      </c>
      <c r="G1053" s="31">
        <v>0.93</v>
      </c>
      <c r="H1053" s="31">
        <v>16</v>
      </c>
    </row>
    <row r="1054" spans="1:8" x14ac:dyDescent="0.15">
      <c r="A1054" s="34">
        <v>80434.792097500496</v>
      </c>
      <c r="B1054" s="35">
        <v>5.4303943199999996</v>
      </c>
      <c r="C1054" s="35">
        <v>562.02626183727784</v>
      </c>
      <c r="D1054" s="31">
        <v>398</v>
      </c>
      <c r="E1054" s="36">
        <v>-0.4</v>
      </c>
      <c r="F1054" s="31">
        <v>0.91</v>
      </c>
      <c r="G1054" s="31">
        <v>1.1599999999999999</v>
      </c>
      <c r="H1054" s="31">
        <v>5</v>
      </c>
    </row>
    <row r="1055" spans="1:8" x14ac:dyDescent="0.15">
      <c r="A1055" s="34">
        <v>19941.467420390247</v>
      </c>
      <c r="B1055" s="35">
        <v>8.5485457700000005</v>
      </c>
      <c r="C1055" s="35">
        <v>552.90182109389798</v>
      </c>
      <c r="D1055" s="31">
        <v>414</v>
      </c>
      <c r="E1055" s="36">
        <v>0.2</v>
      </c>
      <c r="F1055" s="31">
        <v>0.87</v>
      </c>
      <c r="G1055" s="31">
        <v>0.68</v>
      </c>
      <c r="H1055" s="31">
        <v>5</v>
      </c>
    </row>
    <row r="1056" spans="1:8" x14ac:dyDescent="0.15">
      <c r="A1056" s="34">
        <v>63307.535434066078</v>
      </c>
      <c r="B1056" s="35">
        <v>15.822946929999999</v>
      </c>
      <c r="C1056" s="35">
        <v>1135.8280254645022</v>
      </c>
      <c r="D1056" s="31">
        <v>292</v>
      </c>
      <c r="E1056" s="36">
        <v>0.4</v>
      </c>
      <c r="F1056" s="31">
        <v>0.91</v>
      </c>
      <c r="G1056" s="31">
        <v>0.57999999999999996</v>
      </c>
      <c r="H1056" s="31">
        <v>12</v>
      </c>
    </row>
    <row r="1057" spans="1:8" x14ac:dyDescent="0.15">
      <c r="A1057" s="34">
        <v>61734.751937022884</v>
      </c>
      <c r="B1057" s="35">
        <v>9.7609999999999992</v>
      </c>
      <c r="C1057" s="35">
        <v>237.93775533707537</v>
      </c>
      <c r="D1057" s="31">
        <v>26</v>
      </c>
      <c r="E1057" s="36">
        <v>-0.1</v>
      </c>
      <c r="F1057" s="31">
        <v>0.82</v>
      </c>
      <c r="G1057" s="31">
        <v>1.41</v>
      </c>
      <c r="H1057" s="31">
        <v>16</v>
      </c>
    </row>
    <row r="1058" spans="1:8" x14ac:dyDescent="0.15">
      <c r="A1058" s="34">
        <v>14220.412620358169</v>
      </c>
      <c r="B1058" s="35">
        <v>9.7131633599999994</v>
      </c>
      <c r="C1058" s="35">
        <v>541.4615366826489</v>
      </c>
      <c r="D1058" s="31">
        <v>332</v>
      </c>
      <c r="E1058" s="36">
        <v>1.2</v>
      </c>
      <c r="F1058" s="31">
        <v>1</v>
      </c>
      <c r="G1058" s="31">
        <v>0.28999999999999998</v>
      </c>
      <c r="H1058" s="31">
        <v>11</v>
      </c>
    </row>
    <row r="1059" spans="1:8" x14ac:dyDescent="0.15">
      <c r="A1059" s="34">
        <v>72325.83695089136</v>
      </c>
      <c r="B1059" s="35">
        <v>20.377266129999999</v>
      </c>
      <c r="C1059" s="35">
        <v>4701.3003132862705</v>
      </c>
      <c r="D1059" s="31">
        <v>170</v>
      </c>
      <c r="E1059" s="36">
        <v>-0.4</v>
      </c>
      <c r="F1059" s="31">
        <v>0.94</v>
      </c>
      <c r="G1059" s="31">
        <v>0.81</v>
      </c>
      <c r="H1059" s="31">
        <v>41</v>
      </c>
    </row>
    <row r="1060" spans="1:8" x14ac:dyDescent="0.15">
      <c r="A1060" s="34">
        <v>67214.501716335566</v>
      </c>
      <c r="B1060" s="35">
        <v>14.014559999999999</v>
      </c>
      <c r="C1060" s="35">
        <v>1362.4599101115098</v>
      </c>
      <c r="D1060" s="31">
        <v>154</v>
      </c>
      <c r="E1060" s="36">
        <v>1.2</v>
      </c>
      <c r="F1060" s="31">
        <v>0.91</v>
      </c>
      <c r="G1060" s="31">
        <v>1.18</v>
      </c>
      <c r="H1060" s="31">
        <v>16</v>
      </c>
    </row>
    <row r="1061" spans="1:8" x14ac:dyDescent="0.15">
      <c r="A1061" s="34">
        <v>27441.052938984623</v>
      </c>
      <c r="B1061" s="35">
        <v>17.367699999999999</v>
      </c>
      <c r="C1061" s="35">
        <v>1202.9594468488806</v>
      </c>
      <c r="D1061" s="31">
        <v>170</v>
      </c>
      <c r="E1061" s="36">
        <v>0.5</v>
      </c>
      <c r="F1061" s="31">
        <v>0.95</v>
      </c>
      <c r="G1061" s="31">
        <v>0.75</v>
      </c>
      <c r="H1061" s="31">
        <v>16</v>
      </c>
    </row>
    <row r="1062" spans="1:8" x14ac:dyDescent="0.15">
      <c r="A1062" s="34">
        <v>55243.208909944486</v>
      </c>
      <c r="B1062" s="35">
        <v>157.20136423999998</v>
      </c>
      <c r="C1062" s="35">
        <v>110940.24427211177</v>
      </c>
      <c r="D1062" s="31">
        <v>348</v>
      </c>
      <c r="E1062" s="36">
        <v>1.5</v>
      </c>
      <c r="F1062" s="31">
        <v>0.95</v>
      </c>
      <c r="G1062" s="31">
        <v>0.77</v>
      </c>
      <c r="H1062" s="31">
        <v>68</v>
      </c>
    </row>
    <row r="1063" spans="1:8" x14ac:dyDescent="0.15">
      <c r="A1063" s="34">
        <v>87814.61072016909</v>
      </c>
      <c r="B1063" s="35">
        <v>10.045415759999999</v>
      </c>
      <c r="C1063" s="35">
        <v>1499.7992912843258</v>
      </c>
      <c r="D1063" s="31">
        <v>292</v>
      </c>
      <c r="E1063" s="36">
        <v>-0.2</v>
      </c>
      <c r="F1063" s="31">
        <v>0.95</v>
      </c>
      <c r="G1063" s="31">
        <v>0.67</v>
      </c>
      <c r="H1063" s="31">
        <v>21</v>
      </c>
    </row>
    <row r="1064" spans="1:8" x14ac:dyDescent="0.15">
      <c r="A1064" s="34">
        <v>33690.348636499853</v>
      </c>
      <c r="B1064" s="35">
        <v>17.772523929999998</v>
      </c>
      <c r="C1064" s="35">
        <v>3236.4785899854205</v>
      </c>
      <c r="D1064" s="31">
        <v>340</v>
      </c>
      <c r="E1064" s="36">
        <v>0.2</v>
      </c>
      <c r="F1064" s="31">
        <v>1</v>
      </c>
      <c r="G1064" s="31">
        <v>0.44</v>
      </c>
      <c r="H1064" s="31">
        <v>28</v>
      </c>
    </row>
    <row r="1065" spans="1:8" x14ac:dyDescent="0.15">
      <c r="A1065" s="34">
        <v>20175.184739688113</v>
      </c>
      <c r="B1065" s="35">
        <v>5.8301623099999995</v>
      </c>
      <c r="C1065" s="35">
        <v>4944.6876092072562</v>
      </c>
      <c r="D1065" s="31">
        <v>380</v>
      </c>
      <c r="E1065" s="36">
        <v>0.2</v>
      </c>
      <c r="F1065" s="31">
        <v>1</v>
      </c>
      <c r="G1065" s="31">
        <v>3.46</v>
      </c>
      <c r="H1065" s="31">
        <v>16</v>
      </c>
    </row>
    <row r="1066" spans="1:8" x14ac:dyDescent="0.15">
      <c r="A1066" s="34">
        <v>58204.415918225539</v>
      </c>
      <c r="B1066" s="35">
        <v>6.6649999999999991</v>
      </c>
      <c r="C1066" s="35">
        <v>1142.1766089066666</v>
      </c>
      <c r="D1066" s="31">
        <v>308</v>
      </c>
      <c r="E1066" s="36">
        <v>0.2</v>
      </c>
      <c r="F1066" s="31">
        <v>1</v>
      </c>
      <c r="G1066" s="31">
        <v>0.61</v>
      </c>
      <c r="H1066" s="31">
        <v>16</v>
      </c>
    </row>
    <row r="1067" spans="1:8" x14ac:dyDescent="0.15">
      <c r="A1067" s="34">
        <v>57256.541020920784</v>
      </c>
      <c r="B1067" s="35">
        <v>17.960669999999997</v>
      </c>
      <c r="C1067" s="35">
        <v>910.63560629946653</v>
      </c>
      <c r="D1067" s="31">
        <v>146</v>
      </c>
      <c r="E1067" s="36">
        <v>-0.2</v>
      </c>
      <c r="F1067" s="31">
        <v>1</v>
      </c>
      <c r="G1067" s="31">
        <v>0.9</v>
      </c>
      <c r="H1067" s="31">
        <v>8</v>
      </c>
    </row>
    <row r="1068" spans="1:8" x14ac:dyDescent="0.15">
      <c r="A1068" s="34">
        <v>98215.010818266615</v>
      </c>
      <c r="B1068" s="35">
        <v>33.978208699999996</v>
      </c>
      <c r="C1068" s="35">
        <v>1110.2605649810359</v>
      </c>
      <c r="D1068" s="31">
        <v>260</v>
      </c>
      <c r="E1068" s="36">
        <v>0.6</v>
      </c>
      <c r="F1068" s="31">
        <v>0.7</v>
      </c>
      <c r="G1068" s="31">
        <v>0.71</v>
      </c>
      <c r="H1068" s="31">
        <v>5</v>
      </c>
    </row>
    <row r="1069" spans="1:8" x14ac:dyDescent="0.15">
      <c r="A1069" s="34">
        <v>25223.157191800681</v>
      </c>
      <c r="B1069" s="35">
        <v>8.9009999999999998</v>
      </c>
      <c r="C1069" s="35">
        <v>876.36698041381783</v>
      </c>
      <c r="D1069" s="31">
        <v>332</v>
      </c>
      <c r="E1069" s="36">
        <v>-0.1</v>
      </c>
      <c r="F1069" s="31">
        <v>0.88</v>
      </c>
      <c r="G1069" s="31">
        <v>0.69</v>
      </c>
      <c r="H1069" s="31">
        <v>8</v>
      </c>
    </row>
    <row r="1070" spans="1:8" x14ac:dyDescent="0.15">
      <c r="A1070" s="34">
        <v>56345.057541043352</v>
      </c>
      <c r="B1070" s="35">
        <v>27.623629999999995</v>
      </c>
      <c r="C1070" s="35">
        <v>4969.3057478240007</v>
      </c>
      <c r="D1070" s="31">
        <v>300</v>
      </c>
      <c r="E1070" s="36">
        <v>0.4</v>
      </c>
      <c r="F1070" s="31">
        <v>1</v>
      </c>
      <c r="G1070" s="31">
        <v>0.94</v>
      </c>
      <c r="H1070" s="31">
        <v>16</v>
      </c>
    </row>
    <row r="1071" spans="1:8" x14ac:dyDescent="0.15">
      <c r="A1071" s="34">
        <v>5409.5305843811502</v>
      </c>
      <c r="B1071" s="35">
        <v>18.075982239999998</v>
      </c>
      <c r="C1071" s="35">
        <v>2440.099255515694</v>
      </c>
      <c r="D1071" s="31">
        <v>372</v>
      </c>
      <c r="E1071" s="36">
        <v>0.8</v>
      </c>
      <c r="F1071" s="31">
        <v>1</v>
      </c>
      <c r="G1071" s="31">
        <v>0.28000000000000003</v>
      </c>
      <c r="H1071" s="31">
        <v>28</v>
      </c>
    </row>
    <row r="1072" spans="1:8" x14ac:dyDescent="0.15">
      <c r="A1072" s="34">
        <v>54077.961461996783</v>
      </c>
      <c r="B1072" s="35">
        <v>9.2879999999999985</v>
      </c>
      <c r="C1072" s="35">
        <v>873.97718941866674</v>
      </c>
      <c r="D1072" s="31">
        <v>154</v>
      </c>
      <c r="E1072" s="36">
        <v>0.2</v>
      </c>
      <c r="F1072" s="31">
        <v>1</v>
      </c>
      <c r="G1072" s="31">
        <v>0.73</v>
      </c>
      <c r="H1072" s="31">
        <v>16</v>
      </c>
    </row>
    <row r="1073" spans="1:8" x14ac:dyDescent="0.15">
      <c r="A1073" s="34">
        <v>13835.640990068865</v>
      </c>
      <c r="B1073" s="35">
        <v>5.7619999999999996</v>
      </c>
      <c r="C1073" s="35">
        <v>497.09959550130009</v>
      </c>
      <c r="D1073" s="31">
        <v>154</v>
      </c>
      <c r="E1073" s="36">
        <v>0.8</v>
      </c>
      <c r="F1073" s="31">
        <v>0.96</v>
      </c>
      <c r="G1073" s="31">
        <v>0.73</v>
      </c>
      <c r="H1073" s="31">
        <v>16</v>
      </c>
    </row>
    <row r="1074" spans="1:8" x14ac:dyDescent="0.15">
      <c r="A1074" s="34">
        <v>35496.075270240188</v>
      </c>
      <c r="B1074" s="35">
        <v>9.3667372999999987</v>
      </c>
      <c r="C1074" s="35">
        <v>11076.784851795324</v>
      </c>
      <c r="D1074" s="31">
        <v>584</v>
      </c>
      <c r="E1074" s="36">
        <v>0.4</v>
      </c>
      <c r="F1074" s="31">
        <v>1</v>
      </c>
      <c r="G1074" s="31">
        <v>0.74</v>
      </c>
      <c r="H1074" s="31">
        <v>62</v>
      </c>
    </row>
    <row r="1075" spans="1:8" x14ac:dyDescent="0.15">
      <c r="A1075" s="34">
        <v>21391.121572080818</v>
      </c>
      <c r="B1075" s="35">
        <v>12.344869999999998</v>
      </c>
      <c r="C1075" s="35">
        <v>1091.7010128997802</v>
      </c>
      <c r="D1075" s="31">
        <v>316</v>
      </c>
      <c r="E1075" s="36">
        <v>1.2</v>
      </c>
      <c r="F1075" s="31">
        <v>0.95</v>
      </c>
      <c r="G1075" s="31">
        <v>0.47</v>
      </c>
      <c r="H1075" s="31">
        <v>16</v>
      </c>
    </row>
    <row r="1076" spans="1:8" x14ac:dyDescent="0.15">
      <c r="A1076" s="34">
        <v>11726.298503768829</v>
      </c>
      <c r="B1076" s="35">
        <v>5.6544342099999998</v>
      </c>
      <c r="C1076" s="35">
        <v>226.49960252291166</v>
      </c>
      <c r="D1076" s="31">
        <v>10</v>
      </c>
      <c r="E1076" s="36">
        <v>-0.2</v>
      </c>
      <c r="F1076" s="31">
        <v>1</v>
      </c>
      <c r="G1076" s="31">
        <v>1.5</v>
      </c>
      <c r="H1076" s="31">
        <v>62</v>
      </c>
    </row>
    <row r="1077" spans="1:8" x14ac:dyDescent="0.15">
      <c r="A1077" s="34">
        <v>13776.590028247949</v>
      </c>
      <c r="B1077" s="35">
        <v>21.169715279999998</v>
      </c>
      <c r="C1077" s="35">
        <v>8179.1095461086543</v>
      </c>
      <c r="D1077" s="31">
        <v>332</v>
      </c>
      <c r="E1077" s="36">
        <v>-0.4</v>
      </c>
      <c r="F1077" s="31">
        <v>1</v>
      </c>
      <c r="G1077" s="31">
        <v>0.93</v>
      </c>
      <c r="H1077" s="31">
        <v>31</v>
      </c>
    </row>
    <row r="1078" spans="1:8" x14ac:dyDescent="0.15">
      <c r="A1078" s="34">
        <v>16202.396590840317</v>
      </c>
      <c r="B1078" s="35">
        <v>24.452719269999999</v>
      </c>
      <c r="C1078" s="35">
        <v>9383.1521589842469</v>
      </c>
      <c r="D1078" s="31">
        <v>332</v>
      </c>
      <c r="E1078" s="36">
        <v>0.8</v>
      </c>
      <c r="F1078" s="31">
        <v>1</v>
      </c>
      <c r="G1078" s="31">
        <v>0.93</v>
      </c>
      <c r="H1078" s="31">
        <v>31</v>
      </c>
    </row>
    <row r="1079" spans="1:8" x14ac:dyDescent="0.15">
      <c r="A1079" s="34">
        <v>37034.598589425346</v>
      </c>
      <c r="B1079" s="35">
        <v>13.444569199999998</v>
      </c>
      <c r="C1079" s="35">
        <v>262.46157416646111</v>
      </c>
      <c r="D1079" s="31">
        <v>494</v>
      </c>
      <c r="E1079" s="36">
        <v>-0.4</v>
      </c>
      <c r="F1079" s="31">
        <v>0.92</v>
      </c>
      <c r="G1079" s="31">
        <v>0.43</v>
      </c>
      <c r="H1079" s="31">
        <v>2</v>
      </c>
    </row>
    <row r="1080" spans="1:8" x14ac:dyDescent="0.15">
      <c r="A1080" s="34">
        <v>34162.589151090673</v>
      </c>
      <c r="B1080" s="35">
        <v>11.351999999999999</v>
      </c>
      <c r="C1080" s="35">
        <v>2468.0056839631748</v>
      </c>
      <c r="D1080" s="31">
        <v>146</v>
      </c>
      <c r="E1080" s="36">
        <v>-0.1</v>
      </c>
      <c r="F1080" s="31">
        <v>0.83</v>
      </c>
      <c r="G1080" s="31">
        <v>2.33</v>
      </c>
      <c r="H1080" s="31">
        <v>16</v>
      </c>
    </row>
    <row r="1081" spans="1:8" x14ac:dyDescent="0.15">
      <c r="A1081" s="34">
        <v>90973.58037698445</v>
      </c>
      <c r="B1081" s="35">
        <v>7.6109999999999998</v>
      </c>
      <c r="C1081" s="35">
        <v>1375.9769272960555</v>
      </c>
      <c r="D1081" s="31">
        <v>146</v>
      </c>
      <c r="E1081" s="36">
        <v>1.5</v>
      </c>
      <c r="F1081" s="31">
        <v>0.96</v>
      </c>
      <c r="G1081" s="31">
        <v>2.33</v>
      </c>
      <c r="H1081" s="31">
        <v>16</v>
      </c>
    </row>
    <row r="1082" spans="1:8" x14ac:dyDescent="0.15">
      <c r="A1082" s="34">
        <v>57414.410864240963</v>
      </c>
      <c r="B1082" s="35">
        <v>10.177239999999999</v>
      </c>
      <c r="C1082" s="35">
        <v>1115.2586343641599</v>
      </c>
      <c r="D1082" s="31">
        <v>212</v>
      </c>
      <c r="E1082" s="36">
        <v>0.2</v>
      </c>
      <c r="F1082" s="31">
        <v>1</v>
      </c>
      <c r="G1082" s="31">
        <v>0.61</v>
      </c>
      <c r="H1082" s="31">
        <v>16</v>
      </c>
    </row>
    <row r="1083" spans="1:8" x14ac:dyDescent="0.15">
      <c r="A1083" s="34">
        <v>79775.551180354974</v>
      </c>
      <c r="B1083" s="35">
        <v>6.3420699999999997</v>
      </c>
      <c r="C1083" s="35">
        <v>2762.2309191436666</v>
      </c>
      <c r="D1083" s="31">
        <v>502</v>
      </c>
      <c r="E1083" s="36">
        <v>0.2</v>
      </c>
      <c r="F1083" s="31">
        <v>1</v>
      </c>
      <c r="G1083" s="31">
        <v>0.5</v>
      </c>
      <c r="H1083" s="31">
        <v>34</v>
      </c>
    </row>
    <row r="1084" spans="1:8" x14ac:dyDescent="0.15">
      <c r="A1084" s="34">
        <v>52150.241794691821</v>
      </c>
      <c r="B1084" s="35">
        <v>24.924017759999998</v>
      </c>
      <c r="C1084" s="35">
        <v>11092.691893909361</v>
      </c>
      <c r="D1084" s="31">
        <v>106</v>
      </c>
      <c r="E1084" s="36">
        <v>1.2</v>
      </c>
      <c r="F1084" s="31">
        <v>0.98</v>
      </c>
      <c r="G1084" s="31">
        <v>1.95</v>
      </c>
      <c r="H1084" s="31">
        <v>55</v>
      </c>
    </row>
    <row r="1085" spans="1:8" x14ac:dyDescent="0.15">
      <c r="A1085" s="34">
        <v>43081.608238688248</v>
      </c>
      <c r="B1085" s="35">
        <v>7.3469800000000003</v>
      </c>
      <c r="C1085" s="35">
        <v>976.07412430528018</v>
      </c>
      <c r="D1085" s="31">
        <v>406</v>
      </c>
      <c r="E1085" s="36">
        <v>-0.4</v>
      </c>
      <c r="F1085" s="31">
        <v>1</v>
      </c>
      <c r="G1085" s="31">
        <v>0.76</v>
      </c>
      <c r="H1085" s="31">
        <v>8</v>
      </c>
    </row>
    <row r="1086" spans="1:8" x14ac:dyDescent="0.15">
      <c r="A1086" s="34">
        <v>10047.937301700993</v>
      </c>
      <c r="B1086" s="35">
        <v>7.4523299999999999</v>
      </c>
      <c r="C1086" s="35">
        <v>987.85025293621345</v>
      </c>
      <c r="D1086" s="31">
        <v>406</v>
      </c>
      <c r="E1086" s="36">
        <v>1.5</v>
      </c>
      <c r="F1086" s="31">
        <v>1</v>
      </c>
      <c r="G1086" s="31">
        <v>0.76</v>
      </c>
      <c r="H1086" s="31">
        <v>8</v>
      </c>
    </row>
    <row r="1087" spans="1:8" x14ac:dyDescent="0.15">
      <c r="A1087" s="34">
        <v>69939.655330893685</v>
      </c>
      <c r="B1087" s="35">
        <v>10.793622639999999</v>
      </c>
      <c r="C1087" s="35">
        <v>562.91231951938425</v>
      </c>
      <c r="D1087" s="31">
        <v>526</v>
      </c>
      <c r="E1087" s="36">
        <v>-0.7</v>
      </c>
      <c r="F1087" s="31">
        <v>1</v>
      </c>
      <c r="G1087" s="31">
        <v>0.42</v>
      </c>
      <c r="H1087" s="31">
        <v>5</v>
      </c>
    </row>
    <row r="1088" spans="1:8" x14ac:dyDescent="0.15">
      <c r="A1088" s="34">
        <v>81436.644046380607</v>
      </c>
      <c r="B1088" s="35">
        <v>6.7358184199999993</v>
      </c>
      <c r="C1088" s="35">
        <v>862.80509682370791</v>
      </c>
      <c r="D1088" s="31">
        <v>470</v>
      </c>
      <c r="E1088" s="36">
        <v>-0.4</v>
      </c>
      <c r="F1088" s="31">
        <v>0.95</v>
      </c>
      <c r="G1088" s="31">
        <v>0.51</v>
      </c>
      <c r="H1088" s="31">
        <v>9</v>
      </c>
    </row>
    <row r="1089" spans="1:8" x14ac:dyDescent="0.15">
      <c r="A1089" s="34">
        <v>71757.132709974321</v>
      </c>
      <c r="B1089" s="35">
        <v>5.0309999999999997</v>
      </c>
      <c r="C1089" s="35">
        <v>1382.2096716999999</v>
      </c>
      <c r="D1089" s="31">
        <v>268</v>
      </c>
      <c r="E1089" s="36">
        <v>-0.4</v>
      </c>
      <c r="F1089" s="31">
        <v>1</v>
      </c>
      <c r="G1089" s="31">
        <v>1.3</v>
      </c>
      <c r="H1089" s="31">
        <v>15</v>
      </c>
    </row>
    <row r="1090" spans="1:8" x14ac:dyDescent="0.15">
      <c r="A1090" s="34">
        <v>40406.703969016053</v>
      </c>
      <c r="B1090" s="35">
        <v>39.962082680000002</v>
      </c>
      <c r="C1090" s="35">
        <v>11817.37955499931</v>
      </c>
      <c r="D1090" s="31">
        <v>558</v>
      </c>
      <c r="E1090" s="36">
        <v>0.2</v>
      </c>
      <c r="F1090" s="31">
        <v>0.95</v>
      </c>
      <c r="G1090" s="31">
        <v>1.23</v>
      </c>
      <c r="H1090" s="31">
        <v>11</v>
      </c>
    </row>
    <row r="1091" spans="1:8" x14ac:dyDescent="0.15">
      <c r="A1091" s="34">
        <v>3526.790467002028</v>
      </c>
      <c r="B1091" s="35">
        <v>64.052539419999988</v>
      </c>
      <c r="C1091" s="35">
        <v>18585.29011312631</v>
      </c>
      <c r="D1091" s="31">
        <v>406</v>
      </c>
      <c r="E1091" s="36">
        <v>0.8</v>
      </c>
      <c r="F1091" s="31">
        <v>0.83</v>
      </c>
      <c r="G1091" s="31">
        <v>0.56000000000000005</v>
      </c>
      <c r="H1091" s="31">
        <v>31</v>
      </c>
    </row>
    <row r="1092" spans="1:8" x14ac:dyDescent="0.15">
      <c r="A1092" s="34">
        <v>36945.243932259022</v>
      </c>
      <c r="B1092" s="35">
        <v>7.0012599999999994</v>
      </c>
      <c r="C1092" s="35">
        <v>950.19645516557296</v>
      </c>
      <c r="D1092" s="31">
        <v>356</v>
      </c>
      <c r="E1092" s="36">
        <v>0.2</v>
      </c>
      <c r="F1092" s="31">
        <v>0.94</v>
      </c>
      <c r="G1092" s="31">
        <v>0.9</v>
      </c>
      <c r="H1092" s="31">
        <v>8</v>
      </c>
    </row>
    <row r="1093" spans="1:8" x14ac:dyDescent="0.15">
      <c r="A1093" s="34">
        <v>76540.991131712392</v>
      </c>
      <c r="B1093" s="35">
        <v>29.540999999999997</v>
      </c>
      <c r="C1093" s="35">
        <v>6833.0566854584313</v>
      </c>
      <c r="D1093" s="31">
        <v>462</v>
      </c>
      <c r="E1093" s="36">
        <v>0.8</v>
      </c>
      <c r="F1093" s="31">
        <v>0.82</v>
      </c>
      <c r="G1093" s="31">
        <v>0.76</v>
      </c>
      <c r="H1093" s="31">
        <v>16</v>
      </c>
    </row>
    <row r="1094" spans="1:8" x14ac:dyDescent="0.15">
      <c r="A1094" s="34">
        <v>17051.990151253325</v>
      </c>
      <c r="B1094" s="35">
        <v>6.0678968399999995</v>
      </c>
      <c r="C1094" s="35">
        <v>2374.1715180516499</v>
      </c>
      <c r="D1094" s="31">
        <v>478</v>
      </c>
      <c r="E1094" s="36">
        <v>-0.4</v>
      </c>
      <c r="F1094" s="31">
        <v>0.92</v>
      </c>
      <c r="G1094" s="31">
        <v>0.84</v>
      </c>
      <c r="H1094" s="31">
        <v>21</v>
      </c>
    </row>
    <row r="1095" spans="1:8" x14ac:dyDescent="0.15">
      <c r="A1095" s="34">
        <v>63104.858320714244</v>
      </c>
      <c r="B1095" s="35">
        <v>36.624365919999995</v>
      </c>
      <c r="C1095" s="35">
        <v>2221.1020303457908</v>
      </c>
      <c r="D1095" s="31">
        <v>494</v>
      </c>
      <c r="E1095" s="36">
        <v>1.2</v>
      </c>
      <c r="F1095" s="31">
        <v>0.95</v>
      </c>
      <c r="G1095" s="31">
        <v>0.61</v>
      </c>
      <c r="H1095" s="31">
        <v>5</v>
      </c>
    </row>
    <row r="1096" spans="1:8" x14ac:dyDescent="0.15">
      <c r="A1096" s="34">
        <v>56397.937651739696</v>
      </c>
      <c r="B1096" s="35">
        <v>5.3362999999999996</v>
      </c>
      <c r="C1096" s="35">
        <v>1606.7667166665606</v>
      </c>
      <c r="D1096" s="31">
        <v>574</v>
      </c>
      <c r="E1096" s="36">
        <v>0.4</v>
      </c>
      <c r="F1096" s="31">
        <v>0.88</v>
      </c>
      <c r="G1096" s="31">
        <v>0.84</v>
      </c>
      <c r="H1096" s="31">
        <v>16</v>
      </c>
    </row>
    <row r="1097" spans="1:8" x14ac:dyDescent="0.15">
      <c r="A1097" s="34">
        <v>46383.951901481327</v>
      </c>
      <c r="B1097" s="35">
        <v>144.07859156000001</v>
      </c>
      <c r="C1097" s="35">
        <v>29677.816518573469</v>
      </c>
      <c r="D1097" s="31">
        <v>178</v>
      </c>
      <c r="E1097" s="36">
        <v>1.5</v>
      </c>
      <c r="F1097" s="31">
        <v>0.89</v>
      </c>
      <c r="G1097" s="31">
        <v>0.93</v>
      </c>
      <c r="H1097" s="31">
        <v>32</v>
      </c>
    </row>
    <row r="1098" spans="1:8" x14ac:dyDescent="0.15">
      <c r="A1098" s="34">
        <v>58168.277467122643</v>
      </c>
      <c r="B1098" s="35">
        <v>22.131974869999997</v>
      </c>
      <c r="C1098" s="35">
        <v>8342.4940788263775</v>
      </c>
      <c r="D1098" s="31">
        <v>276</v>
      </c>
      <c r="E1098" s="36">
        <v>0.2</v>
      </c>
      <c r="F1098" s="31">
        <v>0.93</v>
      </c>
      <c r="G1098" s="31">
        <v>1.1000000000000001</v>
      </c>
      <c r="H1098" s="31">
        <v>31</v>
      </c>
    </row>
    <row r="1099" spans="1:8" x14ac:dyDescent="0.15">
      <c r="A1099" s="34">
        <v>92382.50897959595</v>
      </c>
      <c r="B1099" s="35">
        <v>5.7834999999999992</v>
      </c>
      <c r="C1099" s="35">
        <v>1009.007913056</v>
      </c>
      <c r="D1099" s="31">
        <v>316</v>
      </c>
      <c r="E1099" s="36">
        <v>0.5</v>
      </c>
      <c r="F1099" s="31">
        <v>1</v>
      </c>
      <c r="G1099" s="31">
        <v>0.57999999999999996</v>
      </c>
      <c r="H1099" s="31">
        <v>16</v>
      </c>
    </row>
    <row r="1100" spans="1:8" x14ac:dyDescent="0.15">
      <c r="A1100" s="34">
        <v>95344.069089655197</v>
      </c>
      <c r="B1100" s="35">
        <v>30.860237419999997</v>
      </c>
      <c r="C1100" s="35">
        <v>11473.945999071058</v>
      </c>
      <c r="D1100" s="31">
        <v>276</v>
      </c>
      <c r="E1100" s="36">
        <v>1.2</v>
      </c>
      <c r="F1100" s="31">
        <v>1</v>
      </c>
      <c r="G1100" s="31">
        <v>1.1000000000000001</v>
      </c>
      <c r="H1100" s="31">
        <v>31</v>
      </c>
    </row>
    <row r="1101" spans="1:8" x14ac:dyDescent="0.15">
      <c r="A1101" s="34">
        <v>91096.309585735726</v>
      </c>
      <c r="B1101" s="35">
        <v>84.366</v>
      </c>
      <c r="C1101" s="35">
        <v>15171.383979957334</v>
      </c>
      <c r="D1101" s="31">
        <v>406</v>
      </c>
      <c r="E1101" s="36">
        <v>-0.2</v>
      </c>
      <c r="F1101" s="31">
        <v>1</v>
      </c>
      <c r="G1101" s="31">
        <v>0.71</v>
      </c>
      <c r="H1101" s="31">
        <v>16</v>
      </c>
    </row>
    <row r="1102" spans="1:8" x14ac:dyDescent="0.15">
      <c r="A1102" s="34">
        <v>44289.204695499051</v>
      </c>
      <c r="B1102" s="35">
        <v>12.369747649999999</v>
      </c>
      <c r="C1102" s="35">
        <v>521.10561874323582</v>
      </c>
      <c r="D1102" s="31">
        <v>268</v>
      </c>
      <c r="E1102" s="36">
        <v>0.2</v>
      </c>
      <c r="F1102" s="31">
        <v>0.72</v>
      </c>
      <c r="G1102" s="31">
        <v>0.68</v>
      </c>
      <c r="H1102" s="31">
        <v>5</v>
      </c>
    </row>
    <row r="1103" spans="1:8" x14ac:dyDescent="0.15">
      <c r="A1103" s="34">
        <v>72882.492553599062</v>
      </c>
      <c r="B1103" s="35">
        <v>9.53203231</v>
      </c>
      <c r="C1103" s="35">
        <v>5293.4719789867449</v>
      </c>
      <c r="D1103" s="31">
        <v>462</v>
      </c>
      <c r="E1103" s="36">
        <v>0.2</v>
      </c>
      <c r="F1103" s="31">
        <v>0.97</v>
      </c>
      <c r="G1103" s="31">
        <v>1.85</v>
      </c>
      <c r="H1103" s="31">
        <v>16</v>
      </c>
    </row>
    <row r="1104" spans="1:8" x14ac:dyDescent="0.15">
      <c r="A1104" s="34">
        <v>15226.199147104491</v>
      </c>
      <c r="B1104" s="35">
        <v>11.116930609999999</v>
      </c>
      <c r="C1104" s="35">
        <v>1246.0730185101759</v>
      </c>
      <c r="D1104" s="31">
        <v>82</v>
      </c>
      <c r="E1104" s="36">
        <v>-0.6</v>
      </c>
      <c r="F1104" s="31">
        <v>0.95</v>
      </c>
      <c r="G1104" s="31">
        <v>1.1499999999999999</v>
      </c>
      <c r="H1104" s="31">
        <v>35</v>
      </c>
    </row>
    <row r="1105" spans="1:8" x14ac:dyDescent="0.15">
      <c r="A1105" s="34">
        <v>34316.69161725395</v>
      </c>
      <c r="B1105" s="35">
        <v>10.619951659999998</v>
      </c>
      <c r="C1105" s="35">
        <v>5188.7932893403031</v>
      </c>
      <c r="D1105" s="31">
        <v>438</v>
      </c>
      <c r="E1105" s="36">
        <v>0.2</v>
      </c>
      <c r="F1105" s="31">
        <v>1</v>
      </c>
      <c r="G1105" s="31">
        <v>0.84</v>
      </c>
      <c r="H1105" s="31">
        <v>31</v>
      </c>
    </row>
    <row r="1106" spans="1:8" x14ac:dyDescent="0.15">
      <c r="A1106" s="34">
        <v>74311.183496270256</v>
      </c>
      <c r="B1106" s="35">
        <v>10.720706249999999</v>
      </c>
      <c r="C1106" s="35">
        <v>5183.4959998899476</v>
      </c>
      <c r="D1106" s="31">
        <v>446</v>
      </c>
      <c r="E1106" s="36">
        <v>-0.2</v>
      </c>
      <c r="F1106" s="31">
        <v>1</v>
      </c>
      <c r="G1106" s="31">
        <v>0.99</v>
      </c>
      <c r="H1106" s="31">
        <v>26</v>
      </c>
    </row>
    <row r="1107" spans="1:8" x14ac:dyDescent="0.15">
      <c r="A1107" s="34">
        <v>32871.991613295715</v>
      </c>
      <c r="B1107" s="35">
        <v>10.4942919</v>
      </c>
      <c r="C1107" s="35">
        <v>6061.5749431165432</v>
      </c>
      <c r="D1107" s="31">
        <v>446</v>
      </c>
      <c r="E1107" s="36">
        <v>-0.2</v>
      </c>
      <c r="F1107" s="31">
        <v>1</v>
      </c>
      <c r="G1107" s="31">
        <v>0.99</v>
      </c>
      <c r="H1107" s="31">
        <v>31</v>
      </c>
    </row>
    <row r="1108" spans="1:8" x14ac:dyDescent="0.15">
      <c r="A1108" s="34">
        <v>49341.738254227959</v>
      </c>
      <c r="B1108" s="35">
        <v>5.13959951</v>
      </c>
      <c r="C1108" s="35">
        <v>1254.7504983784986</v>
      </c>
      <c r="D1108" s="31">
        <v>584</v>
      </c>
      <c r="E1108" s="36">
        <v>-0.4</v>
      </c>
      <c r="F1108" s="31">
        <v>0.82</v>
      </c>
      <c r="G1108" s="31">
        <v>0.25</v>
      </c>
      <c r="H1108" s="31">
        <v>26</v>
      </c>
    </row>
    <row r="1109" spans="1:8" x14ac:dyDescent="0.15">
      <c r="A1109" s="34">
        <v>98708.200388743746</v>
      </c>
      <c r="B1109" s="35">
        <v>6.0021459699999991</v>
      </c>
      <c r="C1109" s="35">
        <v>514.84827766689205</v>
      </c>
      <c r="D1109" s="31">
        <v>542</v>
      </c>
      <c r="E1109" s="36">
        <v>0.5</v>
      </c>
      <c r="F1109" s="31">
        <v>0.97</v>
      </c>
      <c r="G1109" s="31">
        <v>0.65</v>
      </c>
      <c r="H1109" s="31">
        <v>5</v>
      </c>
    </row>
    <row r="1110" spans="1:8" x14ac:dyDescent="0.15">
      <c r="A1110" s="34">
        <v>39272.037099568137</v>
      </c>
      <c r="B1110" s="35">
        <v>11.58506</v>
      </c>
      <c r="C1110" s="35">
        <v>1619.1204672150541</v>
      </c>
      <c r="D1110" s="31">
        <v>414</v>
      </c>
      <c r="E1110" s="36">
        <v>-0.2</v>
      </c>
      <c r="F1110" s="31">
        <v>0.95</v>
      </c>
      <c r="G1110" s="31">
        <v>0.57999999999999996</v>
      </c>
      <c r="H1110" s="31">
        <v>16</v>
      </c>
    </row>
    <row r="1111" spans="1:8" x14ac:dyDescent="0.15">
      <c r="A1111" s="34">
        <v>8303.9185268969359</v>
      </c>
      <c r="B1111" s="35">
        <v>9.0792040400000005</v>
      </c>
      <c r="C1111" s="35">
        <v>3079.7668323979351</v>
      </c>
      <c r="D1111" s="31">
        <v>632</v>
      </c>
      <c r="E1111" s="36">
        <v>-0.4</v>
      </c>
      <c r="F1111" s="31">
        <v>0.88</v>
      </c>
      <c r="G1111" s="31">
        <v>0.75</v>
      </c>
      <c r="H1111" s="31">
        <v>16</v>
      </c>
    </row>
    <row r="1112" spans="1:8" x14ac:dyDescent="0.15">
      <c r="A1112" s="34">
        <v>82028.9062190197</v>
      </c>
      <c r="B1112" s="35">
        <v>6.6674643299999996</v>
      </c>
      <c r="C1112" s="35">
        <v>961.45228176265891</v>
      </c>
      <c r="D1112" s="31">
        <v>462</v>
      </c>
      <c r="E1112" s="36">
        <v>0.2</v>
      </c>
      <c r="F1112" s="31">
        <v>0.96</v>
      </c>
      <c r="G1112" s="31">
        <v>1.22</v>
      </c>
      <c r="H1112" s="31">
        <v>5</v>
      </c>
    </row>
    <row r="1113" spans="1:8" x14ac:dyDescent="0.15">
      <c r="A1113" s="34">
        <v>90981.630340109405</v>
      </c>
      <c r="B1113" s="35">
        <v>20.031549999999999</v>
      </c>
      <c r="C1113" s="35">
        <v>4015.4724522659999</v>
      </c>
      <c r="D1113" s="31">
        <v>510</v>
      </c>
      <c r="E1113" s="36">
        <v>0.5</v>
      </c>
      <c r="F1113" s="31">
        <v>1</v>
      </c>
      <c r="G1113" s="31">
        <v>0.88</v>
      </c>
      <c r="H1113" s="31">
        <v>11</v>
      </c>
    </row>
    <row r="1114" spans="1:8" x14ac:dyDescent="0.15">
      <c r="A1114" s="34">
        <v>36031.035935005792</v>
      </c>
      <c r="B1114" s="35">
        <v>40.370030559999996</v>
      </c>
      <c r="C1114" s="35">
        <v>19967.487957218</v>
      </c>
      <c r="D1114" s="31">
        <v>510</v>
      </c>
      <c r="E1114" s="36">
        <v>1.2</v>
      </c>
      <c r="F1114" s="31">
        <v>1</v>
      </c>
      <c r="G1114" s="31">
        <v>0.64</v>
      </c>
      <c r="H1114" s="31">
        <v>38</v>
      </c>
    </row>
    <row r="1115" spans="1:8" x14ac:dyDescent="0.15">
      <c r="A1115" s="34">
        <v>18962.5671040614</v>
      </c>
      <c r="B1115" s="35">
        <v>8.8714013799999982</v>
      </c>
      <c r="C1115" s="35">
        <v>1120.1161706247742</v>
      </c>
      <c r="D1115" s="31">
        <v>672</v>
      </c>
      <c r="E1115" s="36">
        <v>-0.1</v>
      </c>
      <c r="F1115" s="31">
        <v>1</v>
      </c>
      <c r="G1115" s="31">
        <v>1.08</v>
      </c>
      <c r="H1115" s="31">
        <v>5</v>
      </c>
    </row>
    <row r="1116" spans="1:8" x14ac:dyDescent="0.15">
      <c r="A1116" s="34">
        <v>46597.288225679877</v>
      </c>
      <c r="B1116" s="35">
        <v>5.5697861299999998</v>
      </c>
      <c r="C1116" s="35">
        <v>1259.8181766263665</v>
      </c>
      <c r="D1116" s="31">
        <v>162</v>
      </c>
      <c r="E1116" s="36">
        <v>1.2</v>
      </c>
      <c r="F1116" s="31">
        <v>0.75</v>
      </c>
      <c r="G1116" s="31">
        <v>1.72</v>
      </c>
      <c r="H1116" s="31">
        <v>16</v>
      </c>
    </row>
    <row r="1117" spans="1:8" x14ac:dyDescent="0.15">
      <c r="A1117" s="34">
        <v>1258.7814294532373</v>
      </c>
      <c r="B1117" s="35">
        <v>6.3961975400000002</v>
      </c>
      <c r="C1117" s="35">
        <v>1391.7578730489035</v>
      </c>
      <c r="D1117" s="31">
        <v>398</v>
      </c>
      <c r="E1117" s="36">
        <v>0.8</v>
      </c>
      <c r="F1117" s="31">
        <v>1</v>
      </c>
      <c r="G1117" s="31">
        <v>0.59</v>
      </c>
      <c r="H1117" s="31">
        <v>16</v>
      </c>
    </row>
    <row r="1118" spans="1:8" x14ac:dyDescent="0.15">
      <c r="A1118" s="34">
        <v>79318.690453231684</v>
      </c>
      <c r="B1118" s="35">
        <v>12.588621949999999</v>
      </c>
      <c r="C1118" s="35">
        <v>12940.098379033425</v>
      </c>
      <c r="D1118" s="31">
        <v>364</v>
      </c>
      <c r="E1118" s="36">
        <v>-0.2</v>
      </c>
      <c r="F1118" s="31">
        <v>1</v>
      </c>
      <c r="G1118" s="31">
        <v>0.94</v>
      </c>
      <c r="H1118" s="31">
        <v>72</v>
      </c>
    </row>
    <row r="1119" spans="1:8" x14ac:dyDescent="0.15">
      <c r="A1119" s="34">
        <v>766.38962509556484</v>
      </c>
      <c r="B1119" s="35">
        <v>11.217839999999999</v>
      </c>
      <c r="C1119" s="35">
        <v>4825.2069609638402</v>
      </c>
      <c r="D1119" s="31">
        <v>608</v>
      </c>
      <c r="E1119" s="36">
        <v>0.4</v>
      </c>
      <c r="F1119" s="31">
        <v>1</v>
      </c>
      <c r="G1119" s="31">
        <v>0.59</v>
      </c>
      <c r="H1119" s="31">
        <v>27</v>
      </c>
    </row>
    <row r="1120" spans="1:8" x14ac:dyDescent="0.15">
      <c r="A1120" s="34">
        <v>43809.864572447921</v>
      </c>
      <c r="B1120" s="35">
        <v>8.9093935999999996</v>
      </c>
      <c r="C1120" s="35">
        <v>3673.2441042790833</v>
      </c>
      <c r="D1120" s="31">
        <v>308</v>
      </c>
      <c r="E1120" s="36">
        <v>0.8</v>
      </c>
      <c r="F1120" s="31">
        <v>1</v>
      </c>
      <c r="G1120" s="31">
        <v>0.88</v>
      </c>
      <c r="H1120" s="31">
        <v>35</v>
      </c>
    </row>
    <row r="1121" spans="1:8" x14ac:dyDescent="0.15">
      <c r="A1121" s="34">
        <v>52376.607295768743</v>
      </c>
      <c r="B1121" s="35">
        <v>45.822090000000003</v>
      </c>
      <c r="C1121" s="35">
        <v>29380.11542355</v>
      </c>
      <c r="D1121" s="31">
        <v>656</v>
      </c>
      <c r="E1121" s="36">
        <v>1.2</v>
      </c>
      <c r="F1121" s="31">
        <v>0.76</v>
      </c>
      <c r="G1121" s="31">
        <v>0.89</v>
      </c>
      <c r="H1121" s="31">
        <v>27</v>
      </c>
    </row>
    <row r="1122" spans="1:8" x14ac:dyDescent="0.15">
      <c r="A1122" s="34">
        <v>4472.4524558869107</v>
      </c>
      <c r="B1122" s="35">
        <v>190.01529031999999</v>
      </c>
      <c r="C1122" s="35">
        <v>17811.234733503974</v>
      </c>
      <c r="D1122" s="31">
        <v>74</v>
      </c>
      <c r="E1122" s="36">
        <v>0.4</v>
      </c>
      <c r="F1122" s="31">
        <v>0.9</v>
      </c>
      <c r="G1122" s="31">
        <v>1.1299999999999999</v>
      </c>
      <c r="H1122" s="31">
        <v>29</v>
      </c>
    </row>
    <row r="1123" spans="1:8" x14ac:dyDescent="0.15">
      <c r="A1123" s="34">
        <v>8380.8156035120483</v>
      </c>
      <c r="B1123" s="35">
        <v>11.241458609999999</v>
      </c>
      <c r="C1123" s="35">
        <v>9495.4743995058743</v>
      </c>
      <c r="D1123" s="31">
        <v>316</v>
      </c>
      <c r="E1123" s="36">
        <v>0.4</v>
      </c>
      <c r="F1123" s="31">
        <v>0.81</v>
      </c>
      <c r="G1123" s="31">
        <v>1.26</v>
      </c>
      <c r="H1123" s="31">
        <v>51</v>
      </c>
    </row>
    <row r="1124" spans="1:8" x14ac:dyDescent="0.15">
      <c r="A1124" s="34">
        <v>32887.306841675534</v>
      </c>
      <c r="B1124" s="35">
        <v>7.4182645399999991</v>
      </c>
      <c r="C1124" s="35">
        <v>7288.890790082819</v>
      </c>
      <c r="D1124" s="31">
        <v>478</v>
      </c>
      <c r="E1124" s="36">
        <v>-0.4</v>
      </c>
      <c r="F1124" s="31">
        <v>1</v>
      </c>
      <c r="G1124" s="31">
        <v>0.91</v>
      </c>
      <c r="H1124" s="31">
        <v>51</v>
      </c>
    </row>
    <row r="1125" spans="1:8" x14ac:dyDescent="0.15">
      <c r="A1125" s="34">
        <v>50454.545965116245</v>
      </c>
      <c r="B1125" s="35">
        <v>14.943328609999998</v>
      </c>
      <c r="C1125" s="35">
        <v>7663.4740327883146</v>
      </c>
      <c r="D1125" s="31">
        <v>332</v>
      </c>
      <c r="E1125" s="36">
        <v>0.5</v>
      </c>
      <c r="F1125" s="31">
        <v>1</v>
      </c>
      <c r="G1125" s="31">
        <v>1.23</v>
      </c>
      <c r="H1125" s="31">
        <v>31</v>
      </c>
    </row>
    <row r="1126" spans="1:8" x14ac:dyDescent="0.15">
      <c r="A1126" s="34">
        <v>21988.105982069352</v>
      </c>
      <c r="B1126" s="35">
        <v>57.62</v>
      </c>
      <c r="C1126" s="35">
        <v>8678.5863436800009</v>
      </c>
      <c r="D1126" s="31">
        <v>324</v>
      </c>
      <c r="E1126" s="36">
        <v>-0.6</v>
      </c>
      <c r="F1126" s="31">
        <v>1</v>
      </c>
      <c r="G1126" s="31">
        <v>0.74</v>
      </c>
      <c r="H1126" s="31">
        <v>16</v>
      </c>
    </row>
    <row r="1127" spans="1:8" x14ac:dyDescent="0.15">
      <c r="A1127" s="34">
        <v>4773.702864119311</v>
      </c>
      <c r="B1127" s="35">
        <v>6.9724499999999994</v>
      </c>
      <c r="C1127" s="35">
        <v>946.13075256947945</v>
      </c>
      <c r="D1127" s="31">
        <v>574</v>
      </c>
      <c r="E1127" s="36">
        <v>0.2</v>
      </c>
      <c r="F1127" s="31">
        <v>0.96</v>
      </c>
      <c r="G1127" s="31">
        <v>0.5</v>
      </c>
      <c r="H1127" s="31">
        <v>8</v>
      </c>
    </row>
    <row r="1128" spans="1:8" x14ac:dyDescent="0.15">
      <c r="A1128" s="34">
        <v>17856.663777127822</v>
      </c>
      <c r="B1128" s="35">
        <v>6.2263866699999992</v>
      </c>
      <c r="C1128" s="35">
        <v>2937.4698699550713</v>
      </c>
      <c r="D1128" s="31">
        <v>276</v>
      </c>
      <c r="E1128" s="36">
        <v>0.8</v>
      </c>
      <c r="F1128" s="31">
        <v>1</v>
      </c>
      <c r="G1128" s="31">
        <v>1.27</v>
      </c>
      <c r="H1128" s="31">
        <v>31</v>
      </c>
    </row>
    <row r="1129" spans="1:8" x14ac:dyDescent="0.15">
      <c r="A1129" s="34">
        <v>56037.898452549904</v>
      </c>
      <c r="B1129" s="35">
        <v>6.1697831899999995</v>
      </c>
      <c r="C1129" s="35">
        <v>4398.6166074694329</v>
      </c>
      <c r="D1129" s="31">
        <v>574</v>
      </c>
      <c r="E1129" s="36">
        <v>0.5</v>
      </c>
      <c r="F1129" s="31">
        <v>1</v>
      </c>
      <c r="G1129" s="31">
        <v>0.62</v>
      </c>
      <c r="H1129" s="31">
        <v>41</v>
      </c>
    </row>
    <row r="1130" spans="1:8" x14ac:dyDescent="0.15">
      <c r="A1130" s="34">
        <v>13693.424231848572</v>
      </c>
      <c r="B1130" s="35">
        <v>8.4565653300000001</v>
      </c>
      <c r="C1130" s="35">
        <v>6088.8810838161589</v>
      </c>
      <c r="D1130" s="31">
        <v>688</v>
      </c>
      <c r="E1130" s="36">
        <v>1.2</v>
      </c>
      <c r="F1130" s="31">
        <v>0.88</v>
      </c>
      <c r="G1130" s="31">
        <v>1.17</v>
      </c>
      <c r="H1130" s="31">
        <v>21</v>
      </c>
    </row>
    <row r="1131" spans="1:8" x14ac:dyDescent="0.15">
      <c r="A1131" s="34">
        <v>43315.240260250568</v>
      </c>
      <c r="B1131" s="35">
        <v>14.019759989999999</v>
      </c>
      <c r="C1131" s="35">
        <v>9231.3878744344929</v>
      </c>
      <c r="D1131" s="31">
        <v>372</v>
      </c>
      <c r="E1131" s="36">
        <v>0.4</v>
      </c>
      <c r="F1131" s="31">
        <v>1</v>
      </c>
      <c r="G1131" s="31">
        <v>0.67</v>
      </c>
      <c r="H1131" s="31">
        <v>62</v>
      </c>
    </row>
    <row r="1132" spans="1:8" x14ac:dyDescent="0.15">
      <c r="A1132" s="34">
        <v>86385.282807981683</v>
      </c>
      <c r="B1132" s="35">
        <v>20.265190929999996</v>
      </c>
      <c r="C1132" s="35">
        <v>4422.3984608691708</v>
      </c>
      <c r="D1132" s="31">
        <v>550</v>
      </c>
      <c r="E1132" s="36">
        <v>0.8</v>
      </c>
      <c r="F1132" s="31">
        <v>0.96</v>
      </c>
      <c r="G1132" s="31">
        <v>0.81</v>
      </c>
      <c r="H1132" s="31">
        <v>12</v>
      </c>
    </row>
    <row r="1133" spans="1:8" x14ac:dyDescent="0.15">
      <c r="A1133" s="34">
        <v>17357.583584604476</v>
      </c>
      <c r="B1133" s="35">
        <v>16.188605599999999</v>
      </c>
      <c r="C1133" s="35">
        <v>5440.8420192810972</v>
      </c>
      <c r="D1133" s="31">
        <v>526</v>
      </c>
      <c r="E1133" s="36">
        <v>0.6</v>
      </c>
      <c r="F1133" s="31">
        <v>1</v>
      </c>
      <c r="G1133" s="31">
        <v>0.51</v>
      </c>
      <c r="H1133" s="31">
        <v>29</v>
      </c>
    </row>
    <row r="1134" spans="1:8" x14ac:dyDescent="0.15">
      <c r="A1134" s="34">
        <v>52905.996725552388</v>
      </c>
      <c r="B1134" s="35">
        <v>9.090524649999999</v>
      </c>
      <c r="C1134" s="35">
        <v>1345.294629275751</v>
      </c>
      <c r="D1134" s="31">
        <v>154</v>
      </c>
      <c r="E1134" s="36">
        <v>-0.2</v>
      </c>
      <c r="F1134" s="31">
        <v>1</v>
      </c>
      <c r="G1134" s="31">
        <v>0.76</v>
      </c>
      <c r="H1134" s="31">
        <v>35</v>
      </c>
    </row>
    <row r="1135" spans="1:8" x14ac:dyDescent="0.15">
      <c r="A1135" s="34">
        <v>56141.933508359041</v>
      </c>
      <c r="B1135" s="35">
        <v>6.0590448599999993</v>
      </c>
      <c r="C1135" s="35">
        <v>2972.0317151082395</v>
      </c>
      <c r="D1135" s="31">
        <v>356</v>
      </c>
      <c r="E1135" s="36">
        <v>-0.2</v>
      </c>
      <c r="F1135" s="31">
        <v>1</v>
      </c>
      <c r="G1135" s="31">
        <v>0.95</v>
      </c>
      <c r="H1135" s="31">
        <v>32</v>
      </c>
    </row>
    <row r="1136" spans="1:8" x14ac:dyDescent="0.15">
      <c r="A1136" s="34">
        <v>5762.6142670119561</v>
      </c>
      <c r="B1136" s="35">
        <v>19.085668249999998</v>
      </c>
      <c r="C1136" s="35">
        <v>3444.2585886586307</v>
      </c>
      <c r="D1136" s="31">
        <v>1190</v>
      </c>
      <c r="E1136" s="36">
        <v>0.4</v>
      </c>
      <c r="F1136" s="31">
        <v>0.88</v>
      </c>
      <c r="G1136" s="31">
        <v>1.92</v>
      </c>
      <c r="H1136" s="31">
        <v>2</v>
      </c>
    </row>
    <row r="1137" spans="1:8" x14ac:dyDescent="0.15">
      <c r="A1137" s="34">
        <v>80969.10544693761</v>
      </c>
      <c r="B1137" s="35">
        <v>85.109856569999991</v>
      </c>
      <c r="C1137" s="35">
        <v>45584.205787766463</v>
      </c>
      <c r="D1137" s="31">
        <v>584</v>
      </c>
      <c r="E1137" s="36">
        <v>0.6</v>
      </c>
      <c r="F1137" s="31">
        <v>0.82</v>
      </c>
      <c r="G1137" s="31">
        <v>0.42</v>
      </c>
      <c r="H1137" s="31">
        <v>51</v>
      </c>
    </row>
    <row r="1138" spans="1:8" x14ac:dyDescent="0.15">
      <c r="A1138" s="34">
        <v>84472.299127248712</v>
      </c>
      <c r="B1138" s="35">
        <v>44.912209999999995</v>
      </c>
      <c r="C1138" s="35">
        <v>2452.07905303196</v>
      </c>
      <c r="D1138" s="31">
        <v>874</v>
      </c>
      <c r="E1138" s="36">
        <v>-0.4</v>
      </c>
      <c r="F1138" s="31">
        <v>1</v>
      </c>
      <c r="G1138" s="31">
        <v>0.52</v>
      </c>
      <c r="H1138" s="31">
        <v>3</v>
      </c>
    </row>
    <row r="1139" spans="1:8" x14ac:dyDescent="0.15">
      <c r="A1139" s="34">
        <v>46978.241834004133</v>
      </c>
      <c r="B1139" s="35">
        <v>86.08092212999999</v>
      </c>
      <c r="C1139" s="35">
        <v>30222.191620423822</v>
      </c>
      <c r="D1139" s="31">
        <v>656</v>
      </c>
      <c r="E1139" s="36">
        <v>0.8</v>
      </c>
      <c r="F1139" s="31">
        <v>0.92</v>
      </c>
      <c r="G1139" s="31">
        <v>0.48</v>
      </c>
      <c r="H1139" s="31">
        <v>28</v>
      </c>
    </row>
    <row r="1140" spans="1:8" x14ac:dyDescent="0.15">
      <c r="A1140" s="34">
        <v>1194.6629587840096</v>
      </c>
      <c r="B1140" s="35">
        <v>13.618806060000001</v>
      </c>
      <c r="C1140" s="35">
        <v>4540.2061236224235</v>
      </c>
      <c r="D1140" s="31">
        <v>446</v>
      </c>
      <c r="E1140" s="36">
        <v>0.8</v>
      </c>
      <c r="F1140" s="31">
        <v>0.92</v>
      </c>
      <c r="G1140" s="31">
        <v>0.59</v>
      </c>
      <c r="H1140" s="31">
        <v>29</v>
      </c>
    </row>
    <row r="1141" spans="1:8" x14ac:dyDescent="0.15">
      <c r="A1141" s="34">
        <v>28952.468732987014</v>
      </c>
      <c r="B1141" s="35">
        <v>6.3171334399999992</v>
      </c>
      <c r="C1141" s="35">
        <v>1166.0642397718386</v>
      </c>
      <c r="D1141" s="31">
        <v>608</v>
      </c>
      <c r="E1141" s="36">
        <v>-0.4</v>
      </c>
      <c r="F1141" s="31">
        <v>0.91</v>
      </c>
      <c r="G1141" s="31">
        <v>1.04</v>
      </c>
      <c r="H1141" s="31">
        <v>8</v>
      </c>
    </row>
    <row r="1142" spans="1:8" x14ac:dyDescent="0.15">
      <c r="A1142" s="34">
        <v>26415.882082796394</v>
      </c>
      <c r="B1142" s="35">
        <v>13.663715689999998</v>
      </c>
      <c r="C1142" s="35">
        <v>1039.0138151146568</v>
      </c>
      <c r="D1142" s="31">
        <v>704</v>
      </c>
      <c r="E1142" s="36">
        <v>-0.4</v>
      </c>
      <c r="F1142" s="31">
        <v>0.95</v>
      </c>
      <c r="G1142" s="31">
        <v>0.61</v>
      </c>
      <c r="H1142" s="31">
        <v>5</v>
      </c>
    </row>
    <row r="1143" spans="1:8" x14ac:dyDescent="0.15">
      <c r="A1143" s="34">
        <v>75569.607347287252</v>
      </c>
      <c r="B1143" s="35">
        <v>83.584375669999986</v>
      </c>
      <c r="C1143" s="35">
        <v>30549.659783022078</v>
      </c>
      <c r="D1143" s="31">
        <v>446</v>
      </c>
      <c r="E1143" s="36">
        <v>0.5</v>
      </c>
      <c r="F1143" s="31">
        <v>1</v>
      </c>
      <c r="G1143" s="31">
        <v>0.81</v>
      </c>
      <c r="H1143" s="31">
        <v>26</v>
      </c>
    </row>
    <row r="1144" spans="1:8" x14ac:dyDescent="0.15">
      <c r="A1144" s="34">
        <v>7176.5987320129843</v>
      </c>
      <c r="B1144" s="35">
        <v>7.2769480499999988</v>
      </c>
      <c r="C1144" s="35">
        <v>2645.6936249787541</v>
      </c>
      <c r="D1144" s="31">
        <v>494</v>
      </c>
      <c r="E1144" s="36">
        <v>0.5</v>
      </c>
      <c r="F1144" s="31">
        <v>1</v>
      </c>
      <c r="G1144" s="31">
        <v>0.77</v>
      </c>
      <c r="H1144" s="31">
        <v>21</v>
      </c>
    </row>
    <row r="1145" spans="1:8" x14ac:dyDescent="0.15">
      <c r="A1145" s="34">
        <v>40989.982319494746</v>
      </c>
      <c r="B1145" s="35">
        <v>5.0150899999999998</v>
      </c>
      <c r="C1145" s="35">
        <v>1218.2238141064524</v>
      </c>
      <c r="D1145" s="31">
        <v>640</v>
      </c>
      <c r="E1145" s="36">
        <v>-0.4</v>
      </c>
      <c r="F1145" s="31">
        <v>0.95</v>
      </c>
      <c r="G1145" s="31">
        <v>0.46</v>
      </c>
      <c r="H1145" s="31">
        <v>18</v>
      </c>
    </row>
    <row r="1146" spans="1:8" x14ac:dyDescent="0.15">
      <c r="A1146" s="34">
        <v>62848.090461003325</v>
      </c>
      <c r="B1146" s="35">
        <v>7.5467541299999992</v>
      </c>
      <c r="C1146" s="35">
        <v>569.4322477124133</v>
      </c>
      <c r="D1146" s="31">
        <v>372</v>
      </c>
      <c r="E1146" s="36">
        <v>1.2</v>
      </c>
      <c r="F1146" s="31">
        <v>0.87</v>
      </c>
      <c r="G1146" s="31">
        <v>0.91</v>
      </c>
      <c r="H1146" s="31">
        <v>5</v>
      </c>
    </row>
    <row r="1147" spans="1:8" x14ac:dyDescent="0.15">
      <c r="A1147" s="34">
        <v>66926.058190086318</v>
      </c>
      <c r="B1147" s="35">
        <v>14.86682688</v>
      </c>
      <c r="C1147" s="35">
        <v>4375.9721938550028</v>
      </c>
      <c r="D1147" s="31">
        <v>608</v>
      </c>
      <c r="E1147" s="36">
        <v>1.5</v>
      </c>
      <c r="F1147" s="31">
        <v>0.97</v>
      </c>
      <c r="G1147" s="31">
        <v>0.53</v>
      </c>
      <c r="H1147" s="31">
        <v>21</v>
      </c>
    </row>
    <row r="1148" spans="1:8" x14ac:dyDescent="0.15">
      <c r="A1148" s="34">
        <v>95967.662197503974</v>
      </c>
      <c r="B1148" s="35">
        <v>7.0488175699999998</v>
      </c>
      <c r="C1148" s="35">
        <v>1347.1373265480743</v>
      </c>
      <c r="D1148" s="31">
        <v>542</v>
      </c>
      <c r="E1148" s="36">
        <v>-0.4</v>
      </c>
      <c r="F1148" s="31">
        <v>0.86</v>
      </c>
      <c r="G1148" s="31">
        <v>0.36</v>
      </c>
      <c r="H1148" s="31">
        <v>21</v>
      </c>
    </row>
    <row r="1149" spans="1:8" x14ac:dyDescent="0.15">
      <c r="A1149" s="34">
        <v>57354.620851406398</v>
      </c>
      <c r="B1149" s="35">
        <v>14.094275549999997</v>
      </c>
      <c r="C1149" s="35">
        <v>7359.3352913863691</v>
      </c>
      <c r="D1149" s="31">
        <v>728</v>
      </c>
      <c r="E1149" s="36">
        <v>-0.4</v>
      </c>
      <c r="F1149" s="31">
        <v>0.97</v>
      </c>
      <c r="G1149" s="31">
        <v>0.56999999999999995</v>
      </c>
      <c r="H1149" s="31">
        <v>29</v>
      </c>
    </row>
    <row r="1150" spans="1:8" x14ac:dyDescent="0.15">
      <c r="A1150" s="34">
        <v>23114.859589008862</v>
      </c>
      <c r="B1150" s="35">
        <v>5.0150899999999998</v>
      </c>
      <c r="C1150" s="35">
        <v>1120.4945530136913</v>
      </c>
      <c r="D1150" s="31">
        <v>592</v>
      </c>
      <c r="E1150" s="36">
        <v>1.2</v>
      </c>
      <c r="F1150" s="31">
        <v>0.91</v>
      </c>
      <c r="G1150" s="31">
        <v>0.45</v>
      </c>
      <c r="H1150" s="31">
        <v>18</v>
      </c>
    </row>
    <row r="1151" spans="1:8" x14ac:dyDescent="0.15">
      <c r="A1151" s="34">
        <v>94452.97860372081</v>
      </c>
      <c r="B1151" s="35">
        <v>11.662889999999999</v>
      </c>
      <c r="C1151" s="35">
        <v>3909.5667454377603</v>
      </c>
      <c r="D1151" s="31">
        <v>704</v>
      </c>
      <c r="E1151" s="36">
        <v>1.2</v>
      </c>
      <c r="F1151" s="31">
        <v>1</v>
      </c>
      <c r="G1151" s="31">
        <v>0.37</v>
      </c>
      <c r="H1151" s="31">
        <v>27</v>
      </c>
    </row>
    <row r="1152" spans="1:8" x14ac:dyDescent="0.15">
      <c r="A1152" s="34">
        <v>44607.352555676174</v>
      </c>
      <c r="B1152" s="35">
        <v>140.68238061</v>
      </c>
      <c r="C1152" s="35">
        <v>40432.188948130562</v>
      </c>
      <c r="D1152" s="31">
        <v>672</v>
      </c>
      <c r="E1152" s="36">
        <v>1.2</v>
      </c>
      <c r="F1152" s="31">
        <v>0.97</v>
      </c>
      <c r="G1152" s="31">
        <v>0.34</v>
      </c>
      <c r="H1152" s="31">
        <v>32</v>
      </c>
    </row>
    <row r="1153" spans="1:8" x14ac:dyDescent="0.15">
      <c r="A1153" s="34">
        <v>2394.5951540432443</v>
      </c>
      <c r="B1153" s="35">
        <v>10.512858009999999</v>
      </c>
      <c r="C1153" s="35">
        <v>3982.288453241948</v>
      </c>
      <c r="D1153" s="31">
        <v>736</v>
      </c>
      <c r="E1153" s="36">
        <v>1.5</v>
      </c>
      <c r="F1153" s="31">
        <v>1</v>
      </c>
      <c r="G1153" s="31">
        <v>0.69</v>
      </c>
      <c r="H1153" s="31">
        <v>17</v>
      </c>
    </row>
    <row r="1154" spans="1:8" x14ac:dyDescent="0.15">
      <c r="A1154" s="34">
        <v>63570.178563785194</v>
      </c>
      <c r="B1154" s="35">
        <v>11.048849999999998</v>
      </c>
      <c r="C1154" s="35">
        <v>8074.505623368801</v>
      </c>
      <c r="D1154" s="31">
        <v>736</v>
      </c>
      <c r="E1154" s="36">
        <v>1.2</v>
      </c>
      <c r="F1154" s="31">
        <v>1</v>
      </c>
      <c r="G1154" s="31">
        <v>0.69</v>
      </c>
      <c r="H1154" s="31">
        <v>33</v>
      </c>
    </row>
    <row r="1155" spans="1:8" x14ac:dyDescent="0.15">
      <c r="A1155" s="34">
        <v>66245.927261864184</v>
      </c>
      <c r="B1155" s="35">
        <v>38.622617199999993</v>
      </c>
      <c r="C1155" s="35">
        <v>13286.320906695753</v>
      </c>
      <c r="D1155" s="31">
        <v>736</v>
      </c>
      <c r="E1155" s="36">
        <v>0.2</v>
      </c>
      <c r="F1155" s="31">
        <v>0.98</v>
      </c>
      <c r="G1155" s="31">
        <v>0.69</v>
      </c>
      <c r="H1155" s="31">
        <v>17</v>
      </c>
    </row>
    <row r="1156" spans="1:8" x14ac:dyDescent="0.15">
      <c r="A1156" s="34">
        <v>23411.41890541375</v>
      </c>
      <c r="B1156" s="35">
        <v>8.4236221699999998</v>
      </c>
      <c r="C1156" s="35">
        <v>3291.4649711659704</v>
      </c>
      <c r="D1156" s="31">
        <v>736</v>
      </c>
      <c r="E1156" s="36">
        <v>-0.6</v>
      </c>
      <c r="F1156" s="31">
        <v>0.99</v>
      </c>
      <c r="G1156" s="31">
        <v>0.69</v>
      </c>
      <c r="H1156" s="31">
        <v>17</v>
      </c>
    </row>
    <row r="1157" spans="1:8" x14ac:dyDescent="0.15">
      <c r="A1157" s="34">
        <v>76066.21819182238</v>
      </c>
      <c r="B1157" s="35">
        <v>19.02535</v>
      </c>
      <c r="C1157" s="35">
        <v>3754.3938444480164</v>
      </c>
      <c r="D1157" s="31">
        <v>632</v>
      </c>
      <c r="E1157" s="36">
        <v>-0.7</v>
      </c>
      <c r="F1157" s="31">
        <v>0.94</v>
      </c>
      <c r="G1157" s="31">
        <v>0.45</v>
      </c>
      <c r="H1157" s="31">
        <v>16</v>
      </c>
    </row>
    <row r="1158" spans="1:8" x14ac:dyDescent="0.15">
      <c r="A1158" s="34">
        <v>43619.562205066664</v>
      </c>
      <c r="B1158" s="35">
        <v>6.0388142199999999</v>
      </c>
      <c r="C1158" s="35">
        <v>1669.4747504699083</v>
      </c>
      <c r="D1158" s="31">
        <v>664</v>
      </c>
      <c r="E1158" s="36">
        <v>0.8</v>
      </c>
      <c r="F1158" s="31">
        <v>0.95</v>
      </c>
      <c r="G1158" s="31">
        <v>0.4</v>
      </c>
      <c r="H1158" s="31">
        <v>23</v>
      </c>
    </row>
    <row r="1159" spans="1:8" x14ac:dyDescent="0.15">
      <c r="A1159" s="34">
        <v>2546.9746318700804</v>
      </c>
      <c r="B1159" s="35">
        <v>138.16918454999998</v>
      </c>
      <c r="C1159" s="35">
        <v>468770.25933869852</v>
      </c>
      <c r="D1159" s="31">
        <v>760</v>
      </c>
      <c r="E1159" s="36">
        <v>-0.1</v>
      </c>
      <c r="F1159" s="31">
        <v>0.87</v>
      </c>
      <c r="G1159" s="31">
        <v>1.39</v>
      </c>
      <c r="H1159" s="31">
        <v>83</v>
      </c>
    </row>
    <row r="1160" spans="1:8" x14ac:dyDescent="0.15">
      <c r="A1160" s="34">
        <v>81938.128836303687</v>
      </c>
      <c r="B1160" s="35">
        <v>9.3266178699999998</v>
      </c>
      <c r="C1160" s="35">
        <v>1457.6532704023423</v>
      </c>
      <c r="D1160" s="31">
        <v>1004</v>
      </c>
      <c r="E1160" s="36">
        <v>-0.4</v>
      </c>
      <c r="F1160" s="31">
        <v>0.98</v>
      </c>
      <c r="G1160" s="31">
        <v>0.88</v>
      </c>
      <c r="H1160" s="31">
        <v>5</v>
      </c>
    </row>
    <row r="1161" spans="1:8" x14ac:dyDescent="0.15">
      <c r="A1161" s="34">
        <v>42911.578721351754</v>
      </c>
      <c r="B1161" s="35">
        <v>6.4164948299999995</v>
      </c>
      <c r="C1161" s="35">
        <v>744.57903628566748</v>
      </c>
      <c r="D1161" s="31">
        <v>744</v>
      </c>
      <c r="E1161" s="36">
        <v>-0.4</v>
      </c>
      <c r="F1161" s="31">
        <v>1</v>
      </c>
      <c r="G1161" s="31">
        <v>0.41</v>
      </c>
      <c r="H1161" s="31">
        <v>6</v>
      </c>
    </row>
    <row r="1162" spans="1:8" x14ac:dyDescent="0.15">
      <c r="A1162" s="34">
        <v>33552.627497281996</v>
      </c>
      <c r="B1162" s="35">
        <v>73.335685580000003</v>
      </c>
      <c r="C1162" s="35">
        <v>21243.10861945917</v>
      </c>
      <c r="D1162" s="31">
        <v>752</v>
      </c>
      <c r="E1162" s="36">
        <v>-0.6</v>
      </c>
      <c r="F1162" s="31">
        <v>0.99</v>
      </c>
      <c r="G1162" s="31">
        <v>0.25</v>
      </c>
      <c r="H1162" s="31">
        <v>38</v>
      </c>
    </row>
    <row r="1163" spans="1:8" x14ac:dyDescent="0.15">
      <c r="A1163" s="34">
        <v>39789.332654386657</v>
      </c>
      <c r="B1163" s="35">
        <v>9.5959754599999982</v>
      </c>
      <c r="C1163" s="35">
        <v>2813.9122219077653</v>
      </c>
      <c r="D1163" s="31">
        <v>688</v>
      </c>
      <c r="E1163" s="36">
        <v>0.2</v>
      </c>
      <c r="F1163" s="31">
        <v>1</v>
      </c>
      <c r="G1163" s="31">
        <v>0.42</v>
      </c>
      <c r="H1163" s="31">
        <v>21</v>
      </c>
    </row>
    <row r="1164" spans="1:8" x14ac:dyDescent="0.15">
      <c r="A1164" s="34">
        <v>91222.740316086158</v>
      </c>
      <c r="B1164" s="35">
        <v>29.909298439999997</v>
      </c>
      <c r="C1164" s="35">
        <v>49157.520938330999</v>
      </c>
      <c r="D1164" s="31">
        <v>786</v>
      </c>
      <c r="E1164" s="36">
        <v>-0.2</v>
      </c>
      <c r="F1164" s="31">
        <v>0.99</v>
      </c>
      <c r="G1164" s="31">
        <v>0.47</v>
      </c>
      <c r="H1164" s="31">
        <v>108</v>
      </c>
    </row>
    <row r="1165" spans="1:8" x14ac:dyDescent="0.15">
      <c r="A1165" s="34">
        <v>52640.43787056455</v>
      </c>
      <c r="B1165" s="35">
        <v>7.4856558599999987</v>
      </c>
      <c r="C1165" s="35">
        <v>719.82583736308959</v>
      </c>
      <c r="D1165" s="31">
        <v>624</v>
      </c>
      <c r="E1165" s="36">
        <v>1.2</v>
      </c>
      <c r="F1165" s="31">
        <v>1</v>
      </c>
      <c r="G1165" s="31">
        <v>0.54</v>
      </c>
      <c r="H1165" s="31">
        <v>5</v>
      </c>
    </row>
    <row r="1166" spans="1:8" x14ac:dyDescent="0.15">
      <c r="A1166" s="34">
        <v>5461.5544907541725</v>
      </c>
      <c r="B1166" s="35">
        <v>7.1434016599999994</v>
      </c>
      <c r="C1166" s="35">
        <v>10193.404400387215</v>
      </c>
      <c r="D1166" s="31">
        <v>818</v>
      </c>
      <c r="E1166" s="36">
        <v>1.5</v>
      </c>
      <c r="F1166" s="31">
        <v>1</v>
      </c>
      <c r="G1166" s="31">
        <v>0.37</v>
      </c>
      <c r="H1166" s="31">
        <v>88</v>
      </c>
    </row>
    <row r="1167" spans="1:8" x14ac:dyDescent="0.15">
      <c r="A1167" s="34">
        <v>55583.32874397347</v>
      </c>
      <c r="B1167" s="35">
        <v>14.547103819999998</v>
      </c>
      <c r="C1167" s="35">
        <v>1183.1301152981312</v>
      </c>
      <c r="D1167" s="31">
        <v>752</v>
      </c>
      <c r="E1167" s="36">
        <v>-0.1</v>
      </c>
      <c r="F1167" s="31">
        <v>0.98</v>
      </c>
      <c r="G1167" s="31">
        <v>0.42</v>
      </c>
      <c r="H1167" s="31">
        <v>7</v>
      </c>
    </row>
    <row r="1168" spans="1:8" x14ac:dyDescent="0.15">
      <c r="A1168" s="34">
        <v>34575.365341073018</v>
      </c>
      <c r="B1168" s="35">
        <v>10.0867465</v>
      </c>
      <c r="C1168" s="35">
        <v>2580.9698667580628</v>
      </c>
      <c r="D1168" s="31">
        <v>220</v>
      </c>
      <c r="E1168" s="36">
        <v>1.2</v>
      </c>
      <c r="F1168" s="31">
        <v>0.9</v>
      </c>
      <c r="G1168" s="31">
        <v>1.79</v>
      </c>
      <c r="H1168" s="31">
        <v>16</v>
      </c>
    </row>
    <row r="1169" spans="1:8" x14ac:dyDescent="0.15">
      <c r="A1169" s="34">
        <v>21392.919570331793</v>
      </c>
      <c r="B1169" s="35">
        <v>8.5335800499999994</v>
      </c>
      <c r="C1169" s="35">
        <v>1674.4111804520758</v>
      </c>
      <c r="D1169" s="31">
        <v>1076</v>
      </c>
      <c r="E1169" s="36">
        <v>0.8</v>
      </c>
      <c r="F1169" s="31">
        <v>1</v>
      </c>
      <c r="G1169" s="31">
        <v>1.04</v>
      </c>
      <c r="H1169" s="31">
        <v>5</v>
      </c>
    </row>
    <row r="1170" spans="1:8" x14ac:dyDescent="0.15">
      <c r="A1170" s="34">
        <v>1093.5666688888568</v>
      </c>
      <c r="B1170" s="35">
        <v>16.867848219999999</v>
      </c>
      <c r="C1170" s="35">
        <v>12014.153205368721</v>
      </c>
      <c r="D1170" s="31">
        <v>752</v>
      </c>
      <c r="E1170" s="36">
        <v>0.2</v>
      </c>
      <c r="F1170" s="31">
        <v>0.95</v>
      </c>
      <c r="G1170" s="31">
        <v>1.06</v>
      </c>
      <c r="H1170" s="31">
        <v>22</v>
      </c>
    </row>
    <row r="1171" spans="1:8" x14ac:dyDescent="0.15">
      <c r="A1171" s="34">
        <v>12389.932217763044</v>
      </c>
      <c r="B1171" s="35">
        <v>138.16918454999998</v>
      </c>
      <c r="C1171" s="35">
        <v>335783.92980631714</v>
      </c>
      <c r="D1171" s="31">
        <v>752</v>
      </c>
      <c r="E1171" s="36">
        <v>1.2</v>
      </c>
      <c r="F1171" s="31">
        <v>1</v>
      </c>
      <c r="G1171" s="31">
        <v>1.06</v>
      </c>
      <c r="H1171" s="31">
        <v>79</v>
      </c>
    </row>
    <row r="1172" spans="1:8" x14ac:dyDescent="0.15">
      <c r="A1172" s="34">
        <v>49928.212458138391</v>
      </c>
      <c r="B1172" s="35">
        <v>5.1056372499999991</v>
      </c>
      <c r="C1172" s="35">
        <v>2538.6502951323268</v>
      </c>
      <c r="D1172" s="31">
        <v>372</v>
      </c>
      <c r="E1172" s="36">
        <v>-0.4</v>
      </c>
      <c r="F1172" s="31">
        <v>0.88</v>
      </c>
      <c r="G1172" s="31">
        <v>1.45</v>
      </c>
      <c r="H1172" s="31">
        <v>21</v>
      </c>
    </row>
    <row r="1173" spans="1:8" x14ac:dyDescent="0.15">
      <c r="A1173" s="34">
        <v>43049.369735330481</v>
      </c>
      <c r="B1173" s="35">
        <v>16.033068579999998</v>
      </c>
      <c r="C1173" s="35">
        <v>12418.641312155149</v>
      </c>
      <c r="D1173" s="31">
        <v>1230</v>
      </c>
      <c r="E1173" s="36">
        <v>0.2</v>
      </c>
      <c r="F1173" s="31">
        <v>1</v>
      </c>
      <c r="G1173" s="31">
        <v>1.03</v>
      </c>
      <c r="H1173" s="31">
        <v>15</v>
      </c>
    </row>
    <row r="1174" spans="1:8" x14ac:dyDescent="0.15">
      <c r="A1174" s="34">
        <v>93423.308766219488</v>
      </c>
      <c r="B1174" s="35">
        <v>8.0581999999999994</v>
      </c>
      <c r="C1174" s="35">
        <v>1792.3501499904</v>
      </c>
      <c r="D1174" s="31">
        <v>624</v>
      </c>
      <c r="E1174" s="36">
        <v>0.4</v>
      </c>
      <c r="F1174" s="31">
        <v>1</v>
      </c>
      <c r="G1174" s="31">
        <v>0.57999999999999996</v>
      </c>
      <c r="H1174" s="31">
        <v>16</v>
      </c>
    </row>
    <row r="1175" spans="1:8" x14ac:dyDescent="0.15">
      <c r="A1175" s="34">
        <v>56666.551273346158</v>
      </c>
      <c r="B1175" s="35">
        <v>30.727298189999999</v>
      </c>
      <c r="C1175" s="35">
        <v>3013.0604857926751</v>
      </c>
      <c r="D1175" s="31">
        <v>890</v>
      </c>
      <c r="E1175" s="36">
        <v>0.5</v>
      </c>
      <c r="F1175" s="31">
        <v>0.82</v>
      </c>
      <c r="G1175" s="31">
        <v>0.51</v>
      </c>
      <c r="H1175" s="31">
        <v>5</v>
      </c>
    </row>
    <row r="1176" spans="1:8" x14ac:dyDescent="0.15">
      <c r="A1176" s="34">
        <v>12779.512953157546</v>
      </c>
      <c r="B1176" s="35">
        <v>9.0452417799999996</v>
      </c>
      <c r="C1176" s="35">
        <v>9184.2011506868002</v>
      </c>
      <c r="D1176" s="31">
        <v>446</v>
      </c>
      <c r="E1176" s="36">
        <v>1.2</v>
      </c>
      <c r="F1176" s="31">
        <v>0.97</v>
      </c>
      <c r="G1176" s="31">
        <v>1.8</v>
      </c>
      <c r="H1176" s="31">
        <v>31</v>
      </c>
    </row>
    <row r="1177" spans="1:8" x14ac:dyDescent="0.15">
      <c r="A1177" s="34">
        <v>88578.743138616439</v>
      </c>
      <c r="B1177" s="35">
        <v>5.9151242899999987</v>
      </c>
      <c r="C1177" s="35">
        <v>855.55467222509105</v>
      </c>
      <c r="D1177" s="31">
        <v>736</v>
      </c>
      <c r="E1177" s="36">
        <v>0.2</v>
      </c>
      <c r="F1177" s="31">
        <v>1</v>
      </c>
      <c r="G1177" s="31">
        <v>0.69</v>
      </c>
      <c r="H1177" s="31">
        <v>5</v>
      </c>
    </row>
    <row r="1178" spans="1:8" x14ac:dyDescent="0.15">
      <c r="A1178" s="34">
        <v>90041.57909301536</v>
      </c>
      <c r="B1178" s="35">
        <v>6.2935978199999996</v>
      </c>
      <c r="C1178" s="35">
        <v>7959.0559469418486</v>
      </c>
      <c r="D1178" s="31">
        <v>842</v>
      </c>
      <c r="E1178" s="36">
        <v>0.2</v>
      </c>
      <c r="F1178" s="31">
        <v>0.96</v>
      </c>
      <c r="G1178" s="31">
        <v>0.6</v>
      </c>
      <c r="H1178" s="31">
        <v>51</v>
      </c>
    </row>
    <row r="1179" spans="1:8" x14ac:dyDescent="0.15">
      <c r="A1179" s="34">
        <v>56625.980594524626</v>
      </c>
      <c r="B1179" s="35">
        <v>15.950871069999998</v>
      </c>
      <c r="C1179" s="35">
        <v>7893.8318343327364</v>
      </c>
      <c r="D1179" s="31">
        <v>930</v>
      </c>
      <c r="E1179" s="36">
        <v>0.6</v>
      </c>
      <c r="F1179" s="31">
        <v>1</v>
      </c>
      <c r="G1179" s="31">
        <v>0.43</v>
      </c>
      <c r="H1179" s="31">
        <v>28</v>
      </c>
    </row>
    <row r="1180" spans="1:8" x14ac:dyDescent="0.15">
      <c r="A1180" s="34">
        <v>87576.318256891958</v>
      </c>
      <c r="B1180" s="35">
        <v>9.970019129999999</v>
      </c>
      <c r="C1180" s="35">
        <v>1162.8218223633269</v>
      </c>
      <c r="D1180" s="31">
        <v>946</v>
      </c>
      <c r="E1180" s="36">
        <v>1.5</v>
      </c>
      <c r="F1180" s="31">
        <v>0.89</v>
      </c>
      <c r="G1180" s="31">
        <v>0.37</v>
      </c>
      <c r="H1180" s="31">
        <v>8</v>
      </c>
    </row>
    <row r="1181" spans="1:8" x14ac:dyDescent="0.15">
      <c r="A1181" s="34">
        <v>19058.819129844796</v>
      </c>
      <c r="B1181" s="35">
        <v>13.160963129999999</v>
      </c>
      <c r="C1181" s="35">
        <v>1474.3165181030695</v>
      </c>
      <c r="D1181" s="31">
        <v>946</v>
      </c>
      <c r="E1181" s="36">
        <v>1.5</v>
      </c>
      <c r="F1181" s="31">
        <v>0.87</v>
      </c>
      <c r="G1181" s="31">
        <v>0.37</v>
      </c>
      <c r="H1181" s="31">
        <v>8</v>
      </c>
    </row>
    <row r="1182" spans="1:8" x14ac:dyDescent="0.15">
      <c r="A1182" s="34">
        <v>63005.950145358314</v>
      </c>
      <c r="B1182" s="35">
        <v>14.263271139999999</v>
      </c>
      <c r="C1182" s="35">
        <v>1503.6733715903226</v>
      </c>
      <c r="D1182" s="31">
        <v>946</v>
      </c>
      <c r="E1182" s="36">
        <v>-0.2</v>
      </c>
      <c r="F1182" s="31">
        <v>0.98</v>
      </c>
      <c r="G1182" s="31">
        <v>0.37</v>
      </c>
      <c r="H1182" s="31">
        <v>8</v>
      </c>
    </row>
    <row r="1183" spans="1:8" x14ac:dyDescent="0.15">
      <c r="A1183" s="34">
        <v>60353.487688818655</v>
      </c>
      <c r="B1183" s="35">
        <v>23.018272809999999</v>
      </c>
      <c r="C1183" s="35">
        <v>5944.4446082833156</v>
      </c>
      <c r="D1183" s="31">
        <v>946</v>
      </c>
      <c r="E1183" s="36">
        <v>-0.7</v>
      </c>
      <c r="F1183" s="31">
        <v>0.95</v>
      </c>
      <c r="G1183" s="31">
        <v>0.37</v>
      </c>
      <c r="H1183" s="31">
        <v>17</v>
      </c>
    </row>
    <row r="1184" spans="1:8" x14ac:dyDescent="0.15">
      <c r="A1184" s="34">
        <v>7028.0208951836958</v>
      </c>
      <c r="B1184" s="35">
        <v>5.5674430600000004</v>
      </c>
      <c r="C1184" s="35">
        <v>10502.736982155067</v>
      </c>
      <c r="D1184" s="31">
        <v>946</v>
      </c>
      <c r="E1184" s="36">
        <v>0.8</v>
      </c>
      <c r="F1184" s="31">
        <v>0.98</v>
      </c>
      <c r="G1184" s="31">
        <v>0.37</v>
      </c>
      <c r="H1184" s="31">
        <v>93</v>
      </c>
    </row>
    <row r="1185" spans="1:8" x14ac:dyDescent="0.15">
      <c r="A1185" s="34">
        <v>89546.990970905303</v>
      </c>
      <c r="B1185" s="35">
        <v>30.407522239999999</v>
      </c>
      <c r="C1185" s="35">
        <v>7874.2137845308562</v>
      </c>
      <c r="D1185" s="31">
        <v>954</v>
      </c>
      <c r="E1185" s="36">
        <v>0.6</v>
      </c>
      <c r="F1185" s="31">
        <v>0.96</v>
      </c>
      <c r="G1185" s="31">
        <v>0.38</v>
      </c>
      <c r="H1185" s="31">
        <v>17</v>
      </c>
    </row>
    <row r="1186" spans="1:8" x14ac:dyDescent="0.15">
      <c r="A1186" s="34">
        <v>15017.434461417301</v>
      </c>
      <c r="B1186" s="35">
        <v>10.15572796</v>
      </c>
      <c r="C1186" s="35">
        <v>9744.1994101098135</v>
      </c>
      <c r="D1186" s="31">
        <v>954</v>
      </c>
      <c r="E1186" s="36">
        <v>0.5</v>
      </c>
      <c r="F1186" s="31">
        <v>0.97</v>
      </c>
      <c r="G1186" s="31">
        <v>0.4</v>
      </c>
      <c r="H1186" s="31">
        <v>52</v>
      </c>
    </row>
    <row r="1187" spans="1:8" x14ac:dyDescent="0.15">
      <c r="A1187" s="34">
        <v>62585.840506717839</v>
      </c>
      <c r="B1187" s="35">
        <v>19.890475599999998</v>
      </c>
      <c r="C1187" s="35">
        <v>6950.8105971643508</v>
      </c>
      <c r="D1187" s="31">
        <v>1068</v>
      </c>
      <c r="E1187" s="36">
        <v>-0.7</v>
      </c>
      <c r="F1187" s="31">
        <v>0.93</v>
      </c>
      <c r="G1187" s="31">
        <v>0.72</v>
      </c>
      <c r="H1187" s="31">
        <v>11</v>
      </c>
    </row>
    <row r="1188" spans="1:8" x14ac:dyDescent="0.15">
      <c r="A1188" s="34">
        <v>17244.618538377421</v>
      </c>
      <c r="B1188" s="35">
        <v>6.8943082499999999</v>
      </c>
      <c r="C1188" s="35">
        <v>4167.0224664081406</v>
      </c>
      <c r="D1188" s="31">
        <v>1052</v>
      </c>
      <c r="E1188" s="36">
        <v>1.2</v>
      </c>
      <c r="F1188" s="31">
        <v>0.77</v>
      </c>
      <c r="G1188" s="31">
        <v>0.75</v>
      </c>
      <c r="H1188" s="31">
        <v>16</v>
      </c>
    </row>
    <row r="1189" spans="1:8" x14ac:dyDescent="0.15">
      <c r="A1189" s="34">
        <v>79960.393064435382</v>
      </c>
      <c r="B1189" s="35">
        <v>9.0299999999999994</v>
      </c>
      <c r="C1189" s="35">
        <v>3179.2695654269787</v>
      </c>
      <c r="D1189" s="31">
        <v>1318</v>
      </c>
      <c r="E1189" s="36">
        <v>1.2</v>
      </c>
      <c r="F1189" s="31">
        <v>0.77</v>
      </c>
      <c r="G1189" s="31">
        <v>1.61</v>
      </c>
      <c r="H1189" s="31">
        <v>4</v>
      </c>
    </row>
    <row r="1190" spans="1:8" x14ac:dyDescent="0.15">
      <c r="A1190" s="34">
        <v>16165.941275265339</v>
      </c>
      <c r="B1190" s="35">
        <v>8.108182339999999</v>
      </c>
      <c r="C1190" s="35">
        <v>2240.6431514004921</v>
      </c>
      <c r="D1190" s="31">
        <v>826</v>
      </c>
      <c r="E1190" s="36">
        <v>1.2</v>
      </c>
      <c r="F1190" s="31">
        <v>0.77</v>
      </c>
      <c r="G1190" s="31">
        <v>1.6</v>
      </c>
      <c r="H1190" s="31">
        <v>5</v>
      </c>
    </row>
    <row r="1191" spans="1:8" x14ac:dyDescent="0.15">
      <c r="A1191" s="34">
        <v>98586.722147481487</v>
      </c>
      <c r="B1191" s="35">
        <v>9.4754288300000002</v>
      </c>
      <c r="C1191" s="35">
        <v>15805.408639326668</v>
      </c>
      <c r="D1191" s="31">
        <v>810</v>
      </c>
      <c r="E1191" s="36">
        <v>0.8</v>
      </c>
      <c r="F1191" s="31">
        <v>0.77</v>
      </c>
      <c r="G1191" s="31">
        <v>1.5</v>
      </c>
      <c r="H1191" s="31">
        <v>33</v>
      </c>
    </row>
    <row r="1192" spans="1:8" x14ac:dyDescent="0.15">
      <c r="A1192" s="34">
        <v>12808.259739988403</v>
      </c>
      <c r="B1192" s="35">
        <v>11.258259999999998</v>
      </c>
      <c r="C1192" s="35">
        <v>10817.706488956712</v>
      </c>
      <c r="D1192" s="31">
        <v>1278</v>
      </c>
      <c r="E1192" s="36">
        <v>0.2</v>
      </c>
      <c r="F1192" s="31">
        <v>0.77</v>
      </c>
      <c r="G1192" s="31">
        <v>0.59</v>
      </c>
      <c r="H1192" s="31">
        <v>27</v>
      </c>
    </row>
    <row r="1193" spans="1:8" x14ac:dyDescent="0.15">
      <c r="A1193" s="34">
        <v>13857.983083274672</v>
      </c>
      <c r="B1193" s="35">
        <v>59.546899659999994</v>
      </c>
      <c r="C1193" s="35">
        <v>12972.814301824321</v>
      </c>
      <c r="D1193" s="31">
        <v>74</v>
      </c>
      <c r="E1193" s="36">
        <v>0.6</v>
      </c>
      <c r="F1193" s="31">
        <v>0.77</v>
      </c>
      <c r="G1193" s="31">
        <v>1.36</v>
      </c>
      <c r="H1193" s="31">
        <v>55</v>
      </c>
    </row>
    <row r="1194" spans="1:8" x14ac:dyDescent="0.15">
      <c r="A1194" s="34">
        <v>81553.467882285346</v>
      </c>
      <c r="B1194" s="35">
        <v>14.564099999999998</v>
      </c>
      <c r="C1194" s="35">
        <v>6335.2042204929485</v>
      </c>
      <c r="D1194" s="31">
        <v>898</v>
      </c>
      <c r="E1194" s="36">
        <v>-0.7</v>
      </c>
      <c r="F1194" s="31">
        <v>0.77</v>
      </c>
      <c r="G1194" s="31">
        <v>0.68</v>
      </c>
      <c r="H1194" s="31">
        <v>16</v>
      </c>
    </row>
    <row r="1195" spans="1:8" x14ac:dyDescent="0.15">
      <c r="A1195" s="34">
        <v>36027.652588595512</v>
      </c>
      <c r="B1195" s="35">
        <v>16.867848219999999</v>
      </c>
      <c r="C1195" s="35">
        <v>1574.4786087647608</v>
      </c>
      <c r="D1195" s="31">
        <v>874</v>
      </c>
      <c r="E1195" s="36">
        <v>1.2</v>
      </c>
      <c r="F1195" s="31">
        <v>0.77</v>
      </c>
      <c r="G1195" s="31">
        <v>0.45</v>
      </c>
      <c r="H1195" s="31">
        <v>6</v>
      </c>
    </row>
    <row r="1196" spans="1:8" x14ac:dyDescent="0.15">
      <c r="A1196" s="34">
        <v>11660.513269020756</v>
      </c>
      <c r="B1196" s="35">
        <v>17.466713089999999</v>
      </c>
      <c r="C1196" s="35">
        <v>21819.596704649728</v>
      </c>
      <c r="D1196" s="31">
        <v>802</v>
      </c>
      <c r="E1196" s="36">
        <v>0.2</v>
      </c>
      <c r="F1196" s="31">
        <v>0.77</v>
      </c>
      <c r="G1196" s="31">
        <v>0.7</v>
      </c>
      <c r="H1196" s="31">
        <v>51</v>
      </c>
    </row>
    <row r="1197" spans="1:8" x14ac:dyDescent="0.15">
      <c r="A1197" s="34">
        <v>98834.218236740038</v>
      </c>
      <c r="B1197" s="35">
        <v>12.565980729999998</v>
      </c>
      <c r="C1197" s="35">
        <v>6686.3340116241816</v>
      </c>
      <c r="D1197" s="31">
        <v>664</v>
      </c>
      <c r="E1197" s="36">
        <v>0.2</v>
      </c>
      <c r="F1197" s="31">
        <v>0.77</v>
      </c>
      <c r="G1197" s="31">
        <v>2.52</v>
      </c>
      <c r="H1197" s="31">
        <v>8</v>
      </c>
    </row>
    <row r="1198" spans="1:8" x14ac:dyDescent="0.15">
      <c r="A1198" s="34">
        <v>93176.324653422504</v>
      </c>
      <c r="B1198" s="35">
        <v>18.614699999999999</v>
      </c>
      <c r="C1198" s="35">
        <v>10480.792608153977</v>
      </c>
      <c r="D1198" s="31">
        <v>1092</v>
      </c>
      <c r="E1198" s="36">
        <v>1.5</v>
      </c>
      <c r="F1198" s="31">
        <v>0.77</v>
      </c>
      <c r="G1198" s="31">
        <v>0.75</v>
      </c>
      <c r="H1198" s="31">
        <v>16</v>
      </c>
    </row>
    <row r="1199" spans="1:8" x14ac:dyDescent="0.15">
      <c r="A1199" s="34">
        <v>50321.693670051529</v>
      </c>
      <c r="B1199" s="35">
        <v>20.037644819999997</v>
      </c>
      <c r="C1199" s="35">
        <v>8102.8399294026458</v>
      </c>
      <c r="D1199" s="31">
        <v>300</v>
      </c>
      <c r="E1199" s="36">
        <v>1.2</v>
      </c>
      <c r="F1199" s="31">
        <v>0.77</v>
      </c>
      <c r="G1199" s="31">
        <v>1.28</v>
      </c>
      <c r="H1199" s="31">
        <v>26</v>
      </c>
    </row>
    <row r="1200" spans="1:8" x14ac:dyDescent="0.15">
      <c r="A1200" s="34">
        <v>38534.162004579288</v>
      </c>
      <c r="B1200" s="35">
        <v>7.0414774699999994</v>
      </c>
      <c r="C1200" s="35">
        <v>5541.1055992577285</v>
      </c>
      <c r="D1200" s="31">
        <v>1140</v>
      </c>
      <c r="E1200" s="36">
        <v>0.5</v>
      </c>
      <c r="F1200" s="31">
        <v>0.77</v>
      </c>
      <c r="G1200" s="31">
        <v>0.67</v>
      </c>
      <c r="H1200" s="31">
        <v>21</v>
      </c>
    </row>
    <row r="1201" spans="1:8" x14ac:dyDescent="0.15">
      <c r="A1201" s="34">
        <v>97523.249425152215</v>
      </c>
      <c r="B1201" s="35">
        <v>8.1529053499999993</v>
      </c>
      <c r="C1201" s="35">
        <v>5661.3711865465457</v>
      </c>
      <c r="D1201" s="31">
        <v>1100</v>
      </c>
      <c r="E1201" s="36">
        <v>1.2</v>
      </c>
      <c r="F1201" s="31">
        <v>0.77</v>
      </c>
      <c r="G1201" s="31">
        <v>0.28999999999999998</v>
      </c>
      <c r="H1201" s="31">
        <v>33</v>
      </c>
    </row>
    <row r="1202" spans="1:8" x14ac:dyDescent="0.15">
      <c r="A1202" s="34">
        <v>49417.425477573117</v>
      </c>
      <c r="B1202" s="35">
        <v>15.793469999999999</v>
      </c>
      <c r="C1202" s="35">
        <v>17631.084523049776</v>
      </c>
      <c r="D1202" s="31">
        <v>1384</v>
      </c>
      <c r="E1202" s="36">
        <v>-0.7</v>
      </c>
      <c r="F1202" s="31">
        <v>0.77</v>
      </c>
      <c r="G1202" s="31">
        <v>0.86</v>
      </c>
      <c r="H1202" s="31">
        <v>22</v>
      </c>
    </row>
    <row r="1203" spans="1:8" x14ac:dyDescent="0.15">
      <c r="A1203" s="34">
        <v>38055.384531464464</v>
      </c>
      <c r="B1203" s="35">
        <v>13.60503402</v>
      </c>
      <c r="C1203" s="35">
        <v>30232.621321913288</v>
      </c>
      <c r="D1203" s="31">
        <v>592</v>
      </c>
      <c r="E1203" s="36">
        <v>-0.1</v>
      </c>
      <c r="F1203" s="31">
        <v>0.77</v>
      </c>
      <c r="G1203" s="31">
        <v>1.01</v>
      </c>
      <c r="H1203" s="31">
        <v>88</v>
      </c>
    </row>
    <row r="1204" spans="1:8" x14ac:dyDescent="0.15">
      <c r="A1204" s="34">
        <v>25214.946624114531</v>
      </c>
      <c r="B1204" s="35">
        <v>8.8948574499999982</v>
      </c>
      <c r="C1204" s="35">
        <v>1004.1753733732279</v>
      </c>
      <c r="D1204" s="31">
        <v>1206</v>
      </c>
      <c r="E1204" s="36">
        <v>-0.7</v>
      </c>
      <c r="F1204" s="31">
        <v>0.77</v>
      </c>
      <c r="G1204" s="31">
        <v>0.42</v>
      </c>
      <c r="H1204" s="31">
        <v>5</v>
      </c>
    </row>
    <row r="1205" spans="1:8" x14ac:dyDescent="0.15">
      <c r="A1205" s="34">
        <v>4640.6307104128073</v>
      </c>
      <c r="B1205" s="35">
        <v>13.038460000000001</v>
      </c>
      <c r="C1205" s="35">
        <v>13945.268370857384</v>
      </c>
      <c r="D1205" s="31">
        <v>1326</v>
      </c>
      <c r="E1205" s="36">
        <v>0.2</v>
      </c>
      <c r="F1205" s="31">
        <v>0.77</v>
      </c>
      <c r="G1205" s="31">
        <v>0.66</v>
      </c>
      <c r="H1205" s="31">
        <v>27</v>
      </c>
    </row>
    <row r="1206" spans="1:8" x14ac:dyDescent="0.15">
      <c r="A1206" s="34">
        <v>62360.084404957925</v>
      </c>
      <c r="B1206" s="35">
        <v>19.987782879999997</v>
      </c>
      <c r="C1206" s="35">
        <v>14047.644200048777</v>
      </c>
      <c r="D1206" s="31">
        <v>1884</v>
      </c>
      <c r="E1206" s="36">
        <v>1.2</v>
      </c>
      <c r="F1206" s="31">
        <v>0.77</v>
      </c>
      <c r="G1206" s="31">
        <v>0.8</v>
      </c>
      <c r="H1206" s="31">
        <v>11</v>
      </c>
    </row>
    <row r="1207" spans="1:8" x14ac:dyDescent="0.15">
      <c r="A1207" s="34">
        <v>51528.005326550461</v>
      </c>
      <c r="B1207" s="35">
        <v>6.3726180599999998</v>
      </c>
      <c r="C1207" s="35">
        <v>5467.0243933862575</v>
      </c>
      <c r="D1207" s="31">
        <v>1294</v>
      </c>
      <c r="E1207" s="36">
        <v>0.2</v>
      </c>
      <c r="F1207" s="31">
        <v>0.77</v>
      </c>
      <c r="G1207" s="31">
        <v>0.39</v>
      </c>
      <c r="H1207" s="31">
        <v>28</v>
      </c>
    </row>
    <row r="1208" spans="1:8" x14ac:dyDescent="0.15">
      <c r="A1208" s="34">
        <v>64160.205089810697</v>
      </c>
      <c r="B1208" s="35">
        <v>15.931545579999998</v>
      </c>
      <c r="C1208" s="35">
        <v>16928.5125124716</v>
      </c>
      <c r="D1208" s="31">
        <v>826</v>
      </c>
      <c r="E1208" s="36">
        <v>-0.4</v>
      </c>
      <c r="F1208" s="31">
        <v>0.77</v>
      </c>
      <c r="G1208" s="31">
        <v>0.56000000000000005</v>
      </c>
      <c r="H1208" s="31">
        <v>50</v>
      </c>
    </row>
    <row r="1209" spans="1:8" x14ac:dyDescent="0.15">
      <c r="A1209" s="34">
        <v>84042.99034704412</v>
      </c>
      <c r="B1209" s="35">
        <v>5.5154465999999998</v>
      </c>
      <c r="C1209" s="35">
        <v>1133.0973732740936</v>
      </c>
      <c r="D1209" s="31">
        <v>406</v>
      </c>
      <c r="E1209" s="36">
        <v>0.4</v>
      </c>
      <c r="F1209" s="31">
        <v>0.77</v>
      </c>
      <c r="G1209" s="31">
        <v>0.53</v>
      </c>
      <c r="H1209" s="31">
        <v>21</v>
      </c>
    </row>
    <row r="1210" spans="1:8" x14ac:dyDescent="0.15">
      <c r="A1210" s="34">
        <v>30904.280715859844</v>
      </c>
      <c r="B1210" s="35">
        <v>28.757704259999997</v>
      </c>
      <c r="C1210" s="35">
        <v>21004.872932368788</v>
      </c>
      <c r="D1210" s="31">
        <v>1140</v>
      </c>
      <c r="E1210" s="36">
        <v>-0.7</v>
      </c>
      <c r="F1210" s="31">
        <v>0.77</v>
      </c>
      <c r="G1210" s="31">
        <v>0.41</v>
      </c>
      <c r="H1210" s="31">
        <v>33</v>
      </c>
    </row>
    <row r="1211" spans="1:8" x14ac:dyDescent="0.15">
      <c r="A1211" s="34">
        <v>85804.738148475764</v>
      </c>
      <c r="B1211" s="35">
        <v>10.924478949999999</v>
      </c>
      <c r="C1211" s="35">
        <v>18500.129923377674</v>
      </c>
      <c r="D1211" s="31">
        <v>810</v>
      </c>
      <c r="E1211" s="36">
        <v>-0.4</v>
      </c>
      <c r="F1211" s="31">
        <v>0.77</v>
      </c>
      <c r="G1211" s="31">
        <v>1.54</v>
      </c>
      <c r="H1211" s="31">
        <v>33</v>
      </c>
    </row>
    <row r="1212" spans="1:8" x14ac:dyDescent="0.15">
      <c r="A1212" s="34">
        <v>58083.654222625133</v>
      </c>
      <c r="B1212" s="35">
        <v>5.1848819499999994</v>
      </c>
      <c r="C1212" s="35">
        <v>3767.5516679573816</v>
      </c>
      <c r="D1212" s="31">
        <v>728</v>
      </c>
      <c r="E1212" s="36">
        <v>0.5</v>
      </c>
      <c r="F1212" s="31">
        <v>0.77</v>
      </c>
      <c r="G1212" s="31">
        <v>0.69</v>
      </c>
      <c r="H1212" s="31">
        <v>28</v>
      </c>
    </row>
    <row r="1213" spans="1:8" x14ac:dyDescent="0.15">
      <c r="A1213" s="34">
        <v>27446.34606267955</v>
      </c>
      <c r="B1213" s="35">
        <v>5.2305273099999994</v>
      </c>
      <c r="C1213" s="35">
        <v>8410.6223216033177</v>
      </c>
      <c r="D1213" s="31">
        <v>954</v>
      </c>
      <c r="E1213" s="36">
        <v>-0.6</v>
      </c>
      <c r="F1213" s="31">
        <v>0.77</v>
      </c>
      <c r="G1213" s="31">
        <v>0.62</v>
      </c>
      <c r="H1213" s="31">
        <v>51</v>
      </c>
    </row>
    <row r="1214" spans="1:8" x14ac:dyDescent="0.15">
      <c r="A1214" s="34">
        <v>90388.288030635129</v>
      </c>
      <c r="B1214" s="35">
        <v>8.7186400099999997</v>
      </c>
      <c r="C1214" s="35">
        <v>1063.5109249488291</v>
      </c>
      <c r="D1214" s="31">
        <v>1488</v>
      </c>
      <c r="E1214" s="36">
        <v>-0.7</v>
      </c>
      <c r="F1214" s="31">
        <v>0.77</v>
      </c>
      <c r="G1214" s="31">
        <v>0.33</v>
      </c>
      <c r="H1214" s="31">
        <v>5</v>
      </c>
    </row>
    <row r="1215" spans="1:8" x14ac:dyDescent="0.15">
      <c r="A1215" s="34">
        <v>41041.53084356105</v>
      </c>
      <c r="B1215" s="35">
        <v>7.8053991299999987</v>
      </c>
      <c r="C1215" s="35">
        <v>5556.830569205491</v>
      </c>
      <c r="D1215" s="31">
        <v>1166</v>
      </c>
      <c r="E1215" s="36">
        <v>1.5</v>
      </c>
      <c r="F1215" s="31">
        <v>0.77</v>
      </c>
      <c r="G1215" s="31">
        <v>0.57999999999999996</v>
      </c>
      <c r="H1215" s="31">
        <v>21</v>
      </c>
    </row>
    <row r="1216" spans="1:8" x14ac:dyDescent="0.15">
      <c r="A1216" s="34">
        <v>70466.398332782672</v>
      </c>
      <c r="B1216" s="35">
        <v>85.188292869999998</v>
      </c>
      <c r="C1216" s="35">
        <v>68393.334715829391</v>
      </c>
      <c r="D1216" s="31">
        <v>972</v>
      </c>
      <c r="E1216" s="36">
        <v>0.8</v>
      </c>
      <c r="F1216" s="31">
        <v>0.77</v>
      </c>
      <c r="G1216" s="31">
        <v>0.62</v>
      </c>
      <c r="H1216" s="31">
        <v>32</v>
      </c>
    </row>
    <row r="1217" spans="1:8" x14ac:dyDescent="0.15">
      <c r="A1217" s="34">
        <v>62012.316957003241</v>
      </c>
      <c r="B1217" s="35">
        <v>6.9659999999999993</v>
      </c>
      <c r="C1217" s="35">
        <v>5865.2165653261054</v>
      </c>
      <c r="D1217" s="31">
        <v>1772</v>
      </c>
      <c r="E1217" s="36">
        <v>0.8</v>
      </c>
      <c r="F1217" s="31">
        <v>0.77</v>
      </c>
      <c r="G1217" s="31">
        <v>0.57999999999999996</v>
      </c>
      <c r="H1217" s="31">
        <v>16</v>
      </c>
    </row>
    <row r="1218" spans="1:8" x14ac:dyDescent="0.15">
      <c r="A1218" s="34">
        <v>41888.403896906922</v>
      </c>
      <c r="B1218" s="35">
        <v>10.809143059999998</v>
      </c>
      <c r="C1218" s="35">
        <v>2255.7414529010171</v>
      </c>
      <c r="D1218" s="31">
        <v>1730</v>
      </c>
      <c r="E1218" s="36">
        <v>-0.6</v>
      </c>
      <c r="F1218" s="31">
        <v>0.77</v>
      </c>
      <c r="G1218" s="31">
        <v>0.48</v>
      </c>
      <c r="H1218" s="31">
        <v>5</v>
      </c>
    </row>
    <row r="1219" spans="1:8" x14ac:dyDescent="0.15">
      <c r="A1219" s="34">
        <v>3243.3901468101321</v>
      </c>
      <c r="B1219" s="35">
        <v>18.854857579999997</v>
      </c>
      <c r="C1219" s="35">
        <v>27187.196239260385</v>
      </c>
      <c r="D1219" s="31">
        <v>1376</v>
      </c>
      <c r="E1219" s="36">
        <v>0.2</v>
      </c>
      <c r="F1219" s="31">
        <v>0.77</v>
      </c>
      <c r="G1219" s="31">
        <v>0.41</v>
      </c>
      <c r="H1219" s="31">
        <v>52</v>
      </c>
    </row>
    <row r="1220" spans="1:8" x14ac:dyDescent="0.15">
      <c r="A1220" s="34">
        <v>43781.962179719136</v>
      </c>
      <c r="B1220" s="35">
        <v>6.3481974999999995</v>
      </c>
      <c r="C1220" s="35">
        <v>1605.5265223529468</v>
      </c>
      <c r="D1220" s="31">
        <v>1262</v>
      </c>
      <c r="E1220" s="36">
        <v>-0.1</v>
      </c>
      <c r="F1220" s="31">
        <v>0.77</v>
      </c>
      <c r="G1220" s="31">
        <v>0.59</v>
      </c>
      <c r="H1220" s="31">
        <v>8</v>
      </c>
    </row>
    <row r="1221" spans="1:8" x14ac:dyDescent="0.15">
      <c r="A1221" s="34">
        <v>8994.7544826289977</v>
      </c>
      <c r="B1221" s="35">
        <v>10.112973059999998</v>
      </c>
      <c r="C1221" s="35">
        <v>17775.299159505208</v>
      </c>
      <c r="D1221" s="31">
        <v>1682</v>
      </c>
      <c r="E1221" s="36">
        <v>-0.6</v>
      </c>
      <c r="F1221" s="31">
        <v>0.77</v>
      </c>
      <c r="G1221" s="31">
        <v>0.34</v>
      </c>
      <c r="H1221" s="31">
        <v>53</v>
      </c>
    </row>
    <row r="1222" spans="1:8" x14ac:dyDescent="0.15">
      <c r="A1222" s="34">
        <v>43160.035546588246</v>
      </c>
      <c r="B1222" s="35">
        <v>6.2966882299999991</v>
      </c>
      <c r="C1222" s="35">
        <v>1203.4171199708271</v>
      </c>
      <c r="D1222" s="31">
        <v>1408</v>
      </c>
      <c r="E1222" s="36">
        <v>1.2</v>
      </c>
      <c r="F1222" s="31">
        <v>0.77</v>
      </c>
      <c r="G1222" s="31">
        <v>0.24</v>
      </c>
      <c r="H1222" s="31">
        <v>6</v>
      </c>
    </row>
    <row r="1223" spans="1:8" x14ac:dyDescent="0.15">
      <c r="A1223" s="34">
        <v>23852.519956322471</v>
      </c>
      <c r="B1223" s="35">
        <v>16.090599999999998</v>
      </c>
      <c r="C1223" s="35">
        <v>28600.690464564635</v>
      </c>
      <c r="D1223" s="31">
        <v>1156</v>
      </c>
      <c r="E1223" s="36">
        <v>0.8</v>
      </c>
      <c r="F1223" s="31">
        <v>0.77</v>
      </c>
      <c r="G1223" s="31">
        <v>1.46</v>
      </c>
      <c r="H1223" s="31">
        <v>26</v>
      </c>
    </row>
    <row r="1224" spans="1:8" x14ac:dyDescent="0.15">
      <c r="A1224" s="34">
        <v>67475.824101447884</v>
      </c>
      <c r="B1224" s="35">
        <v>5.5154465999999998</v>
      </c>
      <c r="C1224" s="35">
        <v>4657.4615588080715</v>
      </c>
      <c r="D1224" s="31">
        <v>1318</v>
      </c>
      <c r="E1224" s="36">
        <v>-0.4</v>
      </c>
      <c r="F1224" s="31">
        <v>0.77</v>
      </c>
      <c r="G1224" s="31">
        <v>0.56000000000000005</v>
      </c>
      <c r="H1224" s="31">
        <v>21</v>
      </c>
    </row>
    <row r="1225" spans="1:8" x14ac:dyDescent="0.15">
      <c r="A1225" s="34">
        <v>53960.605651557125</v>
      </c>
      <c r="B1225" s="35">
        <v>6.724497809999999</v>
      </c>
      <c r="C1225" s="35">
        <v>7160.4149124896912</v>
      </c>
      <c r="D1225" s="31">
        <v>1884</v>
      </c>
      <c r="E1225" s="36">
        <v>1.5</v>
      </c>
      <c r="F1225" s="31">
        <v>0.77</v>
      </c>
      <c r="G1225" s="31">
        <v>0.73</v>
      </c>
      <c r="H1225" s="31">
        <v>16</v>
      </c>
    </row>
    <row r="1226" spans="1:8" x14ac:dyDescent="0.15">
      <c r="A1226" s="34">
        <v>82197.084448877285</v>
      </c>
      <c r="B1226" s="35">
        <v>9.73580501</v>
      </c>
      <c r="C1226" s="35">
        <v>9914.2224554382537</v>
      </c>
      <c r="D1226" s="31">
        <v>850</v>
      </c>
      <c r="E1226" s="36">
        <v>1.2</v>
      </c>
      <c r="F1226" s="31">
        <v>0.77</v>
      </c>
      <c r="G1226" s="31">
        <v>1.07</v>
      </c>
      <c r="H1226" s="31">
        <v>26</v>
      </c>
    </row>
    <row r="1227" spans="1:8" x14ac:dyDescent="0.15">
      <c r="A1227" s="34">
        <v>88372.460095171002</v>
      </c>
      <c r="B1227" s="35">
        <v>11.603721139999998</v>
      </c>
      <c r="C1227" s="35">
        <v>12859.211628642261</v>
      </c>
      <c r="D1227" s="31">
        <v>1116</v>
      </c>
      <c r="E1227" s="36">
        <v>0.8</v>
      </c>
      <c r="F1227" s="31">
        <v>0.77</v>
      </c>
      <c r="G1227" s="31">
        <v>1.1200000000000001</v>
      </c>
      <c r="H1227" s="31">
        <v>21</v>
      </c>
    </row>
    <row r="1228" spans="1:8" x14ac:dyDescent="0.15">
      <c r="A1228" s="34">
        <v>58114.460967395644</v>
      </c>
      <c r="B1228" s="35">
        <v>7.3636648599999992</v>
      </c>
      <c r="C1228" s="35">
        <v>7036.659496877719</v>
      </c>
      <c r="D1228" s="31">
        <v>2144</v>
      </c>
      <c r="E1228" s="36">
        <v>0.2</v>
      </c>
      <c r="F1228" s="31">
        <v>0.77</v>
      </c>
      <c r="G1228" s="31">
        <v>0.49</v>
      </c>
      <c r="H1228" s="31">
        <v>17</v>
      </c>
    </row>
    <row r="1229" spans="1:8" x14ac:dyDescent="0.15">
      <c r="A1229" s="34">
        <v>54421.730515783507</v>
      </c>
      <c r="B1229" s="35">
        <v>9.7971199999999996</v>
      </c>
      <c r="C1229" s="35">
        <v>14619.687876863241</v>
      </c>
      <c r="D1229" s="31">
        <v>2144</v>
      </c>
      <c r="E1229" s="36">
        <v>-0.4</v>
      </c>
      <c r="F1229" s="31">
        <v>0.77</v>
      </c>
      <c r="G1229" s="31">
        <v>0.49</v>
      </c>
      <c r="H1229" s="31">
        <v>28</v>
      </c>
    </row>
    <row r="1230" spans="1:8" x14ac:dyDescent="0.15">
      <c r="A1230" s="34">
        <v>21539.092018413052</v>
      </c>
      <c r="B1230" s="35">
        <v>30.573257569999999</v>
      </c>
      <c r="C1230" s="35">
        <v>24582.038453648638</v>
      </c>
      <c r="D1230" s="31">
        <v>2144</v>
      </c>
      <c r="E1230" s="36">
        <v>0.2</v>
      </c>
      <c r="F1230" s="31">
        <v>0.77</v>
      </c>
      <c r="G1230" s="31">
        <v>0.49</v>
      </c>
      <c r="H1230" s="31">
        <v>17</v>
      </c>
    </row>
    <row r="1231" spans="1:8" x14ac:dyDescent="0.15">
      <c r="A1231" s="34">
        <v>58828.961515590236</v>
      </c>
      <c r="B1231" s="35">
        <v>6.8507234499999994</v>
      </c>
      <c r="C1231" s="35">
        <v>6648.8995075698158</v>
      </c>
      <c r="D1231" s="31">
        <v>2144</v>
      </c>
      <c r="E1231" s="36">
        <v>-0.1</v>
      </c>
      <c r="F1231" s="31">
        <v>0.77</v>
      </c>
      <c r="G1231" s="31">
        <v>0.49</v>
      </c>
      <c r="H1231" s="31">
        <v>17</v>
      </c>
    </row>
    <row r="1232" spans="1:8" x14ac:dyDescent="0.15">
      <c r="A1232" s="34">
        <v>12583.736056099848</v>
      </c>
      <c r="B1232" s="35">
        <v>6.2978333199999996</v>
      </c>
      <c r="C1232" s="35">
        <v>7371.8696185327408</v>
      </c>
      <c r="D1232" s="31">
        <v>478</v>
      </c>
      <c r="E1232" s="36">
        <v>1.5</v>
      </c>
      <c r="F1232" s="31">
        <v>0.77</v>
      </c>
      <c r="G1232" s="31">
        <v>0.85</v>
      </c>
      <c r="H1232" s="31">
        <v>61</v>
      </c>
    </row>
    <row r="1233" spans="1:8" x14ac:dyDescent="0.15">
      <c r="A1233" s="34">
        <v>87697.915857036205</v>
      </c>
      <c r="B1233" s="35">
        <v>5.620099999999999</v>
      </c>
      <c r="C1233" s="35">
        <v>5203.1595749037624</v>
      </c>
      <c r="D1233" s="31">
        <v>1554</v>
      </c>
      <c r="E1233" s="36">
        <v>1.5</v>
      </c>
      <c r="F1233" s="31">
        <v>0.77</v>
      </c>
      <c r="G1233" s="31">
        <v>0.75</v>
      </c>
      <c r="H1233" s="31">
        <v>16</v>
      </c>
    </row>
    <row r="1234" spans="1:8" x14ac:dyDescent="0.15">
      <c r="A1234" s="34">
        <v>68144.596604949591</v>
      </c>
      <c r="B1234" s="35">
        <v>10.06410528</v>
      </c>
      <c r="C1234" s="35">
        <v>10832.091475393932</v>
      </c>
      <c r="D1234" s="31">
        <v>1884</v>
      </c>
      <c r="E1234" s="36">
        <v>0.5</v>
      </c>
      <c r="F1234" s="31">
        <v>0.77</v>
      </c>
      <c r="G1234" s="31">
        <v>0.56000000000000005</v>
      </c>
      <c r="H1234" s="31">
        <v>21</v>
      </c>
    </row>
    <row r="1235" spans="1:8" x14ac:dyDescent="0.15">
      <c r="A1235" s="34">
        <v>21040.679068246594</v>
      </c>
      <c r="B1235" s="35">
        <v>7.4523278499999988</v>
      </c>
      <c r="C1235" s="35">
        <v>14684.307807540703</v>
      </c>
      <c r="D1235" s="31">
        <v>1610</v>
      </c>
      <c r="E1235" s="36">
        <v>-0.4</v>
      </c>
      <c r="F1235" s="31">
        <v>0.77</v>
      </c>
      <c r="G1235" s="31">
        <v>0.4</v>
      </c>
      <c r="H1235" s="31">
        <v>53</v>
      </c>
    </row>
    <row r="1236" spans="1:8" x14ac:dyDescent="0.15">
      <c r="A1236" s="34">
        <v>2797.3207360543761</v>
      </c>
      <c r="B1236" s="35">
        <v>18.976240989999997</v>
      </c>
      <c r="C1236" s="35">
        <v>34813.572592501143</v>
      </c>
      <c r="D1236" s="31">
        <v>2330</v>
      </c>
      <c r="E1236" s="36">
        <v>-0.4</v>
      </c>
      <c r="F1236" s="31">
        <v>0.77</v>
      </c>
      <c r="G1236" s="31">
        <v>0.25</v>
      </c>
      <c r="H1236" s="31">
        <v>52</v>
      </c>
    </row>
    <row r="1237" spans="1:8" x14ac:dyDescent="0.15">
      <c r="A1237" s="34">
        <v>280.78806309025373</v>
      </c>
      <c r="B1237" s="35">
        <v>11.32921</v>
      </c>
      <c r="C1237" s="35">
        <v>12543.427769385718</v>
      </c>
      <c r="D1237" s="31">
        <v>1634</v>
      </c>
      <c r="E1237" s="36">
        <v>0.5</v>
      </c>
      <c r="F1237" s="31">
        <v>0.77</v>
      </c>
      <c r="G1237" s="31">
        <v>0.36</v>
      </c>
      <c r="H1237" s="31">
        <v>34</v>
      </c>
    </row>
    <row r="1238" spans="1:8" x14ac:dyDescent="0.15">
      <c r="A1238" s="34">
        <v>92208.600783504677</v>
      </c>
      <c r="B1238" s="35">
        <v>6.9169498999999988</v>
      </c>
      <c r="C1238" s="35">
        <v>12426.784584299563</v>
      </c>
      <c r="D1238" s="31">
        <v>1730</v>
      </c>
      <c r="E1238" s="36">
        <v>0.2</v>
      </c>
      <c r="F1238" s="31">
        <v>0.77</v>
      </c>
      <c r="G1238" s="31">
        <v>0.86</v>
      </c>
      <c r="H1238" s="31">
        <v>26</v>
      </c>
    </row>
    <row r="1239" spans="1:8" x14ac:dyDescent="0.15">
      <c r="A1239" s="34">
        <v>70689.351039738307</v>
      </c>
      <c r="B1239" s="35">
        <v>6.2613503999999995</v>
      </c>
      <c r="C1239" s="35">
        <v>15733.682084489068</v>
      </c>
      <c r="D1239" s="31">
        <v>1384</v>
      </c>
      <c r="E1239" s="36">
        <v>0.2</v>
      </c>
      <c r="F1239" s="31">
        <v>0.77</v>
      </c>
      <c r="G1239" s="31">
        <v>0.55000000000000004</v>
      </c>
      <c r="H1239" s="31">
        <v>62</v>
      </c>
    </row>
    <row r="1240" spans="1:8" x14ac:dyDescent="0.15">
      <c r="A1240" s="34">
        <v>74085.867972318942</v>
      </c>
      <c r="B1240" s="35">
        <v>5.3207305599999994</v>
      </c>
      <c r="C1240" s="35">
        <v>6844.057473460246</v>
      </c>
      <c r="D1240" s="31">
        <v>768</v>
      </c>
      <c r="E1240" s="36">
        <v>-0.2</v>
      </c>
      <c r="F1240" s="31">
        <v>0.77</v>
      </c>
      <c r="G1240" s="31">
        <v>0.99</v>
      </c>
      <c r="H1240" s="31">
        <v>36</v>
      </c>
    </row>
    <row r="1241" spans="1:8" x14ac:dyDescent="0.15">
      <c r="A1241" s="34">
        <v>86600.204525942187</v>
      </c>
      <c r="B1241" s="35">
        <v>12.724470559999999</v>
      </c>
      <c r="C1241" s="35">
        <v>17410.163147965635</v>
      </c>
      <c r="D1241" s="31">
        <v>2692</v>
      </c>
      <c r="E1241" s="36">
        <v>0.5</v>
      </c>
      <c r="F1241" s="31">
        <v>0.77</v>
      </c>
      <c r="G1241" s="31">
        <v>0.71</v>
      </c>
      <c r="H1241" s="31">
        <v>16</v>
      </c>
    </row>
    <row r="1242" spans="1:8" x14ac:dyDescent="0.15">
      <c r="A1242" s="34">
        <v>67332.300675996099</v>
      </c>
      <c r="B1242" s="35">
        <v>90.521524389999996</v>
      </c>
      <c r="C1242" s="35">
        <v>99239.784283176428</v>
      </c>
      <c r="D1242" s="31">
        <v>2054</v>
      </c>
      <c r="E1242" s="36">
        <v>0.4</v>
      </c>
      <c r="F1242" s="31">
        <v>0.77</v>
      </c>
      <c r="G1242" s="31">
        <v>0.34</v>
      </c>
      <c r="H1242" s="31">
        <v>33</v>
      </c>
    </row>
    <row r="1243" spans="1:8" x14ac:dyDescent="0.15">
      <c r="A1243" s="34">
        <v>67486.732809641428</v>
      </c>
      <c r="B1243" s="35">
        <v>10.438955629999999</v>
      </c>
      <c r="C1243" s="35">
        <v>29003.969631881082</v>
      </c>
      <c r="D1243" s="31">
        <v>1796</v>
      </c>
      <c r="E1243" s="36">
        <v>0.4</v>
      </c>
      <c r="F1243" s="31">
        <v>0.77</v>
      </c>
      <c r="G1243" s="31">
        <v>0.5</v>
      </c>
      <c r="H1243" s="31">
        <v>62</v>
      </c>
    </row>
    <row r="1244" spans="1:8" x14ac:dyDescent="0.15">
      <c r="A1244" s="34">
        <v>49472.716247678472</v>
      </c>
      <c r="B1244" s="35">
        <v>8.3320377599999986</v>
      </c>
      <c r="C1244" s="35">
        <v>8939.9574763247692</v>
      </c>
      <c r="D1244" s="31">
        <v>566</v>
      </c>
      <c r="E1244" s="36">
        <v>0.3</v>
      </c>
      <c r="F1244" s="31">
        <v>0.77</v>
      </c>
      <c r="G1244" s="31">
        <v>2.11</v>
      </c>
      <c r="H1244" s="31">
        <v>22</v>
      </c>
    </row>
    <row r="1245" spans="1:8" x14ac:dyDescent="0.15">
      <c r="A1245" s="34">
        <v>38742.027714567215</v>
      </c>
      <c r="B1245" s="35">
        <v>8.3122263699999994</v>
      </c>
      <c r="C1245" s="35">
        <v>5510.7554835990541</v>
      </c>
      <c r="D1245" s="31">
        <v>1400</v>
      </c>
      <c r="E1245" s="36">
        <v>-0.6</v>
      </c>
      <c r="F1245" s="31">
        <v>0.77</v>
      </c>
      <c r="G1245" s="31">
        <v>0.97</v>
      </c>
      <c r="H1245" s="31">
        <v>11</v>
      </c>
    </row>
    <row r="1246" spans="1:8" x14ac:dyDescent="0.15">
      <c r="A1246" s="34">
        <v>71185.227017991303</v>
      </c>
      <c r="B1246" s="35">
        <v>21.03975552</v>
      </c>
      <c r="C1246" s="35">
        <v>46570.632355606082</v>
      </c>
      <c r="D1246" s="31">
        <v>2532</v>
      </c>
      <c r="E1246" s="36">
        <v>1.2</v>
      </c>
      <c r="F1246" s="31">
        <v>0.77</v>
      </c>
      <c r="G1246" s="31">
        <v>0.5</v>
      </c>
      <c r="H1246" s="31">
        <v>38</v>
      </c>
    </row>
    <row r="1247" spans="1:8" x14ac:dyDescent="0.15">
      <c r="A1247" s="34">
        <v>83637.231887497896</v>
      </c>
      <c r="B1247" s="35">
        <v>6.0286993300000002</v>
      </c>
      <c r="C1247" s="35">
        <v>17809.123401208075</v>
      </c>
      <c r="D1247" s="31">
        <v>2532</v>
      </c>
      <c r="E1247" s="36">
        <v>0.6</v>
      </c>
      <c r="F1247" s="31">
        <v>0.77</v>
      </c>
      <c r="G1247" s="31">
        <v>0.5</v>
      </c>
      <c r="H1247" s="31">
        <v>42</v>
      </c>
    </row>
    <row r="1248" spans="1:8" x14ac:dyDescent="0.15">
      <c r="A1248" s="34">
        <v>8198.3750672642964</v>
      </c>
      <c r="B1248" s="35">
        <v>5.3610916499999997</v>
      </c>
      <c r="C1248" s="35">
        <v>14758.432291951605</v>
      </c>
      <c r="D1248" s="31">
        <v>2532</v>
      </c>
      <c r="E1248" s="36">
        <v>-0.1</v>
      </c>
      <c r="F1248" s="31">
        <v>0.77</v>
      </c>
      <c r="G1248" s="31">
        <v>0.5</v>
      </c>
      <c r="H1248" s="31">
        <v>38</v>
      </c>
    </row>
    <row r="1249" spans="1:8" x14ac:dyDescent="0.15">
      <c r="A1249" s="34">
        <v>72167.892408017404</v>
      </c>
      <c r="B1249" s="35">
        <v>20.037644819999997</v>
      </c>
      <c r="C1249" s="35">
        <v>19655.699643757012</v>
      </c>
      <c r="D1249" s="31">
        <v>2418</v>
      </c>
      <c r="E1249" s="36">
        <v>0.4</v>
      </c>
      <c r="F1249" s="31">
        <v>0.77</v>
      </c>
      <c r="G1249" s="31">
        <v>0.27</v>
      </c>
      <c r="H1249" s="31">
        <v>26</v>
      </c>
    </row>
    <row r="1250" spans="1:8" x14ac:dyDescent="0.15">
      <c r="A1250" s="34">
        <v>85993.003303524398</v>
      </c>
      <c r="B1250" s="35">
        <v>13.54434253</v>
      </c>
      <c r="C1250" s="35">
        <v>65624.831730634891</v>
      </c>
      <c r="D1250" s="31">
        <v>2894</v>
      </c>
      <c r="E1250" s="36">
        <v>0.2</v>
      </c>
      <c r="F1250" s="31">
        <v>0.77</v>
      </c>
      <c r="G1250" s="31">
        <v>0.35</v>
      </c>
      <c r="H1250" s="31">
        <v>88</v>
      </c>
    </row>
    <row r="1251" spans="1:8" x14ac:dyDescent="0.15">
      <c r="A1251" s="34">
        <v>18728.792692028917</v>
      </c>
      <c r="B1251" s="35">
        <v>13.335788659999999</v>
      </c>
      <c r="C1251" s="35">
        <v>29845.880374320084</v>
      </c>
      <c r="D1251" s="31">
        <v>1690</v>
      </c>
      <c r="E1251" s="36">
        <v>1.2</v>
      </c>
      <c r="F1251" s="31">
        <v>0.77</v>
      </c>
      <c r="G1251" s="31">
        <v>0.43</v>
      </c>
      <c r="H1251" s="31">
        <v>61</v>
      </c>
    </row>
    <row r="1252" spans="1:8" x14ac:dyDescent="0.15">
      <c r="A1252" s="34">
        <v>82525.339705620121</v>
      </c>
      <c r="B1252" s="35">
        <v>7.9220473799999986</v>
      </c>
      <c r="C1252" s="35">
        <v>2539.6001543574084</v>
      </c>
      <c r="D1252" s="31">
        <v>2482</v>
      </c>
      <c r="E1252" s="36">
        <v>0.8</v>
      </c>
      <c r="F1252" s="31">
        <v>0.77</v>
      </c>
      <c r="G1252" s="31">
        <v>0.49</v>
      </c>
      <c r="H1252" s="31">
        <v>5</v>
      </c>
    </row>
    <row r="1253" spans="1:8" x14ac:dyDescent="0.15">
      <c r="A1253" s="34">
        <v>61623.30085896243</v>
      </c>
      <c r="B1253" s="35">
        <v>13.777295889999998</v>
      </c>
      <c r="C1253" s="35">
        <v>19871.119247090195</v>
      </c>
      <c r="D1253" s="31">
        <v>3064</v>
      </c>
      <c r="E1253" s="36">
        <v>-0.4</v>
      </c>
      <c r="F1253" s="31">
        <v>0.77</v>
      </c>
      <c r="G1253" s="31">
        <v>0.28000000000000003</v>
      </c>
      <c r="H1253" s="31">
        <v>28</v>
      </c>
    </row>
    <row r="1254" spans="1:8" x14ac:dyDescent="0.15">
      <c r="A1254" s="34">
        <v>68005.847060789529</v>
      </c>
      <c r="B1254" s="35">
        <v>6.622611459999999</v>
      </c>
      <c r="C1254" s="35">
        <v>4771.8880790523353</v>
      </c>
      <c r="D1254" s="31">
        <v>2264</v>
      </c>
      <c r="E1254" s="36">
        <v>0.8</v>
      </c>
      <c r="F1254" s="31">
        <v>0.77</v>
      </c>
      <c r="G1254" s="31">
        <v>0.55000000000000004</v>
      </c>
      <c r="H1254" s="31">
        <v>11</v>
      </c>
    </row>
    <row r="1255" spans="1:8" x14ac:dyDescent="0.15">
      <c r="A1255" s="34">
        <v>55870.752611407872</v>
      </c>
      <c r="B1255" s="35">
        <v>9.4188253499999988</v>
      </c>
      <c r="C1255" s="35">
        <v>61222.898100326871</v>
      </c>
      <c r="D1255" s="31">
        <v>1820</v>
      </c>
      <c r="E1255" s="36">
        <v>0.2</v>
      </c>
      <c r="F1255" s="31">
        <v>0.77</v>
      </c>
      <c r="G1255" s="31">
        <v>1.28</v>
      </c>
      <c r="H1255" s="31">
        <v>66</v>
      </c>
    </row>
    <row r="1256" spans="1:8" x14ac:dyDescent="0.15">
      <c r="A1256" s="34">
        <v>3168.3326436890316</v>
      </c>
      <c r="B1256" s="35">
        <v>7.5561044800000001</v>
      </c>
      <c r="C1256" s="35">
        <v>35422.326212157401</v>
      </c>
      <c r="D1256" s="31">
        <v>3032</v>
      </c>
      <c r="E1256" s="36">
        <v>1.5</v>
      </c>
      <c r="F1256" s="31">
        <v>0.77</v>
      </c>
      <c r="G1256" s="31">
        <v>0.3</v>
      </c>
      <c r="H1256" s="31">
        <v>78</v>
      </c>
    </row>
    <row r="1257" spans="1:8" x14ac:dyDescent="0.15">
      <c r="A1257" s="34">
        <v>65377.154078971558</v>
      </c>
      <c r="B1257" s="35">
        <v>19.139573479999999</v>
      </c>
      <c r="C1257" s="35">
        <v>16197.456457510441</v>
      </c>
      <c r="D1257" s="31">
        <v>3056</v>
      </c>
      <c r="E1257" s="36">
        <v>-0.2</v>
      </c>
      <c r="F1257" s="31">
        <v>0.77</v>
      </c>
      <c r="G1257" s="31">
        <v>0.28999999999999998</v>
      </c>
      <c r="H1257" s="31">
        <v>17</v>
      </c>
    </row>
    <row r="1258" spans="1:8" x14ac:dyDescent="0.15">
      <c r="A1258" s="34">
        <v>42177.39671966165</v>
      </c>
      <c r="B1258" s="35">
        <v>24.165852510000001</v>
      </c>
      <c r="C1258" s="35">
        <v>19900.824462536202</v>
      </c>
      <c r="D1258" s="31">
        <v>3056</v>
      </c>
      <c r="E1258" s="36">
        <v>-0.1</v>
      </c>
      <c r="F1258" s="31">
        <v>0.77</v>
      </c>
      <c r="G1258" s="31">
        <v>0.28999999999999998</v>
      </c>
      <c r="H1258" s="31">
        <v>17</v>
      </c>
    </row>
    <row r="1259" spans="1:8" x14ac:dyDescent="0.15">
      <c r="A1259" s="34">
        <v>32538.503440426171</v>
      </c>
      <c r="B1259" s="35">
        <v>19.745001009999996</v>
      </c>
      <c r="C1259" s="35">
        <v>33735.149398072841</v>
      </c>
      <c r="D1259" s="31">
        <v>2394</v>
      </c>
      <c r="E1259" s="36">
        <v>-0.2</v>
      </c>
      <c r="F1259" s="31">
        <v>0.77</v>
      </c>
      <c r="G1259" s="31">
        <v>0.42</v>
      </c>
      <c r="H1259" s="31">
        <v>35</v>
      </c>
    </row>
    <row r="1260" spans="1:8" x14ac:dyDescent="0.15">
      <c r="A1260" s="34">
        <v>69248.188702056825</v>
      </c>
      <c r="B1260" s="35">
        <v>19.745001009999996</v>
      </c>
      <c r="C1260" s="35">
        <v>47340.238731000172</v>
      </c>
      <c r="D1260" s="31">
        <v>2604</v>
      </c>
      <c r="E1260" s="36">
        <v>1.2</v>
      </c>
      <c r="F1260" s="31">
        <v>0.77</v>
      </c>
      <c r="G1260" s="31">
        <v>0.59</v>
      </c>
      <c r="H1260" s="31">
        <v>35</v>
      </c>
    </row>
    <row r="1261" spans="1:8" x14ac:dyDescent="0.15">
      <c r="A1261" s="34">
        <v>90793.934722189486</v>
      </c>
      <c r="B1261" s="35">
        <v>31.367443059999996</v>
      </c>
      <c r="C1261" s="35">
        <v>53500.032607479203</v>
      </c>
      <c r="D1261" s="31">
        <v>2588</v>
      </c>
      <c r="E1261" s="36">
        <v>0.2</v>
      </c>
      <c r="F1261" s="31">
        <v>0.77</v>
      </c>
      <c r="G1261" s="31">
        <v>0.43</v>
      </c>
      <c r="H1261" s="31">
        <v>33</v>
      </c>
    </row>
    <row r="1262" spans="1:8" x14ac:dyDescent="0.15">
      <c r="A1262" s="34">
        <v>80283.875751706481</v>
      </c>
      <c r="B1262" s="35">
        <v>9.3395802200000002</v>
      </c>
      <c r="C1262" s="35">
        <v>18475.154201221445</v>
      </c>
      <c r="D1262" s="31">
        <v>2588</v>
      </c>
      <c r="E1262" s="36">
        <v>0.8</v>
      </c>
      <c r="F1262" s="31">
        <v>0.77</v>
      </c>
      <c r="G1262" s="31">
        <v>0.76</v>
      </c>
      <c r="H1262" s="31">
        <v>22</v>
      </c>
    </row>
    <row r="1263" spans="1:8" x14ac:dyDescent="0.15">
      <c r="A1263" s="34">
        <v>62250.831835787947</v>
      </c>
      <c r="B1263" s="35">
        <v>39.449541169999996</v>
      </c>
      <c r="C1263" s="35">
        <v>201302.13711200462</v>
      </c>
      <c r="D1263" s="31">
        <v>3986</v>
      </c>
      <c r="E1263" s="36">
        <v>-0.2</v>
      </c>
      <c r="F1263" s="31">
        <v>0.77</v>
      </c>
      <c r="G1263" s="31">
        <v>0.51</v>
      </c>
      <c r="H1263" s="31">
        <v>57</v>
      </c>
    </row>
    <row r="1264" spans="1:8" x14ac:dyDescent="0.15">
      <c r="A1264" s="34">
        <v>12512.447663393677</v>
      </c>
      <c r="B1264" s="35">
        <v>7.5873960099999991</v>
      </c>
      <c r="C1264" s="35">
        <v>4044.9533963212907</v>
      </c>
      <c r="D1264" s="31">
        <v>4092</v>
      </c>
      <c r="E1264" s="36">
        <v>-0.2</v>
      </c>
      <c r="F1264" s="31">
        <v>0.77</v>
      </c>
      <c r="G1264" s="31">
        <v>0.49</v>
      </c>
      <c r="H1264" s="31">
        <v>5</v>
      </c>
    </row>
    <row r="1265" spans="1:8" x14ac:dyDescent="0.15">
      <c r="A1265" s="34">
        <v>7137.7264529768336</v>
      </c>
      <c r="B1265" s="35">
        <v>5.2641270799999997</v>
      </c>
      <c r="C1265" s="35">
        <v>6440.2025372564522</v>
      </c>
      <c r="D1265" s="31">
        <v>2410</v>
      </c>
      <c r="E1265" s="36">
        <v>1.2</v>
      </c>
      <c r="F1265" s="31">
        <v>0.77</v>
      </c>
      <c r="G1265" s="31">
        <v>0.33</v>
      </c>
      <c r="H1265" s="31">
        <v>22</v>
      </c>
    </row>
    <row r="1266" spans="1:8" x14ac:dyDescent="0.15">
      <c r="A1266" s="34">
        <v>3551.0051716916237</v>
      </c>
      <c r="B1266" s="35">
        <v>6.5094044999999987</v>
      </c>
      <c r="C1266" s="35">
        <v>6585.4969906429005</v>
      </c>
      <c r="D1266" s="31">
        <v>1780</v>
      </c>
      <c r="E1266" s="36">
        <v>0.8</v>
      </c>
      <c r="F1266" s="31">
        <v>0.77</v>
      </c>
      <c r="G1266" s="31">
        <v>0.73</v>
      </c>
      <c r="H1266" s="31">
        <v>16</v>
      </c>
    </row>
    <row r="1267" spans="1:8" x14ac:dyDescent="0.15">
      <c r="A1267" s="34">
        <v>62977.653148732235</v>
      </c>
      <c r="B1267" s="35">
        <v>5.6580874899999989</v>
      </c>
      <c r="C1267" s="35">
        <v>24267.204129773745</v>
      </c>
      <c r="D1267" s="31">
        <v>2354</v>
      </c>
      <c r="E1267" s="36">
        <v>1.2</v>
      </c>
      <c r="F1267" s="31">
        <v>0.77</v>
      </c>
      <c r="G1267" s="31">
        <v>0.71</v>
      </c>
      <c r="H1267" s="31">
        <v>51</v>
      </c>
    </row>
    <row r="1268" spans="1:8" x14ac:dyDescent="0.15">
      <c r="A1268" s="34">
        <v>30805.18252922584</v>
      </c>
      <c r="B1268" s="35">
        <v>6.4026999999999994</v>
      </c>
      <c r="C1268" s="35">
        <v>7702.4525492539815</v>
      </c>
      <c r="D1268" s="31">
        <v>2644</v>
      </c>
      <c r="E1268" s="36">
        <v>1.5</v>
      </c>
      <c r="F1268" s="31">
        <v>0.77</v>
      </c>
      <c r="G1268" s="31">
        <v>0.53</v>
      </c>
      <c r="H1268" s="31">
        <v>16</v>
      </c>
    </row>
    <row r="1269" spans="1:8" x14ac:dyDescent="0.15">
      <c r="A1269" s="34">
        <v>81765.225426811623</v>
      </c>
      <c r="B1269" s="35">
        <v>7.0004</v>
      </c>
      <c r="C1269" s="35">
        <v>8262.204449195533</v>
      </c>
      <c r="D1269" s="31">
        <v>2644</v>
      </c>
      <c r="E1269" s="36">
        <v>-0.1</v>
      </c>
      <c r="F1269" s="31">
        <v>0.77</v>
      </c>
      <c r="G1269" s="31">
        <v>0.53</v>
      </c>
      <c r="H1269" s="31">
        <v>16</v>
      </c>
    </row>
    <row r="1270" spans="1:8" x14ac:dyDescent="0.15">
      <c r="A1270" s="34">
        <v>72201.460640610021</v>
      </c>
      <c r="B1270" s="35">
        <v>6.6457394399999989</v>
      </c>
      <c r="C1270" s="35">
        <v>4209.9846108078336</v>
      </c>
      <c r="D1270" s="31">
        <v>4034</v>
      </c>
      <c r="E1270" s="36">
        <v>0.2</v>
      </c>
      <c r="F1270" s="31">
        <v>0.77</v>
      </c>
      <c r="G1270" s="31">
        <v>0.62</v>
      </c>
      <c r="H1270" s="31">
        <v>5</v>
      </c>
    </row>
    <row r="1271" spans="1:8" x14ac:dyDescent="0.15">
      <c r="A1271" s="34">
        <v>24000.844758409003</v>
      </c>
      <c r="B1271" s="35">
        <v>5.9391647299999999</v>
      </c>
      <c r="C1271" s="35">
        <v>24412.635683168424</v>
      </c>
      <c r="D1271" s="31">
        <v>2556</v>
      </c>
      <c r="E1271" s="36">
        <v>0.2</v>
      </c>
      <c r="F1271" s="31">
        <v>0.77</v>
      </c>
      <c r="G1271" s="31">
        <v>0.56999999999999995</v>
      </c>
      <c r="H1271" s="31">
        <v>53</v>
      </c>
    </row>
    <row r="1272" spans="1:8" x14ac:dyDescent="0.15">
      <c r="A1272" s="34">
        <v>92370.949675849348</v>
      </c>
      <c r="B1272" s="35">
        <v>5.4339375199999997</v>
      </c>
      <c r="C1272" s="35">
        <v>13240.616410538669</v>
      </c>
      <c r="D1272" s="31">
        <v>4084</v>
      </c>
      <c r="E1272" s="36">
        <v>-0.7</v>
      </c>
      <c r="F1272" s="31">
        <v>0.77</v>
      </c>
      <c r="G1272" s="31">
        <v>1.2</v>
      </c>
      <c r="H1272" s="31">
        <v>11</v>
      </c>
    </row>
    <row r="1273" spans="1:8" x14ac:dyDescent="0.15">
      <c r="A1273" s="34">
        <v>34523.528362908859</v>
      </c>
      <c r="B1273" s="35">
        <v>14.28288</v>
      </c>
      <c r="C1273" s="35">
        <v>35574.354367814929</v>
      </c>
      <c r="D1273" s="31">
        <v>4278</v>
      </c>
      <c r="E1273" s="36">
        <v>1.5</v>
      </c>
      <c r="F1273" s="31">
        <v>0.77</v>
      </c>
      <c r="G1273" s="31">
        <v>0.54</v>
      </c>
      <c r="H1273" s="31">
        <v>23</v>
      </c>
    </row>
    <row r="1274" spans="1:8" x14ac:dyDescent="0.15">
      <c r="A1274" s="34">
        <v>82315.406016752589</v>
      </c>
      <c r="B1274" s="35">
        <v>9.1901470499999984</v>
      </c>
      <c r="C1274" s="35">
        <v>17484.466265114144</v>
      </c>
      <c r="D1274" s="31">
        <v>3824</v>
      </c>
      <c r="E1274" s="36">
        <v>0.2</v>
      </c>
      <c r="F1274" s="31">
        <v>0.77</v>
      </c>
      <c r="G1274" s="31">
        <v>0.22</v>
      </c>
      <c r="H1274" s="31">
        <v>30</v>
      </c>
    </row>
    <row r="1275" spans="1:8" x14ac:dyDescent="0.15">
      <c r="A1275" s="34">
        <v>38342.236350040737</v>
      </c>
      <c r="B1275" s="35">
        <v>5.85987875</v>
      </c>
      <c r="C1275" s="35">
        <v>3889.5474598695514</v>
      </c>
      <c r="D1275" s="31">
        <v>2894</v>
      </c>
      <c r="E1275" s="36">
        <v>-0.4</v>
      </c>
      <c r="F1275" s="31">
        <v>0.77</v>
      </c>
      <c r="G1275" s="31">
        <v>0.52</v>
      </c>
      <c r="H1275" s="31">
        <v>8</v>
      </c>
    </row>
    <row r="1276" spans="1:8" x14ac:dyDescent="0.15">
      <c r="A1276" s="34">
        <v>5955.4455237517677</v>
      </c>
      <c r="B1276" s="35">
        <v>16.893159739999998</v>
      </c>
      <c r="C1276" s="35">
        <v>5217.5180813804</v>
      </c>
      <c r="D1276" s="31">
        <v>5166</v>
      </c>
      <c r="E1276" s="36">
        <v>-0.4</v>
      </c>
      <c r="F1276" s="31">
        <v>0.77</v>
      </c>
      <c r="G1276" s="31">
        <v>0.68</v>
      </c>
      <c r="H1276" s="31">
        <v>2</v>
      </c>
    </row>
    <row r="1277" spans="1:8" x14ac:dyDescent="0.15">
      <c r="A1277" s="34">
        <v>38880.525137878227</v>
      </c>
      <c r="B1277" s="35">
        <v>6.50816266</v>
      </c>
      <c r="C1277" s="35">
        <v>19081.226324018033</v>
      </c>
      <c r="D1277" s="31">
        <v>3994</v>
      </c>
      <c r="E1277" s="36">
        <v>0.2</v>
      </c>
      <c r="F1277" s="31">
        <v>0.77</v>
      </c>
      <c r="G1277" s="31">
        <v>0.35</v>
      </c>
      <c r="H1277" s="31">
        <v>33</v>
      </c>
    </row>
    <row r="1278" spans="1:8" x14ac:dyDescent="0.15">
      <c r="A1278" s="34">
        <v>56336.008664678353</v>
      </c>
      <c r="B1278" s="35">
        <v>6.5501899999999997</v>
      </c>
      <c r="C1278" s="35">
        <v>14472.654046902628</v>
      </c>
      <c r="D1278" s="31">
        <v>3986</v>
      </c>
      <c r="E1278" s="36">
        <v>1.5</v>
      </c>
      <c r="F1278" s="31">
        <v>1</v>
      </c>
      <c r="G1278" s="31">
        <v>0.22</v>
      </c>
      <c r="H1278" s="31">
        <v>38</v>
      </c>
    </row>
    <row r="1279" spans="1:8" x14ac:dyDescent="0.15">
      <c r="A1279" s="34">
        <v>32535.362674834323</v>
      </c>
      <c r="B1279" s="35">
        <v>6.9390729699999998</v>
      </c>
      <c r="C1279" s="35">
        <v>28362.674743790009</v>
      </c>
      <c r="D1279" s="31">
        <v>3986</v>
      </c>
      <c r="E1279" s="36">
        <v>0.8</v>
      </c>
      <c r="F1279" s="31">
        <v>1</v>
      </c>
      <c r="G1279" s="31">
        <v>0.22</v>
      </c>
      <c r="H1279" s="31">
        <v>72</v>
      </c>
    </row>
    <row r="1280" spans="1:8" x14ac:dyDescent="0.15">
      <c r="A1280" s="34">
        <v>747.61570176660189</v>
      </c>
      <c r="B1280" s="35">
        <v>5.2075235999999991</v>
      </c>
      <c r="C1280" s="35">
        <v>34245.974848957892</v>
      </c>
      <c r="D1280" s="31">
        <v>3986</v>
      </c>
      <c r="E1280" s="36">
        <v>1.5</v>
      </c>
      <c r="F1280" s="31">
        <v>1</v>
      </c>
      <c r="G1280" s="31">
        <v>0.22</v>
      </c>
      <c r="H1280" s="31">
        <v>102</v>
      </c>
    </row>
    <row r="1281" spans="1:8" x14ac:dyDescent="0.15">
      <c r="A1281" s="34">
        <v>72476.040792193759</v>
      </c>
      <c r="B1281" s="35">
        <v>13.119501239999998</v>
      </c>
      <c r="C1281" s="35">
        <v>31282.807581955338</v>
      </c>
      <c r="D1281" s="31">
        <v>3986</v>
      </c>
      <c r="E1281" s="36">
        <v>0.2</v>
      </c>
      <c r="F1281" s="31">
        <v>1</v>
      </c>
      <c r="G1281" s="31">
        <v>0.22</v>
      </c>
      <c r="H1281" s="31">
        <v>52</v>
      </c>
    </row>
    <row r="1282" spans="1:8" x14ac:dyDescent="0.15">
      <c r="A1282" s="34">
        <v>74396.479755158944</v>
      </c>
      <c r="B1282" s="35">
        <v>18.45166335</v>
      </c>
      <c r="C1282" s="35">
        <v>45283.8812577836</v>
      </c>
      <c r="D1282" s="31">
        <v>3986</v>
      </c>
      <c r="E1282" s="36">
        <v>-0.4</v>
      </c>
      <c r="F1282" s="31">
        <v>1</v>
      </c>
      <c r="G1282" s="31">
        <v>0.22</v>
      </c>
      <c r="H1282" s="31">
        <v>58</v>
      </c>
    </row>
    <row r="1283" spans="1:8" x14ac:dyDescent="0.15">
      <c r="A1283" s="34">
        <v>44305.272339906311</v>
      </c>
      <c r="B1283" s="35">
        <v>7.2565707799999997</v>
      </c>
      <c r="C1283" s="35">
        <v>18206.737709449564</v>
      </c>
      <c r="D1283" s="31">
        <v>3986</v>
      </c>
      <c r="E1283" s="36">
        <v>-0.4</v>
      </c>
      <c r="F1283" s="31">
        <v>1</v>
      </c>
      <c r="G1283" s="31">
        <v>0.22</v>
      </c>
      <c r="H1283" s="31">
        <v>45</v>
      </c>
    </row>
    <row r="1284" spans="1:8" x14ac:dyDescent="0.15">
      <c r="A1284" s="34">
        <v>30446.836974125712</v>
      </c>
      <c r="B1284" s="35">
        <v>6.2829905799999999</v>
      </c>
      <c r="C1284" s="35">
        <v>16734.655911413902</v>
      </c>
      <c r="D1284" s="31">
        <v>3986</v>
      </c>
      <c r="E1284" s="36">
        <v>0.2</v>
      </c>
      <c r="F1284" s="31">
        <v>1</v>
      </c>
      <c r="G1284" s="31">
        <v>0.22</v>
      </c>
      <c r="H1284" s="31">
        <v>45</v>
      </c>
    </row>
    <row r="1285" spans="1:8" x14ac:dyDescent="0.15">
      <c r="A1285" s="34">
        <v>80233.637537228584</v>
      </c>
      <c r="B1285" s="35">
        <v>10.922577059999998</v>
      </c>
      <c r="C1285" s="35">
        <v>5720.4456789509295</v>
      </c>
      <c r="D1285" s="31">
        <v>3816</v>
      </c>
      <c r="E1285" s="36">
        <v>1.2</v>
      </c>
      <c r="F1285" s="31">
        <v>1</v>
      </c>
      <c r="G1285" s="31">
        <v>0.62</v>
      </c>
      <c r="H1285" s="31">
        <v>5</v>
      </c>
    </row>
    <row r="1286" spans="1:8" x14ac:dyDescent="0.15">
      <c r="A1286" s="34">
        <v>89338.772626263861</v>
      </c>
      <c r="B1286" s="35">
        <v>7.6301539199999988</v>
      </c>
      <c r="C1286" s="35">
        <v>13450.976132298767</v>
      </c>
      <c r="D1286" s="31">
        <v>1892</v>
      </c>
      <c r="E1286" s="36">
        <v>-0.2</v>
      </c>
      <c r="F1286" s="31">
        <v>1</v>
      </c>
      <c r="G1286" s="31">
        <v>1.02</v>
      </c>
      <c r="H1286" s="31">
        <v>21</v>
      </c>
    </row>
    <row r="1287" spans="1:8" x14ac:dyDescent="0.15">
      <c r="A1287" s="34">
        <v>92952.960230614568</v>
      </c>
      <c r="B1287" s="35">
        <v>9.57911</v>
      </c>
      <c r="C1287" s="35">
        <v>29324.813380523625</v>
      </c>
      <c r="D1287" s="31">
        <v>4398</v>
      </c>
      <c r="E1287" s="36">
        <v>-0.4</v>
      </c>
      <c r="F1287" s="31">
        <v>0.88</v>
      </c>
      <c r="G1287" s="31">
        <v>0.55000000000000004</v>
      </c>
      <c r="H1287" s="31">
        <v>27</v>
      </c>
    </row>
    <row r="1288" spans="1:8" x14ac:dyDescent="0.15">
      <c r="A1288" s="34">
        <v>35927.357709046104</v>
      </c>
      <c r="B1288" s="35">
        <v>6.9294026999999989</v>
      </c>
      <c r="C1288" s="35">
        <v>5501.5051336388324</v>
      </c>
      <c r="D1288" s="31">
        <v>3476</v>
      </c>
      <c r="E1288" s="36">
        <v>0.4</v>
      </c>
      <c r="F1288" s="31">
        <v>1</v>
      </c>
      <c r="G1288" s="31">
        <v>0.39</v>
      </c>
      <c r="H1288" s="31">
        <v>11</v>
      </c>
    </row>
    <row r="1289" spans="1:8" x14ac:dyDescent="0.15">
      <c r="A1289" s="34">
        <v>41997.106011706695</v>
      </c>
      <c r="B1289" s="35">
        <v>5.9081049699999992</v>
      </c>
      <c r="C1289" s="35">
        <v>3253.6060320881147</v>
      </c>
      <c r="D1289" s="31">
        <v>4650</v>
      </c>
      <c r="E1289" s="36">
        <v>0.8</v>
      </c>
      <c r="F1289" s="31">
        <v>1</v>
      </c>
      <c r="G1289" s="31">
        <v>0.44</v>
      </c>
      <c r="H1289" s="31">
        <v>5</v>
      </c>
    </row>
    <row r="1290" spans="1:8" x14ac:dyDescent="0.15">
      <c r="A1290" s="34">
        <v>23278.467847972504</v>
      </c>
      <c r="B1290" s="35">
        <v>11.258259999999998</v>
      </c>
      <c r="C1290" s="35">
        <v>35675.635887781122</v>
      </c>
      <c r="D1290" s="31">
        <v>4762</v>
      </c>
      <c r="E1290" s="36">
        <v>1.2</v>
      </c>
      <c r="F1290" s="31">
        <v>1</v>
      </c>
      <c r="G1290" s="31">
        <v>0.32</v>
      </c>
      <c r="H1290" s="31">
        <v>42</v>
      </c>
    </row>
    <row r="1291" spans="1:8" x14ac:dyDescent="0.15">
      <c r="A1291" s="34">
        <v>8431.1728428669066</v>
      </c>
      <c r="B1291" s="35">
        <v>7.4549517099999996</v>
      </c>
      <c r="C1291" s="35">
        <v>56798.450573347232</v>
      </c>
      <c r="D1291" s="31">
        <v>7300</v>
      </c>
      <c r="E1291" s="36">
        <v>0.5</v>
      </c>
      <c r="F1291" s="31">
        <v>1</v>
      </c>
      <c r="G1291" s="31">
        <v>0.71</v>
      </c>
      <c r="H1291" s="31">
        <v>32</v>
      </c>
    </row>
    <row r="1292" spans="1:8" x14ac:dyDescent="0.15">
      <c r="A1292" s="34">
        <v>80109.947666069129</v>
      </c>
      <c r="B1292" s="35">
        <v>8.5697722899999995</v>
      </c>
      <c r="C1292" s="35">
        <v>27367.095636559076</v>
      </c>
      <c r="D1292" s="31">
        <v>5764</v>
      </c>
      <c r="E1292" s="36">
        <v>-0.4</v>
      </c>
      <c r="F1292" s="31">
        <v>0.82</v>
      </c>
      <c r="G1292" s="31">
        <v>0.35</v>
      </c>
      <c r="H1292" s="31">
        <v>28</v>
      </c>
    </row>
    <row r="1293" spans="1:8" x14ac:dyDescent="0.15">
      <c r="A1293" s="34">
        <v>49467.871151599305</v>
      </c>
      <c r="B1293" s="35">
        <v>6.0590448599999993</v>
      </c>
      <c r="C1293" s="35">
        <v>15955.13480292303</v>
      </c>
      <c r="D1293" s="31">
        <v>2458</v>
      </c>
      <c r="E1293" s="36">
        <v>0.8</v>
      </c>
      <c r="F1293" s="31">
        <v>1</v>
      </c>
      <c r="G1293" s="31">
        <v>0.7</v>
      </c>
      <c r="H1293" s="31">
        <v>32</v>
      </c>
    </row>
    <row r="1294" spans="1:8" x14ac:dyDescent="0.15">
      <c r="A1294" s="34">
        <v>12338.918060455473</v>
      </c>
      <c r="B1294" s="35">
        <v>9.7584462299999988</v>
      </c>
      <c r="C1294" s="35">
        <v>20838.591808517231</v>
      </c>
      <c r="D1294" s="31">
        <v>4844</v>
      </c>
      <c r="E1294" s="36">
        <v>0.8</v>
      </c>
      <c r="F1294" s="31">
        <v>1</v>
      </c>
      <c r="G1294" s="31">
        <v>0.44</v>
      </c>
      <c r="H1294" s="31">
        <v>21</v>
      </c>
    </row>
    <row r="1295" spans="1:8" x14ac:dyDescent="0.15">
      <c r="A1295" s="34">
        <v>31398.631952179923</v>
      </c>
      <c r="B1295" s="35">
        <v>16.117285369999998</v>
      </c>
      <c r="C1295" s="35">
        <v>121482.63152226601</v>
      </c>
      <c r="D1295" s="31">
        <v>6258</v>
      </c>
      <c r="E1295" s="36">
        <v>-0.6</v>
      </c>
      <c r="F1295" s="31">
        <v>1</v>
      </c>
      <c r="G1295" s="31">
        <v>0.45</v>
      </c>
      <c r="H1295" s="31">
        <v>61</v>
      </c>
    </row>
    <row r="1296" spans="1:8" x14ac:dyDescent="0.15">
      <c r="A1296" s="34">
        <v>18136.164797898036</v>
      </c>
      <c r="B1296" s="35">
        <v>5.5471444799999992</v>
      </c>
      <c r="C1296" s="35">
        <v>11892.492231024718</v>
      </c>
      <c r="D1296" s="31">
        <v>6210</v>
      </c>
      <c r="E1296" s="36">
        <v>-0.7</v>
      </c>
      <c r="F1296" s="31">
        <v>0.87</v>
      </c>
      <c r="G1296" s="31">
        <v>0.35</v>
      </c>
      <c r="H1296" s="31">
        <v>16</v>
      </c>
    </row>
    <row r="1297" spans="1:8" x14ac:dyDescent="0.15">
      <c r="A1297" s="34">
        <v>60478.855302204713</v>
      </c>
      <c r="B1297" s="35">
        <v>7.2626617299999996</v>
      </c>
      <c r="C1297" s="35">
        <v>7079.0042125416549</v>
      </c>
      <c r="D1297" s="31">
        <v>7640</v>
      </c>
      <c r="E1297" s="36">
        <v>0.8</v>
      </c>
      <c r="F1297" s="31">
        <v>1</v>
      </c>
      <c r="G1297" s="31">
        <v>0.41</v>
      </c>
      <c r="H1297" s="31">
        <v>6</v>
      </c>
    </row>
    <row r="1298" spans="1:8" x14ac:dyDescent="0.15">
      <c r="A1298" s="34">
        <v>97672.299102148958</v>
      </c>
      <c r="B1298" s="35">
        <v>6.883780129999999</v>
      </c>
      <c r="C1298" s="35">
        <v>5591.7900733444312</v>
      </c>
      <c r="D1298" s="31">
        <v>6396</v>
      </c>
      <c r="E1298" s="36">
        <v>1.2</v>
      </c>
      <c r="F1298" s="31">
        <v>1</v>
      </c>
      <c r="G1298" s="31">
        <v>0.51</v>
      </c>
      <c r="H1298" s="31">
        <v>5</v>
      </c>
    </row>
    <row r="1299" spans="1:8" x14ac:dyDescent="0.15">
      <c r="A1299" s="34">
        <v>53498.339203402582</v>
      </c>
      <c r="B1299" s="35">
        <v>5.2528064699999995</v>
      </c>
      <c r="C1299" s="35">
        <v>89424.60240255922</v>
      </c>
      <c r="D1299" s="31">
        <v>6670</v>
      </c>
      <c r="E1299" s="36">
        <v>0.5</v>
      </c>
      <c r="F1299" s="31">
        <v>0.88</v>
      </c>
      <c r="G1299" s="31">
        <v>0.45</v>
      </c>
      <c r="H1299" s="31">
        <v>100</v>
      </c>
    </row>
    <row r="1300" spans="1:8" x14ac:dyDescent="0.15">
      <c r="A1300" s="34">
        <v>25048.87383006973</v>
      </c>
      <c r="B1300" s="35">
        <v>6.8829876399999996</v>
      </c>
      <c r="C1300" s="35">
        <v>16090.94073569636</v>
      </c>
      <c r="D1300" s="31">
        <v>7414</v>
      </c>
      <c r="E1300" s="36">
        <v>1.5</v>
      </c>
      <c r="F1300" s="31">
        <v>1</v>
      </c>
      <c r="G1300" s="31">
        <v>0.67</v>
      </c>
      <c r="H1300" s="31">
        <v>10</v>
      </c>
    </row>
    <row r="1301" spans="1:8" x14ac:dyDescent="0.15">
      <c r="A1301" s="34">
        <v>91487.042916209743</v>
      </c>
      <c r="B1301" s="35">
        <v>14.67163139</v>
      </c>
      <c r="C1301" s="35">
        <v>177154.2712607194</v>
      </c>
      <c r="D1301" s="31">
        <v>8812</v>
      </c>
      <c r="E1301" s="36">
        <v>0.2</v>
      </c>
      <c r="F1301" s="31">
        <v>1</v>
      </c>
      <c r="G1301" s="31">
        <v>0.95</v>
      </c>
      <c r="H1301" s="31">
        <v>35</v>
      </c>
    </row>
    <row r="1302" spans="1:8" x14ac:dyDescent="0.15">
      <c r="A1302" s="34">
        <v>80947.587017976912</v>
      </c>
      <c r="B1302" s="35">
        <v>9.2795805999999992</v>
      </c>
      <c r="C1302" s="35">
        <v>95814.938729676127</v>
      </c>
      <c r="D1302" s="31">
        <v>7358</v>
      </c>
      <c r="E1302" s="36">
        <v>-0.4</v>
      </c>
      <c r="F1302" s="31">
        <v>1</v>
      </c>
      <c r="G1302" s="31">
        <v>0.45</v>
      </c>
      <c r="H1302" s="31">
        <v>65</v>
      </c>
    </row>
    <row r="1303" spans="1:8" x14ac:dyDescent="0.15">
      <c r="A1303" s="34">
        <v>71829.769368932233</v>
      </c>
      <c r="B1303" s="35">
        <v>16.609268579999998</v>
      </c>
      <c r="C1303" s="35">
        <v>48070.335899545629</v>
      </c>
      <c r="D1303" s="31">
        <v>13104</v>
      </c>
      <c r="E1303" s="36">
        <v>0.5</v>
      </c>
      <c r="F1303" s="31">
        <v>1</v>
      </c>
      <c r="G1303" s="31">
        <v>0.24</v>
      </c>
      <c r="H1303" s="31">
        <v>19</v>
      </c>
    </row>
    <row r="1304" spans="1:8" x14ac:dyDescent="0.15">
      <c r="A1304" s="34">
        <v>64596.809844369382</v>
      </c>
      <c r="B1304" s="35">
        <v>6.3395940599999996</v>
      </c>
      <c r="C1304" s="35">
        <v>16631.919848415291</v>
      </c>
      <c r="D1304" s="31">
        <v>9814</v>
      </c>
      <c r="E1304" s="36">
        <v>0.8</v>
      </c>
      <c r="F1304" s="31">
        <v>1</v>
      </c>
      <c r="G1304" s="31">
        <v>0.27</v>
      </c>
      <c r="H1304" s="31">
        <v>16</v>
      </c>
    </row>
    <row r="1305" spans="1:8" x14ac:dyDescent="0.15">
      <c r="A1305" s="34">
        <v>79974.571809956033</v>
      </c>
      <c r="B1305" s="35">
        <v>5.1082099400000001</v>
      </c>
      <c r="C1305" s="35">
        <v>108400.39261677371</v>
      </c>
      <c r="D1305" s="31">
        <v>12926</v>
      </c>
      <c r="E1305" s="36">
        <v>1.5</v>
      </c>
      <c r="F1305" s="31">
        <v>1</v>
      </c>
      <c r="G1305" s="31">
        <v>0.27</v>
      </c>
      <c r="H1305" s="31">
        <v>90</v>
      </c>
    </row>
    <row r="1306" spans="1:8" x14ac:dyDescent="0.15">
      <c r="A1306" s="34">
        <v>10644.097216064352</v>
      </c>
      <c r="B1306" s="35">
        <v>7.4809576799999995</v>
      </c>
      <c r="C1306" s="35">
        <v>12803.251293991514</v>
      </c>
      <c r="D1306" s="31">
        <v>13880</v>
      </c>
      <c r="E1306" s="36">
        <v>0.8</v>
      </c>
      <c r="F1306" s="31">
        <v>0.85</v>
      </c>
      <c r="G1306" s="31">
        <v>0.48</v>
      </c>
      <c r="H1306" s="31">
        <v>5</v>
      </c>
    </row>
    <row r="1307" spans="1:8" x14ac:dyDescent="0.15">
      <c r="A1307" s="34">
        <v>10448.963669987377</v>
      </c>
      <c r="B1307" s="35">
        <v>7.1710622699999993</v>
      </c>
      <c r="C1307" s="35">
        <v>6337.2347867907702</v>
      </c>
      <c r="D1307" s="31">
        <v>4100</v>
      </c>
      <c r="E1307" s="36">
        <v>-0.2</v>
      </c>
      <c r="F1307" s="31">
        <v>0.82</v>
      </c>
      <c r="G1307" s="31">
        <v>0.77</v>
      </c>
      <c r="H1307" s="31">
        <v>6</v>
      </c>
    </row>
    <row r="1308" spans="1:8" x14ac:dyDescent="0.15">
      <c r="A1308" s="34">
        <v>34924.936888551805</v>
      </c>
      <c r="B1308" s="35">
        <v>8.8149999999999995</v>
      </c>
      <c r="C1308" s="35">
        <v>28623.441545304853</v>
      </c>
      <c r="D1308" s="31">
        <v>14512</v>
      </c>
      <c r="E1308" s="36">
        <v>1.2</v>
      </c>
      <c r="F1308" s="31">
        <v>0.82</v>
      </c>
      <c r="G1308" s="31">
        <v>0.37</v>
      </c>
      <c r="H1308" s="31">
        <v>11</v>
      </c>
    </row>
    <row r="1309" spans="1:8" x14ac:dyDescent="0.15">
      <c r="A1309" s="34">
        <v>53642.573495609293</v>
      </c>
      <c r="B1309" s="35">
        <v>10.85429048</v>
      </c>
      <c r="C1309" s="35">
        <v>37631.749940502516</v>
      </c>
      <c r="D1309" s="31">
        <v>10372</v>
      </c>
      <c r="E1309" s="36">
        <v>1.2</v>
      </c>
      <c r="F1309" s="31">
        <v>1</v>
      </c>
      <c r="G1309" s="31">
        <v>0.63</v>
      </c>
      <c r="H1309" s="31">
        <v>12</v>
      </c>
    </row>
    <row r="1310" spans="1:8" x14ac:dyDescent="0.15">
      <c r="A1310" s="34">
        <v>30629.551467050565</v>
      </c>
      <c r="B1310" s="35">
        <v>15.4312509</v>
      </c>
      <c r="C1310" s="35">
        <v>97438.911595325088</v>
      </c>
      <c r="D1310" s="31">
        <v>18764</v>
      </c>
      <c r="E1310" s="36">
        <v>-0.2</v>
      </c>
      <c r="F1310" s="31">
        <v>1</v>
      </c>
      <c r="G1310" s="31">
        <v>0.35</v>
      </c>
      <c r="H1310" s="31">
        <v>21</v>
      </c>
    </row>
    <row r="1311" spans="1:8" x14ac:dyDescent="0.15">
      <c r="A1311" s="34">
        <v>90821.14854049898</v>
      </c>
      <c r="B1311" s="35">
        <v>7.5795846299999994</v>
      </c>
      <c r="C1311" s="35">
        <v>11936.997558555795</v>
      </c>
      <c r="D1311" s="31">
        <v>16354</v>
      </c>
      <c r="E1311" s="36">
        <v>-0.6</v>
      </c>
      <c r="F1311" s="31">
        <v>1</v>
      </c>
      <c r="G1311" s="31">
        <v>0.28000000000000003</v>
      </c>
      <c r="H1311" s="31">
        <v>6</v>
      </c>
    </row>
    <row r="1312" spans="1:8" x14ac:dyDescent="0.15">
      <c r="A1312" s="34">
        <v>16008.342144500088</v>
      </c>
      <c r="B1312" s="35">
        <v>23.70805</v>
      </c>
      <c r="C1312" s="35">
        <v>225666.08513127913</v>
      </c>
      <c r="D1312" s="31">
        <v>20242</v>
      </c>
      <c r="E1312" s="36">
        <v>1.2</v>
      </c>
      <c r="F1312" s="31">
        <v>1</v>
      </c>
      <c r="G1312" s="31">
        <v>0.54</v>
      </c>
      <c r="H1312" s="31">
        <v>21</v>
      </c>
    </row>
    <row r="1313" spans="1:8" x14ac:dyDescent="0.15">
      <c r="A1313" s="34">
        <v>61431.512280038871</v>
      </c>
      <c r="B1313" s="35">
        <v>6.3989177199999991</v>
      </c>
      <c r="C1313" s="35">
        <v>490624.03378564084</v>
      </c>
      <c r="D1313" s="31">
        <v>96244</v>
      </c>
      <c r="E1313" s="36">
        <v>0.8</v>
      </c>
      <c r="F1313" s="31">
        <v>0.82</v>
      </c>
      <c r="G1313" s="31">
        <v>0.39</v>
      </c>
      <c r="H1313" s="31">
        <v>35</v>
      </c>
    </row>
    <row r="1314" spans="1:8" x14ac:dyDescent="0.15">
      <c r="A1314" s="34">
        <v>7168.284087518573</v>
      </c>
      <c r="B1314" s="35">
        <v>22.077635770000001</v>
      </c>
      <c r="C1314" s="35">
        <v>3487.3943805651429</v>
      </c>
      <c r="D1314" s="31">
        <v>914</v>
      </c>
      <c r="E1314" s="36">
        <v>0.4</v>
      </c>
      <c r="F1314" s="31">
        <v>0.7</v>
      </c>
      <c r="G1314" s="31">
        <v>0.8</v>
      </c>
      <c r="H1314" s="31">
        <v>5</v>
      </c>
    </row>
    <row r="1315" spans="1:8" x14ac:dyDescent="0.15">
      <c r="A1315" s="34">
        <v>61513.44925748813</v>
      </c>
      <c r="B1315" s="35">
        <v>24.205919049999999</v>
      </c>
      <c r="C1315" s="35">
        <v>2256.8371851861107</v>
      </c>
      <c r="D1315" s="31">
        <v>542</v>
      </c>
      <c r="E1315" s="36">
        <v>1.5</v>
      </c>
      <c r="F1315" s="31">
        <v>0.7</v>
      </c>
      <c r="G1315" s="31">
        <v>0.8</v>
      </c>
      <c r="H1315" s="31">
        <v>5</v>
      </c>
    </row>
    <row r="1316" spans="1:8" x14ac:dyDescent="0.15">
      <c r="A1316" s="34">
        <v>96698.576724167011</v>
      </c>
      <c r="B1316" s="35">
        <v>17.775867609999999</v>
      </c>
      <c r="C1316" s="35">
        <v>1397.2917452883726</v>
      </c>
      <c r="D1316" s="31">
        <v>380</v>
      </c>
      <c r="E1316" s="36">
        <v>-0.4</v>
      </c>
      <c r="F1316" s="31">
        <v>0.7</v>
      </c>
      <c r="G1316" s="31">
        <v>0.8</v>
      </c>
      <c r="H1316" s="31">
        <v>5</v>
      </c>
    </row>
    <row r="1317" spans="1:8" x14ac:dyDescent="0.15">
      <c r="A1317" s="34">
        <v>43993.272833788156</v>
      </c>
      <c r="B1317" s="35">
        <v>96.632359309999984</v>
      </c>
      <c r="C1317" s="35">
        <v>544.65649025975893</v>
      </c>
      <c r="D1317" s="31">
        <v>34</v>
      </c>
      <c r="E1317" s="36">
        <v>0.8</v>
      </c>
      <c r="F1317" s="31">
        <v>0.7</v>
      </c>
      <c r="G1317" s="31">
        <v>0.8</v>
      </c>
      <c r="H1317" s="31">
        <v>5</v>
      </c>
    </row>
    <row r="1318" spans="1:8" x14ac:dyDescent="0.15">
      <c r="A1318" s="34">
        <v>7989.8079030177541</v>
      </c>
      <c r="B1318" s="35">
        <v>5.4009410399999993</v>
      </c>
      <c r="C1318" s="35">
        <v>325.72218357431029</v>
      </c>
      <c r="D1318" s="31">
        <v>300</v>
      </c>
      <c r="E1318" s="36">
        <v>1.2</v>
      </c>
      <c r="F1318" s="31">
        <v>0.7</v>
      </c>
      <c r="G1318" s="31">
        <v>0.8</v>
      </c>
      <c r="H1318" s="31">
        <v>5</v>
      </c>
    </row>
    <row r="1319" spans="1:8" x14ac:dyDescent="0.15">
      <c r="A1319" s="34">
        <v>91785.338629609018</v>
      </c>
      <c r="B1319" s="35">
        <v>5.8837317100000002</v>
      </c>
      <c r="C1319" s="35">
        <v>58.238403599002282</v>
      </c>
      <c r="D1319" s="31">
        <v>50</v>
      </c>
      <c r="E1319" s="36">
        <v>-0.7</v>
      </c>
      <c r="F1319" s="31">
        <v>0.7</v>
      </c>
      <c r="G1319" s="31">
        <v>0.8</v>
      </c>
      <c r="H1319" s="31">
        <v>5</v>
      </c>
    </row>
    <row r="1320" spans="1:8" x14ac:dyDescent="0.15">
      <c r="A1320" s="34">
        <v>54483.076481301883</v>
      </c>
      <c r="B1320" s="35">
        <v>13.240380100000001</v>
      </c>
      <c r="C1320" s="35">
        <v>406.98055538755375</v>
      </c>
      <c r="D1320" s="31">
        <v>82</v>
      </c>
      <c r="E1320" s="36">
        <v>-0.7</v>
      </c>
      <c r="F1320" s="31">
        <v>0.77</v>
      </c>
      <c r="G1320" s="31">
        <v>1.1200000000000001</v>
      </c>
      <c r="H1320" s="31">
        <v>8</v>
      </c>
    </row>
    <row r="1321" spans="1:8" x14ac:dyDescent="0.15">
      <c r="A1321" s="34">
        <v>10401.57273309319</v>
      </c>
      <c r="B1321" s="35">
        <v>30.843678499999999</v>
      </c>
      <c r="C1321" s="35">
        <v>35.344539917558009</v>
      </c>
      <c r="D1321" s="31">
        <v>10</v>
      </c>
      <c r="E1321" s="36">
        <v>-0.6</v>
      </c>
      <c r="F1321" s="31">
        <v>0.77</v>
      </c>
      <c r="G1321" s="31">
        <v>0.25</v>
      </c>
      <c r="H1321" s="31">
        <v>8</v>
      </c>
    </row>
    <row r="1322" spans="1:8" x14ac:dyDescent="0.15">
      <c r="A1322" s="34">
        <v>65498.071604611127</v>
      </c>
      <c r="B1322" s="35">
        <v>48.597672899999999</v>
      </c>
      <c r="C1322" s="35">
        <v>183.02871917384803</v>
      </c>
      <c r="D1322" s="31">
        <v>34</v>
      </c>
      <c r="E1322" s="36">
        <v>-0.2</v>
      </c>
      <c r="F1322" s="31">
        <v>0.77</v>
      </c>
      <c r="G1322" s="31">
        <v>0.25</v>
      </c>
      <c r="H1322" s="31">
        <v>8</v>
      </c>
    </row>
    <row r="1323" spans="1:8" x14ac:dyDescent="0.15">
      <c r="A1323" s="34">
        <v>20079.171889501369</v>
      </c>
      <c r="B1323" s="35">
        <v>24.362756900000001</v>
      </c>
      <c r="C1323" s="35">
        <v>28.595882538777335</v>
      </c>
      <c r="D1323" s="31">
        <v>10</v>
      </c>
      <c r="E1323" s="36">
        <v>0.4</v>
      </c>
      <c r="F1323" s="31">
        <v>0.77</v>
      </c>
      <c r="G1323" s="31">
        <v>0.25</v>
      </c>
      <c r="H1323" s="31">
        <v>8</v>
      </c>
    </row>
    <row r="1324" spans="1:8" x14ac:dyDescent="0.15">
      <c r="A1324" s="34">
        <v>24990.97608360372</v>
      </c>
      <c r="B1324" s="35">
        <v>28.272968500000001</v>
      </c>
      <c r="C1324" s="35">
        <v>202.46267312662332</v>
      </c>
      <c r="D1324" s="31">
        <v>26</v>
      </c>
      <c r="E1324" s="36">
        <v>0.8</v>
      </c>
      <c r="F1324" s="31">
        <v>0.77</v>
      </c>
      <c r="G1324" s="31">
        <v>0.83</v>
      </c>
      <c r="H1324" s="31">
        <v>8</v>
      </c>
    </row>
    <row r="1325" spans="1:8" x14ac:dyDescent="0.15">
      <c r="A1325" s="34">
        <v>11568.842454374695</v>
      </c>
      <c r="B1325" s="35">
        <v>6.2491046000000008</v>
      </c>
      <c r="C1325" s="35">
        <v>81.01690832951337</v>
      </c>
      <c r="D1325" s="31">
        <v>26</v>
      </c>
      <c r="E1325" s="36">
        <v>1.2</v>
      </c>
      <c r="F1325" s="31">
        <v>0.77</v>
      </c>
      <c r="G1325" s="31">
        <v>1.44</v>
      </c>
      <c r="H1325" s="31">
        <v>8</v>
      </c>
    </row>
    <row r="1326" spans="1:8" x14ac:dyDescent="0.15">
      <c r="A1326" s="34">
        <v>84047.342634255867</v>
      </c>
      <c r="B1326" s="35">
        <v>6.9302013000000002</v>
      </c>
      <c r="C1326" s="35">
        <v>69.378428806067731</v>
      </c>
      <c r="D1326" s="31">
        <v>26</v>
      </c>
      <c r="E1326" s="36">
        <v>1.2</v>
      </c>
      <c r="F1326" s="31">
        <v>0.77</v>
      </c>
      <c r="G1326" s="31">
        <v>1.08</v>
      </c>
      <c r="H1326" s="31">
        <v>8</v>
      </c>
    </row>
    <row r="1327" spans="1:8" x14ac:dyDescent="0.15">
      <c r="A1327" s="34">
        <v>97265.622875283807</v>
      </c>
      <c r="B1327" s="35">
        <v>23.0105225</v>
      </c>
      <c r="C1327" s="35">
        <v>27.187785477180249</v>
      </c>
      <c r="D1327" s="31">
        <v>10</v>
      </c>
      <c r="E1327" s="36">
        <v>0.5</v>
      </c>
      <c r="F1327" s="31">
        <v>0.77</v>
      </c>
      <c r="G1327" s="31">
        <v>0.25</v>
      </c>
      <c r="H1327" s="31">
        <v>8</v>
      </c>
    </row>
    <row r="1328" spans="1:8" x14ac:dyDescent="0.15">
      <c r="A1328" s="34">
        <v>41592.179777639423</v>
      </c>
      <c r="B1328" s="35">
        <v>62.076634300000002</v>
      </c>
      <c r="C1328" s="35">
        <v>67.867772048741443</v>
      </c>
      <c r="D1328" s="31">
        <v>10</v>
      </c>
      <c r="E1328" s="36">
        <v>-0.4</v>
      </c>
      <c r="F1328" s="31">
        <v>0.77</v>
      </c>
      <c r="G1328" s="31">
        <v>0.25</v>
      </c>
      <c r="H1328" s="31">
        <v>8</v>
      </c>
    </row>
    <row r="1329" spans="1:8" x14ac:dyDescent="0.15">
      <c r="A1329" s="34">
        <v>91775.972256022564</v>
      </c>
      <c r="B1329" s="35">
        <v>34.436904100000007</v>
      </c>
      <c r="C1329" s="35">
        <v>39.086206605682058</v>
      </c>
      <c r="D1329" s="31">
        <v>10</v>
      </c>
      <c r="E1329" s="36">
        <v>-0.4</v>
      </c>
      <c r="F1329" s="31">
        <v>0.77</v>
      </c>
      <c r="G1329" s="31">
        <v>0.25</v>
      </c>
      <c r="H1329" s="31">
        <v>8</v>
      </c>
    </row>
    <row r="1330" spans="1:8" x14ac:dyDescent="0.15">
      <c r="A1330" s="34">
        <v>13514.240275765265</v>
      </c>
      <c r="B1330" s="35">
        <v>70.8295672</v>
      </c>
      <c r="C1330" s="35">
        <v>76.982300637014603</v>
      </c>
      <c r="D1330" s="31">
        <v>10</v>
      </c>
      <c r="E1330" s="36">
        <v>-0.4</v>
      </c>
      <c r="F1330" s="31">
        <v>0.77</v>
      </c>
      <c r="G1330" s="31">
        <v>0.25</v>
      </c>
      <c r="H1330" s="31">
        <v>8</v>
      </c>
    </row>
    <row r="1331" spans="1:8" x14ac:dyDescent="0.15">
      <c r="A1331" s="34">
        <v>45713.31833318415</v>
      </c>
      <c r="B1331" s="35">
        <v>10.542073</v>
      </c>
      <c r="C1331" s="35">
        <v>130.91011773862311</v>
      </c>
      <c r="D1331" s="31">
        <v>26</v>
      </c>
      <c r="E1331" s="36">
        <v>0.5</v>
      </c>
      <c r="F1331" s="31">
        <v>0.77</v>
      </c>
      <c r="G1331" s="31">
        <v>1.44</v>
      </c>
      <c r="H1331" s="31">
        <v>8</v>
      </c>
    </row>
    <row r="1332" spans="1:8" x14ac:dyDescent="0.15">
      <c r="A1332" s="34">
        <v>8948.1182307314612</v>
      </c>
      <c r="B1332" s="35">
        <v>28.181016800000002</v>
      </c>
      <c r="C1332" s="35">
        <v>237.16149431691682</v>
      </c>
      <c r="D1332" s="31">
        <v>18</v>
      </c>
      <c r="E1332" s="36">
        <v>-0.4</v>
      </c>
      <c r="F1332" s="31">
        <v>0.77</v>
      </c>
      <c r="G1332" s="31">
        <v>1.47</v>
      </c>
      <c r="H1332" s="31">
        <v>8</v>
      </c>
    </row>
    <row r="1333" spans="1:8" x14ac:dyDescent="0.15">
      <c r="A1333" s="34">
        <v>46840.299785732896</v>
      </c>
      <c r="B1333" s="35">
        <v>32.626376300000004</v>
      </c>
      <c r="C1333" s="35">
        <v>152.03105544040554</v>
      </c>
      <c r="D1333" s="31">
        <v>10</v>
      </c>
      <c r="E1333" s="36">
        <v>0.2</v>
      </c>
      <c r="F1333" s="31">
        <v>0.77</v>
      </c>
      <c r="G1333" s="31">
        <v>1.47</v>
      </c>
      <c r="H1333" s="31">
        <v>8</v>
      </c>
    </row>
    <row r="1334" spans="1:8" x14ac:dyDescent="0.15">
      <c r="A1334" s="34">
        <v>26543.223001400718</v>
      </c>
      <c r="B1334" s="35">
        <v>27.681930600000001</v>
      </c>
      <c r="C1334" s="35">
        <v>233.06422071054533</v>
      </c>
      <c r="D1334" s="31">
        <v>18</v>
      </c>
      <c r="E1334" s="36">
        <v>0.8</v>
      </c>
      <c r="F1334" s="31">
        <v>0.77</v>
      </c>
      <c r="G1334" s="31">
        <v>1.47</v>
      </c>
      <c r="H1334" s="31">
        <v>8</v>
      </c>
    </row>
    <row r="1335" spans="1:8" x14ac:dyDescent="0.15">
      <c r="A1335" s="34">
        <v>37521.042291201877</v>
      </c>
      <c r="B1335" s="35">
        <v>20.381328100000001</v>
      </c>
      <c r="C1335" s="35">
        <v>173.12955224273406</v>
      </c>
      <c r="D1335" s="31">
        <v>18</v>
      </c>
      <c r="E1335" s="36">
        <v>1.5</v>
      </c>
      <c r="F1335" s="31">
        <v>0.77</v>
      </c>
      <c r="G1335" s="31">
        <v>1.47</v>
      </c>
      <c r="H1335" s="31">
        <v>8</v>
      </c>
    </row>
    <row r="1336" spans="1:8" x14ac:dyDescent="0.15">
      <c r="A1336" s="34">
        <v>36888.230227515494</v>
      </c>
      <c r="B1336" s="35">
        <v>30.440690900000003</v>
      </c>
      <c r="C1336" s="35">
        <v>34.924904345929264</v>
      </c>
      <c r="D1336" s="31">
        <v>10</v>
      </c>
      <c r="E1336" s="36">
        <v>-0.2</v>
      </c>
      <c r="F1336" s="31">
        <v>0.77</v>
      </c>
      <c r="G1336" s="31">
        <v>0.25</v>
      </c>
      <c r="H1336" s="31">
        <v>8</v>
      </c>
    </row>
    <row r="1337" spans="1:8" x14ac:dyDescent="0.15">
      <c r="A1337" s="34">
        <v>96559.894030127325</v>
      </c>
      <c r="B1337" s="35">
        <v>15.7684274</v>
      </c>
      <c r="C1337" s="35">
        <v>19.646509474945262</v>
      </c>
      <c r="D1337" s="31">
        <v>10</v>
      </c>
      <c r="E1337" s="36">
        <v>-0.4</v>
      </c>
      <c r="F1337" s="31">
        <v>0.77</v>
      </c>
      <c r="G1337" s="31">
        <v>0.25</v>
      </c>
      <c r="H1337" s="31">
        <v>8</v>
      </c>
    </row>
    <row r="1338" spans="1:8" x14ac:dyDescent="0.15">
      <c r="A1338" s="34">
        <v>48413.099863204297</v>
      </c>
      <c r="B1338" s="35">
        <v>14.635716500000001</v>
      </c>
      <c r="C1338" s="35">
        <v>54.522173689926269</v>
      </c>
      <c r="D1338" s="31">
        <v>10</v>
      </c>
      <c r="E1338" s="36">
        <v>-0.2</v>
      </c>
      <c r="F1338" s="31">
        <v>0.77</v>
      </c>
      <c r="G1338" s="31">
        <v>1.1200000000000001</v>
      </c>
      <c r="H1338" s="31">
        <v>8</v>
      </c>
    </row>
    <row r="1339" spans="1:8" x14ac:dyDescent="0.15">
      <c r="A1339" s="34">
        <v>69905.319368209995</v>
      </c>
      <c r="B1339" s="35">
        <v>7.6910597000000012</v>
      </c>
      <c r="C1339" s="35">
        <v>92.332276885495375</v>
      </c>
      <c r="D1339" s="31">
        <v>26</v>
      </c>
      <c r="E1339" s="36">
        <v>-0.4</v>
      </c>
      <c r="F1339" s="31">
        <v>0.77</v>
      </c>
      <c r="G1339" s="31">
        <v>1.35</v>
      </c>
      <c r="H1339" s="31">
        <v>8</v>
      </c>
    </row>
    <row r="1340" spans="1:8" x14ac:dyDescent="0.15">
      <c r="A1340" s="34">
        <v>35069.670705214725</v>
      </c>
      <c r="B1340" s="35">
        <v>16.548780600000001</v>
      </c>
      <c r="C1340" s="35">
        <v>129.57080517433297</v>
      </c>
      <c r="D1340" s="31">
        <v>10</v>
      </c>
      <c r="E1340" s="36">
        <v>0.6</v>
      </c>
      <c r="F1340" s="31">
        <v>0.77</v>
      </c>
      <c r="G1340" s="31">
        <v>2.48</v>
      </c>
      <c r="H1340" s="31">
        <v>8</v>
      </c>
    </row>
    <row r="1341" spans="1:8" x14ac:dyDescent="0.15">
      <c r="A1341" s="34">
        <v>29174.321981725028</v>
      </c>
      <c r="B1341" s="35">
        <v>33.681906100000006</v>
      </c>
      <c r="C1341" s="35">
        <v>38.300018600620461</v>
      </c>
      <c r="D1341" s="31">
        <v>10</v>
      </c>
      <c r="E1341" s="36">
        <v>-0.2</v>
      </c>
      <c r="F1341" s="31">
        <v>0.77</v>
      </c>
      <c r="G1341" s="31">
        <v>0.25</v>
      </c>
      <c r="H1341" s="31">
        <v>8</v>
      </c>
    </row>
    <row r="1342" spans="1:8" x14ac:dyDescent="0.15">
      <c r="A1342" s="34">
        <v>73991.938259955583</v>
      </c>
      <c r="B1342" s="35">
        <v>9.4557232000000013</v>
      </c>
      <c r="C1342" s="35">
        <v>30.713502910290629</v>
      </c>
      <c r="D1342" s="31">
        <v>10</v>
      </c>
      <c r="E1342" s="36">
        <v>1.5</v>
      </c>
      <c r="F1342" s="31">
        <v>0.77</v>
      </c>
      <c r="G1342" s="31">
        <v>0.92</v>
      </c>
      <c r="H1342" s="31">
        <v>8</v>
      </c>
    </row>
    <row r="1343" spans="1:8" x14ac:dyDescent="0.15">
      <c r="A1343" s="34">
        <v>59728.210898581667</v>
      </c>
      <c r="B1343" s="35">
        <v>5.0307785000000003</v>
      </c>
      <c r="C1343" s="35">
        <v>8.4652735408859403</v>
      </c>
      <c r="D1343" s="31">
        <v>10</v>
      </c>
      <c r="E1343" s="36">
        <v>-0.7</v>
      </c>
      <c r="F1343" s="31">
        <v>0.77</v>
      </c>
      <c r="G1343" s="31">
        <v>0.25</v>
      </c>
      <c r="H1343" s="31">
        <v>8</v>
      </c>
    </row>
    <row r="1344" spans="1:8" x14ac:dyDescent="0.15">
      <c r="A1344" s="34">
        <v>30893.034153838671</v>
      </c>
      <c r="B1344" s="35">
        <v>11.693671500000001</v>
      </c>
      <c r="C1344" s="35">
        <v>229.54335415181131</v>
      </c>
      <c r="D1344" s="31">
        <v>18</v>
      </c>
      <c r="E1344" s="36">
        <v>0.5</v>
      </c>
      <c r="F1344" s="31">
        <v>0.77</v>
      </c>
      <c r="G1344" s="31">
        <v>3.46</v>
      </c>
      <c r="H1344" s="31">
        <v>8</v>
      </c>
    </row>
    <row r="1345" spans="1:8" x14ac:dyDescent="0.15">
      <c r="A1345" s="34">
        <v>13433.728315815219</v>
      </c>
      <c r="B1345" s="35">
        <v>5.3074317000000004</v>
      </c>
      <c r="C1345" s="35">
        <v>22.758724728518025</v>
      </c>
      <c r="D1345" s="31">
        <v>26</v>
      </c>
      <c r="E1345" s="36">
        <v>-0.2</v>
      </c>
      <c r="F1345" s="31">
        <v>0.77</v>
      </c>
      <c r="G1345" s="31">
        <v>0.25</v>
      </c>
      <c r="H1345" s="31">
        <v>8</v>
      </c>
    </row>
    <row r="1346" spans="1:8" x14ac:dyDescent="0.15">
      <c r="A1346" s="34">
        <v>48754.45583459521</v>
      </c>
      <c r="B1346" s="35">
        <v>460.40364310000001</v>
      </c>
      <c r="C1346" s="35">
        <v>1178.0359911059852</v>
      </c>
      <c r="D1346" s="31">
        <v>10</v>
      </c>
      <c r="E1346" s="36">
        <v>-0.2</v>
      </c>
      <c r="F1346" s="31">
        <v>0.82</v>
      </c>
      <c r="G1346" s="31">
        <v>0.24</v>
      </c>
      <c r="H1346" s="31">
        <v>27</v>
      </c>
    </row>
    <row r="1347" spans="1:8" x14ac:dyDescent="0.15">
      <c r="A1347" s="34">
        <v>69438.259512034594</v>
      </c>
      <c r="B1347" s="35">
        <v>80.649518400000005</v>
      </c>
      <c r="C1347" s="35">
        <v>47.8682395846429</v>
      </c>
      <c r="D1347" s="31">
        <v>10</v>
      </c>
      <c r="E1347" s="36">
        <v>1.2</v>
      </c>
      <c r="F1347" s="31">
        <v>0.82</v>
      </c>
      <c r="G1347" s="31">
        <v>0.47</v>
      </c>
      <c r="H1347" s="31">
        <v>3</v>
      </c>
    </row>
    <row r="1348" spans="1:8" x14ac:dyDescent="0.15">
      <c r="A1348" s="34">
        <v>48521.127518572663</v>
      </c>
      <c r="B1348" s="35">
        <v>194.47159870000002</v>
      </c>
      <c r="C1348" s="35">
        <v>116.7915911971871</v>
      </c>
      <c r="D1348" s="31">
        <v>10</v>
      </c>
      <c r="E1348" s="36">
        <v>-0.4</v>
      </c>
      <c r="F1348" s="31">
        <v>0.82</v>
      </c>
      <c r="G1348" s="31">
        <v>0.25</v>
      </c>
      <c r="H1348" s="31">
        <v>5</v>
      </c>
    </row>
    <row r="1349" spans="1:8" x14ac:dyDescent="0.15">
      <c r="A1349" s="34">
        <v>10159.678234743407</v>
      </c>
      <c r="B1349" s="35">
        <v>47.452160200000002</v>
      </c>
      <c r="C1349" s="35">
        <v>27.937666493451001</v>
      </c>
      <c r="D1349" s="31">
        <v>10</v>
      </c>
      <c r="E1349" s="36">
        <v>0.8</v>
      </c>
      <c r="F1349" s="31">
        <v>1</v>
      </c>
      <c r="G1349" s="31">
        <v>0.49</v>
      </c>
      <c r="H1349" s="31">
        <v>3</v>
      </c>
    </row>
    <row r="1350" spans="1:8" x14ac:dyDescent="0.15">
      <c r="A1350" s="34">
        <v>22636.424434087286</v>
      </c>
      <c r="B1350" s="35">
        <v>216.04875659999999</v>
      </c>
      <c r="C1350" s="35">
        <v>309.93169436269051</v>
      </c>
      <c r="D1350" s="31">
        <v>10</v>
      </c>
      <c r="E1350" s="36">
        <v>-0.2</v>
      </c>
      <c r="F1350" s="31">
        <v>0.82</v>
      </c>
      <c r="G1350" s="31">
        <v>1.23</v>
      </c>
      <c r="H1350" s="31">
        <v>3</v>
      </c>
    </row>
    <row r="1351" spans="1:8" x14ac:dyDescent="0.15">
      <c r="A1351" s="34">
        <v>79757.165419448458</v>
      </c>
      <c r="B1351" s="35">
        <v>21.094857099999999</v>
      </c>
      <c r="C1351" s="35">
        <v>99.414152945799998</v>
      </c>
      <c r="D1351" s="31">
        <v>10</v>
      </c>
      <c r="E1351" s="36">
        <v>-0.2</v>
      </c>
      <c r="F1351" s="31">
        <v>1</v>
      </c>
      <c r="G1351" s="31">
        <v>2</v>
      </c>
      <c r="H1351" s="31">
        <v>6</v>
      </c>
    </row>
    <row r="1352" spans="1:8" x14ac:dyDescent="0.15">
      <c r="A1352" s="34">
        <v>38508.480556927301</v>
      </c>
      <c r="B1352" s="35">
        <v>23.539021099999999</v>
      </c>
      <c r="C1352" s="35">
        <v>37.698021112462662</v>
      </c>
      <c r="D1352" s="31">
        <v>10</v>
      </c>
      <c r="E1352" s="36">
        <v>0.2</v>
      </c>
      <c r="F1352" s="31">
        <v>0.8</v>
      </c>
      <c r="G1352" s="31">
        <v>0.98</v>
      </c>
      <c r="H1352" s="31">
        <v>4</v>
      </c>
    </row>
    <row r="1353" spans="1:8" x14ac:dyDescent="0.15">
      <c r="A1353" s="34">
        <v>68359.311981893945</v>
      </c>
      <c r="B1353" s="35">
        <v>28.194087700000001</v>
      </c>
      <c r="C1353" s="35">
        <v>965.76012228205889</v>
      </c>
      <c r="D1353" s="31">
        <v>10</v>
      </c>
      <c r="E1353" s="36">
        <v>0.4</v>
      </c>
      <c r="F1353" s="31">
        <v>0.85</v>
      </c>
      <c r="G1353" s="31">
        <v>2.66</v>
      </c>
      <c r="H1353" s="31">
        <v>28</v>
      </c>
    </row>
    <row r="1354" spans="1:8" x14ac:dyDescent="0.15">
      <c r="A1354" s="34">
        <v>76115.214408958971</v>
      </c>
      <c r="B1354" s="35">
        <v>18.024833200000003</v>
      </c>
      <c r="C1354" s="35">
        <v>166.56013417474207</v>
      </c>
      <c r="D1354" s="31">
        <v>10</v>
      </c>
      <c r="E1354" s="36">
        <v>1.2</v>
      </c>
      <c r="F1354" s="31">
        <v>1</v>
      </c>
      <c r="G1354" s="31">
        <v>1.0900000000000001</v>
      </c>
      <c r="H1354" s="31">
        <v>21</v>
      </c>
    </row>
    <row r="1355" spans="1:8" x14ac:dyDescent="0.15">
      <c r="A1355" s="34">
        <v>91854.059804922479</v>
      </c>
      <c r="B1355" s="35">
        <v>142.789198</v>
      </c>
      <c r="C1355" s="35">
        <v>270.79667361897339</v>
      </c>
      <c r="D1355" s="31">
        <v>10</v>
      </c>
      <c r="E1355" s="36">
        <v>0.2</v>
      </c>
      <c r="F1355" s="31">
        <v>1</v>
      </c>
      <c r="G1355" s="31">
        <v>1.23</v>
      </c>
      <c r="H1355" s="31">
        <v>4</v>
      </c>
    </row>
    <row r="1356" spans="1:8" x14ac:dyDescent="0.15">
      <c r="A1356" s="34">
        <v>78230.813369641794</v>
      </c>
      <c r="B1356" s="35">
        <v>18.4241937</v>
      </c>
      <c r="C1356" s="35">
        <v>286.57575697179738</v>
      </c>
      <c r="D1356" s="31">
        <v>10</v>
      </c>
      <c r="E1356" s="36">
        <v>1.5</v>
      </c>
      <c r="F1356" s="31">
        <v>1</v>
      </c>
      <c r="G1356" s="31">
        <v>2.48</v>
      </c>
      <c r="H1356" s="31">
        <v>16</v>
      </c>
    </row>
    <row r="1357" spans="1:8" x14ac:dyDescent="0.15">
      <c r="A1357" s="34">
        <v>21326.321627750487</v>
      </c>
      <c r="B1357" s="35">
        <v>19.450474400000001</v>
      </c>
      <c r="C1357" s="35">
        <v>8.141079300068002</v>
      </c>
      <c r="D1357" s="31">
        <v>10</v>
      </c>
      <c r="E1357" s="36">
        <v>1.2</v>
      </c>
      <c r="F1357" s="31">
        <v>1</v>
      </c>
      <c r="G1357" s="31">
        <v>0.31</v>
      </c>
      <c r="H1357" s="31">
        <v>3</v>
      </c>
    </row>
    <row r="1358" spans="1:8" x14ac:dyDescent="0.15">
      <c r="A1358" s="34">
        <v>2018.0184456463967</v>
      </c>
      <c r="B1358" s="35">
        <v>315.5213761</v>
      </c>
      <c r="C1358" s="35">
        <v>7308.2556187216951</v>
      </c>
      <c r="D1358" s="31">
        <v>18</v>
      </c>
      <c r="E1358" s="36">
        <v>0.8</v>
      </c>
      <c r="F1358" s="31">
        <v>1</v>
      </c>
      <c r="G1358" s="31">
        <v>1.34</v>
      </c>
      <c r="H1358" s="31">
        <v>25</v>
      </c>
    </row>
    <row r="1359" spans="1:8" x14ac:dyDescent="0.15">
      <c r="A1359" s="34">
        <v>27348.246351815174</v>
      </c>
      <c r="B1359" s="35">
        <v>531.23496980000004</v>
      </c>
      <c r="C1359" s="35">
        <v>4196.4361765055173</v>
      </c>
      <c r="D1359" s="31">
        <v>10</v>
      </c>
      <c r="E1359" s="36">
        <v>0.6</v>
      </c>
      <c r="F1359" s="31">
        <v>0.82</v>
      </c>
      <c r="G1359" s="31">
        <v>0.74</v>
      </c>
      <c r="H1359" s="31">
        <v>27</v>
      </c>
    </row>
    <row r="1360" spans="1:8" x14ac:dyDescent="0.15">
      <c r="A1360" s="34">
        <v>20920.764798614287</v>
      </c>
      <c r="B1360" s="35">
        <v>38.651368900000001</v>
      </c>
      <c r="C1360" s="35">
        <v>17.649006963703503</v>
      </c>
      <c r="D1360" s="31">
        <v>10</v>
      </c>
      <c r="E1360" s="36">
        <v>0.2</v>
      </c>
      <c r="F1360" s="31">
        <v>1</v>
      </c>
      <c r="G1360" s="31">
        <v>0.37</v>
      </c>
      <c r="H1360" s="31">
        <v>3</v>
      </c>
    </row>
    <row r="1361" spans="1:8" x14ac:dyDescent="0.15">
      <c r="A1361" s="34">
        <v>95171.477135072288</v>
      </c>
      <c r="B1361" s="35">
        <v>36.961075900000004</v>
      </c>
      <c r="C1361" s="35">
        <v>1186.6010512440864</v>
      </c>
      <c r="D1361" s="31">
        <v>18</v>
      </c>
      <c r="E1361" s="36">
        <v>0.5</v>
      </c>
      <c r="F1361" s="31">
        <v>0.85</v>
      </c>
      <c r="G1361" s="31">
        <v>1.37</v>
      </c>
      <c r="H1361" s="31">
        <v>28</v>
      </c>
    </row>
    <row r="1362" spans="1:8" x14ac:dyDescent="0.15">
      <c r="A1362" s="34">
        <v>4141.5072532324348</v>
      </c>
      <c r="B1362" s="35">
        <v>28.112955200000002</v>
      </c>
      <c r="C1362" s="35">
        <v>24.425733282316493</v>
      </c>
      <c r="D1362" s="31">
        <v>10</v>
      </c>
      <c r="E1362" s="36">
        <v>0.2</v>
      </c>
      <c r="F1362" s="31">
        <v>0.8</v>
      </c>
      <c r="G1362" s="31">
        <v>0.69</v>
      </c>
      <c r="H1362" s="31">
        <v>3</v>
      </c>
    </row>
    <row r="1363" spans="1:8" x14ac:dyDescent="0.15">
      <c r="A1363" s="34">
        <v>94901.178712207024</v>
      </c>
      <c r="B1363" s="35">
        <v>147.20649749999998</v>
      </c>
      <c r="C1363" s="35">
        <v>294.65619117916049</v>
      </c>
      <c r="D1363" s="31">
        <v>18</v>
      </c>
      <c r="E1363" s="36">
        <v>-0.2</v>
      </c>
      <c r="F1363" s="31">
        <v>0.8</v>
      </c>
      <c r="G1363" s="31">
        <v>0.69</v>
      </c>
      <c r="H1363" s="31">
        <v>4</v>
      </c>
    </row>
    <row r="1364" spans="1:8" x14ac:dyDescent="0.15">
      <c r="A1364" s="34">
        <v>69218.281279862655</v>
      </c>
      <c r="B1364" s="35">
        <v>142.789198</v>
      </c>
      <c r="C1364" s="35">
        <v>117.54351612952972</v>
      </c>
      <c r="D1364" s="31">
        <v>18</v>
      </c>
      <c r="E1364" s="36">
        <v>-0.1</v>
      </c>
      <c r="F1364" s="31">
        <v>0.85</v>
      </c>
      <c r="G1364" s="31">
        <v>0.56999999999999995</v>
      </c>
      <c r="H1364" s="31">
        <v>2</v>
      </c>
    </row>
    <row r="1365" spans="1:8" x14ac:dyDescent="0.15">
      <c r="A1365" s="34">
        <v>12028.399636776143</v>
      </c>
      <c r="B1365" s="35">
        <v>33.9162508</v>
      </c>
      <c r="C1365" s="35">
        <v>24.835147166940001</v>
      </c>
      <c r="D1365" s="31">
        <v>34</v>
      </c>
      <c r="E1365" s="36">
        <v>0.6</v>
      </c>
      <c r="F1365" s="31">
        <v>1</v>
      </c>
      <c r="G1365" s="31">
        <v>0.25</v>
      </c>
      <c r="H1365" s="31">
        <v>2</v>
      </c>
    </row>
    <row r="1366" spans="1:8" x14ac:dyDescent="0.15">
      <c r="A1366" s="34">
        <v>92084.200104618503</v>
      </c>
      <c r="B1366" s="35">
        <v>189.0261509</v>
      </c>
      <c r="C1366" s="35">
        <v>475.27027388456395</v>
      </c>
      <c r="D1366" s="31">
        <v>26</v>
      </c>
      <c r="E1366" s="36">
        <v>-0.1</v>
      </c>
      <c r="F1366" s="31">
        <v>0.7</v>
      </c>
      <c r="G1366" s="31">
        <v>0.78</v>
      </c>
      <c r="H1366" s="31">
        <v>3</v>
      </c>
    </row>
    <row r="1367" spans="1:8" x14ac:dyDescent="0.15">
      <c r="A1367" s="34">
        <v>1132.4168292373815</v>
      </c>
      <c r="B1367" s="35">
        <v>370.85030260000002</v>
      </c>
      <c r="C1367" s="35">
        <v>600.69256166553487</v>
      </c>
      <c r="D1367" s="31">
        <v>18</v>
      </c>
      <c r="E1367" s="36">
        <v>0.2</v>
      </c>
      <c r="F1367" s="31">
        <v>1</v>
      </c>
      <c r="G1367" s="31">
        <v>0.78</v>
      </c>
      <c r="H1367" s="31">
        <v>3</v>
      </c>
    </row>
    <row r="1368" spans="1:8" x14ac:dyDescent="0.15">
      <c r="A1368" s="34">
        <v>93549.10259043824</v>
      </c>
      <c r="B1368" s="35">
        <v>114.79456400000001</v>
      </c>
      <c r="C1368" s="35">
        <v>412.26277899628809</v>
      </c>
      <c r="D1368" s="31">
        <v>34</v>
      </c>
      <c r="E1368" s="36">
        <v>1.2</v>
      </c>
      <c r="F1368" s="31">
        <v>1</v>
      </c>
      <c r="G1368" s="31">
        <v>0.68</v>
      </c>
      <c r="H1368" s="31">
        <v>4</v>
      </c>
    </row>
    <row r="1369" spans="1:8" x14ac:dyDescent="0.15">
      <c r="A1369" s="34">
        <v>59794.467886728649</v>
      </c>
      <c r="B1369" s="35">
        <v>91.83925760000001</v>
      </c>
      <c r="C1369" s="35">
        <v>4901.5798090077878</v>
      </c>
      <c r="D1369" s="31">
        <v>26</v>
      </c>
      <c r="E1369" s="36">
        <v>0.2</v>
      </c>
      <c r="F1369" s="31">
        <v>1</v>
      </c>
      <c r="G1369" s="31">
        <v>1.06</v>
      </c>
      <c r="H1369" s="31">
        <v>50</v>
      </c>
    </row>
    <row r="1370" spans="1:8" x14ac:dyDescent="0.15">
      <c r="A1370" s="34">
        <v>27931.151597590666</v>
      </c>
      <c r="B1370" s="35">
        <v>10.029071800000001</v>
      </c>
      <c r="C1370" s="35">
        <v>202.96604134895668</v>
      </c>
      <c r="D1370" s="31">
        <v>26</v>
      </c>
      <c r="E1370" s="36">
        <v>-0.2</v>
      </c>
      <c r="F1370" s="31">
        <v>1</v>
      </c>
      <c r="G1370" s="31">
        <v>1.0900000000000001</v>
      </c>
      <c r="H1370" s="31">
        <v>17</v>
      </c>
    </row>
    <row r="1371" spans="1:8" x14ac:dyDescent="0.15">
      <c r="A1371" s="34">
        <v>35673.965577735202</v>
      </c>
      <c r="B1371" s="35">
        <v>53.802704000000006</v>
      </c>
      <c r="C1371" s="35">
        <v>107.12321071908129</v>
      </c>
      <c r="D1371" s="31">
        <v>18</v>
      </c>
      <c r="E1371" s="36">
        <v>0.8</v>
      </c>
      <c r="F1371" s="31">
        <v>0.87</v>
      </c>
      <c r="G1371" s="31">
        <v>0.69</v>
      </c>
      <c r="H1371" s="31">
        <v>4</v>
      </c>
    </row>
    <row r="1372" spans="1:8" x14ac:dyDescent="0.15">
      <c r="A1372" s="34">
        <v>67973.732569916509</v>
      </c>
      <c r="B1372" s="35">
        <v>281.7155138</v>
      </c>
      <c r="C1372" s="35">
        <v>8936.993401995469</v>
      </c>
      <c r="D1372" s="31">
        <v>26</v>
      </c>
      <c r="E1372" s="36">
        <v>-0.4</v>
      </c>
      <c r="F1372" s="31">
        <v>1</v>
      </c>
      <c r="G1372" s="31">
        <v>1.27</v>
      </c>
      <c r="H1372" s="31">
        <v>25</v>
      </c>
    </row>
    <row r="1373" spans="1:8" x14ac:dyDescent="0.15">
      <c r="A1373" s="34">
        <v>64792.186909990254</v>
      </c>
      <c r="B1373" s="35">
        <v>25.083949499999999</v>
      </c>
      <c r="C1373" s="35">
        <v>1288.757319398273</v>
      </c>
      <c r="D1373" s="31">
        <v>34</v>
      </c>
      <c r="E1373" s="36">
        <v>0.5</v>
      </c>
      <c r="F1373" s="31">
        <v>0.85</v>
      </c>
      <c r="G1373" s="31">
        <v>1.1399999999999999</v>
      </c>
      <c r="H1373" s="31">
        <v>28</v>
      </c>
    </row>
    <row r="1374" spans="1:8" x14ac:dyDescent="0.15">
      <c r="A1374" s="34">
        <v>54367.236005453931</v>
      </c>
      <c r="B1374" s="35">
        <v>22.456602</v>
      </c>
      <c r="C1374" s="35">
        <v>384.93288934551009</v>
      </c>
      <c r="D1374" s="31">
        <v>18</v>
      </c>
      <c r="E1374" s="36">
        <v>0.8</v>
      </c>
      <c r="F1374" s="31">
        <v>1</v>
      </c>
      <c r="G1374" s="31">
        <v>1.61</v>
      </c>
      <c r="H1374" s="31">
        <v>15</v>
      </c>
    </row>
    <row r="1375" spans="1:8" x14ac:dyDescent="0.15">
      <c r="A1375" s="34">
        <v>32416.583463629377</v>
      </c>
      <c r="B1375" s="35">
        <v>28.194087700000001</v>
      </c>
      <c r="C1375" s="35">
        <v>1211.9328980726132</v>
      </c>
      <c r="D1375" s="31">
        <v>26</v>
      </c>
      <c r="E1375" s="36">
        <v>-0.7</v>
      </c>
      <c r="F1375" s="31">
        <v>0.85</v>
      </c>
      <c r="G1375" s="31">
        <v>1.84</v>
      </c>
      <c r="H1375" s="31">
        <v>28</v>
      </c>
    </row>
    <row r="1376" spans="1:8" x14ac:dyDescent="0.15">
      <c r="A1376" s="34">
        <v>78607.598909309847</v>
      </c>
      <c r="B1376" s="35">
        <v>25.083949499999999</v>
      </c>
      <c r="C1376" s="35">
        <v>1122.7303816832543</v>
      </c>
      <c r="D1376" s="31">
        <v>34</v>
      </c>
      <c r="E1376" s="36">
        <v>1.2</v>
      </c>
      <c r="F1376" s="31">
        <v>0.85</v>
      </c>
      <c r="G1376" s="31">
        <v>1.45</v>
      </c>
      <c r="H1376" s="31">
        <v>28</v>
      </c>
    </row>
    <row r="1377" spans="1:8" x14ac:dyDescent="0.15">
      <c r="A1377" s="34">
        <v>41576.820152948945</v>
      </c>
      <c r="B1377" s="35">
        <v>206.10307130000001</v>
      </c>
      <c r="C1377" s="35">
        <v>3110.3484559393228</v>
      </c>
      <c r="D1377" s="31">
        <v>18</v>
      </c>
      <c r="E1377" s="36">
        <v>0.5</v>
      </c>
      <c r="F1377" s="31">
        <v>1</v>
      </c>
      <c r="G1377" s="31">
        <v>2.73</v>
      </c>
      <c r="H1377" s="31">
        <v>8</v>
      </c>
    </row>
    <row r="1378" spans="1:8" x14ac:dyDescent="0.15">
      <c r="A1378" s="34">
        <v>93388.694417346938</v>
      </c>
      <c r="B1378" s="35">
        <v>12.147571900000001</v>
      </c>
      <c r="C1378" s="35">
        <v>134.05563119494448</v>
      </c>
      <c r="D1378" s="31">
        <v>26</v>
      </c>
      <c r="E1378" s="36">
        <v>0.5</v>
      </c>
      <c r="F1378" s="31">
        <v>0.85</v>
      </c>
      <c r="G1378" s="31">
        <v>1.01</v>
      </c>
      <c r="H1378" s="31">
        <v>10</v>
      </c>
    </row>
    <row r="1379" spans="1:8" x14ac:dyDescent="0.15">
      <c r="A1379" s="34">
        <v>94298.917169730703</v>
      </c>
      <c r="B1379" s="35">
        <v>22.8865686</v>
      </c>
      <c r="C1379" s="35">
        <v>373.04414627860911</v>
      </c>
      <c r="D1379" s="31">
        <v>18</v>
      </c>
      <c r="E1379" s="36">
        <v>0.2</v>
      </c>
      <c r="F1379" s="31">
        <v>0.85</v>
      </c>
      <c r="G1379" s="31">
        <v>0.97</v>
      </c>
      <c r="H1379" s="31">
        <v>23</v>
      </c>
    </row>
    <row r="1380" spans="1:8" x14ac:dyDescent="0.15">
      <c r="A1380" s="34">
        <v>42600.178949081426</v>
      </c>
      <c r="B1380" s="35">
        <v>25.083949499999999</v>
      </c>
      <c r="C1380" s="35">
        <v>1589.4163022005375</v>
      </c>
      <c r="D1380" s="31">
        <v>42</v>
      </c>
      <c r="E1380" s="36">
        <v>0.8</v>
      </c>
      <c r="F1380" s="31">
        <v>0.85</v>
      </c>
      <c r="G1380" s="31">
        <v>1.67</v>
      </c>
      <c r="H1380" s="31">
        <v>28</v>
      </c>
    </row>
    <row r="1381" spans="1:8" x14ac:dyDescent="0.15">
      <c r="A1381" s="34">
        <v>76119.657102985744</v>
      </c>
      <c r="B1381" s="35">
        <v>22.2893322</v>
      </c>
      <c r="C1381" s="35">
        <v>409.23317780113979</v>
      </c>
      <c r="D1381" s="31">
        <v>18</v>
      </c>
      <c r="E1381" s="36">
        <v>0.2</v>
      </c>
      <c r="F1381" s="31">
        <v>0.85</v>
      </c>
      <c r="G1381" s="31">
        <v>1.1000000000000001</v>
      </c>
      <c r="H1381" s="31">
        <v>23</v>
      </c>
    </row>
    <row r="1382" spans="1:8" x14ac:dyDescent="0.15">
      <c r="A1382" s="34">
        <v>40362.314389682972</v>
      </c>
      <c r="B1382" s="35">
        <v>41.986879500000001</v>
      </c>
      <c r="C1382" s="35">
        <v>47.066165366577508</v>
      </c>
      <c r="D1382" s="31">
        <v>26</v>
      </c>
      <c r="E1382" s="36">
        <v>-0.4</v>
      </c>
      <c r="F1382" s="31">
        <v>1</v>
      </c>
      <c r="G1382" s="31">
        <v>0.35</v>
      </c>
      <c r="H1382" s="31">
        <v>3</v>
      </c>
    </row>
    <row r="1383" spans="1:8" x14ac:dyDescent="0.15">
      <c r="A1383" s="34">
        <v>55607.847644114307</v>
      </c>
      <c r="B1383" s="35">
        <v>40.9050929</v>
      </c>
      <c r="C1383" s="35">
        <v>47.881832968470597</v>
      </c>
      <c r="D1383" s="31">
        <v>18</v>
      </c>
      <c r="E1383" s="36">
        <v>-0.2</v>
      </c>
      <c r="F1383" s="31">
        <v>1</v>
      </c>
      <c r="G1383" s="31">
        <v>0.54</v>
      </c>
      <c r="H1383" s="31">
        <v>3</v>
      </c>
    </row>
    <row r="1384" spans="1:8" x14ac:dyDescent="0.15">
      <c r="A1384" s="34">
        <v>67616.65103882768</v>
      </c>
      <c r="B1384" s="35">
        <v>73.606628600000008</v>
      </c>
      <c r="C1384" s="35">
        <v>275.69006784912261</v>
      </c>
      <c r="D1384" s="31">
        <v>34</v>
      </c>
      <c r="E1384" s="36">
        <v>-0.4</v>
      </c>
      <c r="F1384" s="31">
        <v>0.85</v>
      </c>
      <c r="G1384" s="31">
        <v>0.44</v>
      </c>
      <c r="H1384" s="31">
        <v>6</v>
      </c>
    </row>
    <row r="1385" spans="1:8" x14ac:dyDescent="0.15">
      <c r="A1385" s="34">
        <v>54137.964254000733</v>
      </c>
      <c r="B1385" s="35">
        <v>21.511796500000003</v>
      </c>
      <c r="C1385" s="35">
        <v>1067.0695689404836</v>
      </c>
      <c r="D1385" s="31">
        <v>42</v>
      </c>
      <c r="E1385" s="36">
        <v>-0.6</v>
      </c>
      <c r="F1385" s="31">
        <v>0.82</v>
      </c>
      <c r="G1385" s="31">
        <v>1.07</v>
      </c>
      <c r="H1385" s="31">
        <v>23</v>
      </c>
    </row>
    <row r="1386" spans="1:8" x14ac:dyDescent="0.15">
      <c r="A1386" s="34">
        <v>50881.522994888626</v>
      </c>
      <c r="B1386" s="35">
        <v>142.789198</v>
      </c>
      <c r="C1386" s="35">
        <v>174.2455615436707</v>
      </c>
      <c r="D1386" s="31">
        <v>34</v>
      </c>
      <c r="E1386" s="36">
        <v>-0.4</v>
      </c>
      <c r="F1386" s="31">
        <v>0.7</v>
      </c>
      <c r="G1386" s="31">
        <v>0.35</v>
      </c>
      <c r="H1386" s="31">
        <v>2</v>
      </c>
    </row>
    <row r="1387" spans="1:8" x14ac:dyDescent="0.15">
      <c r="A1387" s="34">
        <v>16357.875826415735</v>
      </c>
      <c r="B1387" s="35">
        <v>43.204138399999998</v>
      </c>
      <c r="C1387" s="35">
        <v>965.38426415951528</v>
      </c>
      <c r="D1387" s="31">
        <v>26</v>
      </c>
      <c r="E1387" s="36">
        <v>-0.4</v>
      </c>
      <c r="F1387" s="31">
        <v>1</v>
      </c>
      <c r="G1387" s="31">
        <v>1.03</v>
      </c>
      <c r="H1387" s="31">
        <v>18</v>
      </c>
    </row>
    <row r="1388" spans="1:8" x14ac:dyDescent="0.15">
      <c r="A1388" s="34">
        <v>12533.727286075635</v>
      </c>
      <c r="B1388" s="35">
        <v>71.891546199999993</v>
      </c>
      <c r="C1388" s="35">
        <v>456.29275466867392</v>
      </c>
      <c r="D1388" s="31">
        <v>42</v>
      </c>
      <c r="E1388" s="36">
        <v>1.2</v>
      </c>
      <c r="F1388" s="31">
        <v>1</v>
      </c>
      <c r="G1388" s="31">
        <v>1.3</v>
      </c>
      <c r="H1388" s="31">
        <v>3</v>
      </c>
    </row>
    <row r="1389" spans="1:8" x14ac:dyDescent="0.15">
      <c r="A1389" s="34">
        <v>62403.277011445898</v>
      </c>
      <c r="B1389" s="35">
        <v>40.397126400000005</v>
      </c>
      <c r="C1389" s="35">
        <v>1159.4703609021867</v>
      </c>
      <c r="D1389" s="31">
        <v>82</v>
      </c>
      <c r="E1389" s="36">
        <v>0.8</v>
      </c>
      <c r="F1389" s="31">
        <v>1</v>
      </c>
      <c r="G1389" s="31">
        <v>0.25</v>
      </c>
      <c r="H1389" s="31">
        <v>28</v>
      </c>
    </row>
    <row r="1390" spans="1:8" x14ac:dyDescent="0.15">
      <c r="A1390" s="34">
        <v>82248.326621426997</v>
      </c>
      <c r="B1390" s="35">
        <v>1104.3248175000001</v>
      </c>
      <c r="C1390" s="35">
        <v>3945.1723191634974</v>
      </c>
      <c r="D1390" s="31">
        <v>58</v>
      </c>
      <c r="E1390" s="36">
        <v>-0.6</v>
      </c>
      <c r="F1390" s="31">
        <v>0.81</v>
      </c>
      <c r="G1390" s="31">
        <v>0.5</v>
      </c>
      <c r="H1390" s="31">
        <v>3</v>
      </c>
    </row>
    <row r="1391" spans="1:8" x14ac:dyDescent="0.15">
      <c r="A1391" s="34">
        <v>52071.583922068006</v>
      </c>
      <c r="B1391" s="35">
        <v>6.8711878999999998</v>
      </c>
      <c r="C1391" s="35">
        <v>173.31756348170001</v>
      </c>
      <c r="D1391" s="31">
        <v>10</v>
      </c>
      <c r="E1391" s="36">
        <v>-0.2</v>
      </c>
      <c r="F1391" s="31">
        <v>1</v>
      </c>
      <c r="G1391" s="31">
        <v>2.48</v>
      </c>
      <c r="H1391" s="31">
        <v>25</v>
      </c>
    </row>
    <row r="1392" spans="1:8" x14ac:dyDescent="0.15">
      <c r="A1392" s="34">
        <v>28729.899060744592</v>
      </c>
      <c r="B1392" s="35">
        <v>71.431785399999995</v>
      </c>
      <c r="C1392" s="35">
        <v>3891.4969246448813</v>
      </c>
      <c r="D1392" s="31">
        <v>50</v>
      </c>
      <c r="E1392" s="36">
        <v>1.2</v>
      </c>
      <c r="F1392" s="31">
        <v>0.85</v>
      </c>
      <c r="G1392" s="31">
        <v>0.89</v>
      </c>
      <c r="H1392" s="31">
        <v>31</v>
      </c>
    </row>
    <row r="1393" spans="1:8" x14ac:dyDescent="0.15">
      <c r="A1393" s="34">
        <v>52153.341811459744</v>
      </c>
      <c r="B1393" s="35">
        <v>29.861845300000002</v>
      </c>
      <c r="C1393" s="35">
        <v>407.98115804531255</v>
      </c>
      <c r="D1393" s="31">
        <v>50</v>
      </c>
      <c r="E1393" s="36">
        <v>0.2</v>
      </c>
      <c r="F1393" s="31">
        <v>1</v>
      </c>
      <c r="G1393" s="31">
        <v>0.25</v>
      </c>
      <c r="H1393" s="31">
        <v>25</v>
      </c>
    </row>
    <row r="1394" spans="1:8" x14ac:dyDescent="0.15">
      <c r="A1394" s="34">
        <v>54009.317974054095</v>
      </c>
      <c r="B1394" s="35">
        <v>23.4161942</v>
      </c>
      <c r="C1394" s="35">
        <v>1015.252677022303</v>
      </c>
      <c r="D1394" s="31">
        <v>66</v>
      </c>
      <c r="E1394" s="36">
        <v>-0.4</v>
      </c>
      <c r="F1394" s="31">
        <v>0.82</v>
      </c>
      <c r="G1394" s="31">
        <v>0.68</v>
      </c>
      <c r="H1394" s="31">
        <v>28</v>
      </c>
    </row>
    <row r="1395" spans="1:8" x14ac:dyDescent="0.15">
      <c r="A1395" s="34">
        <v>68435.630959805421</v>
      </c>
      <c r="B1395" s="35">
        <v>106.5110013</v>
      </c>
      <c r="C1395" s="35">
        <v>4829.9234374994585</v>
      </c>
      <c r="D1395" s="31">
        <v>58</v>
      </c>
      <c r="E1395" s="36">
        <v>0.2</v>
      </c>
      <c r="F1395" s="31">
        <v>0.85</v>
      </c>
      <c r="G1395" s="31">
        <v>0.95</v>
      </c>
      <c r="H1395" s="31">
        <v>21</v>
      </c>
    </row>
    <row r="1396" spans="1:8" x14ac:dyDescent="0.15">
      <c r="A1396" s="34">
        <v>13779.475862414303</v>
      </c>
      <c r="B1396" s="35">
        <v>382.73233260000001</v>
      </c>
      <c r="C1396" s="35">
        <v>19022.940177081564</v>
      </c>
      <c r="D1396" s="31">
        <v>34</v>
      </c>
      <c r="E1396" s="36">
        <v>-0.4</v>
      </c>
      <c r="F1396" s="31">
        <v>0.85</v>
      </c>
      <c r="G1396" s="31">
        <v>1.18</v>
      </c>
      <c r="H1396" s="31">
        <v>32</v>
      </c>
    </row>
    <row r="1397" spans="1:8" x14ac:dyDescent="0.15">
      <c r="A1397" s="34">
        <v>2813.9699342045519</v>
      </c>
      <c r="B1397" s="35">
        <v>21.942933800000002</v>
      </c>
      <c r="C1397" s="35">
        <v>236.0560045288303</v>
      </c>
      <c r="D1397" s="31">
        <v>66</v>
      </c>
      <c r="E1397" s="36">
        <v>-0.7</v>
      </c>
      <c r="F1397" s="31">
        <v>1</v>
      </c>
      <c r="G1397" s="31">
        <v>1.37</v>
      </c>
      <c r="H1397" s="31">
        <v>3</v>
      </c>
    </row>
    <row r="1398" spans="1:8" x14ac:dyDescent="0.15">
      <c r="A1398" s="34">
        <v>19447.596788712275</v>
      </c>
      <c r="B1398" s="35">
        <v>91.532527299999998</v>
      </c>
      <c r="C1398" s="35">
        <v>735.03557568822339</v>
      </c>
      <c r="D1398" s="31">
        <v>58</v>
      </c>
      <c r="E1398" s="36">
        <v>-0.1</v>
      </c>
      <c r="F1398" s="31">
        <v>1</v>
      </c>
      <c r="G1398" s="31">
        <v>0.6</v>
      </c>
      <c r="H1398" s="31">
        <v>5</v>
      </c>
    </row>
    <row r="1399" spans="1:8" x14ac:dyDescent="0.15">
      <c r="A1399" s="34">
        <v>99849.030712327862</v>
      </c>
      <c r="B1399" s="35">
        <v>19.043967800000001</v>
      </c>
      <c r="C1399" s="35">
        <v>1048.6563942371195</v>
      </c>
      <c r="D1399" s="31">
        <v>42</v>
      </c>
      <c r="E1399" s="36">
        <v>0.5</v>
      </c>
      <c r="F1399" s="31">
        <v>0.82</v>
      </c>
      <c r="G1399" s="31">
        <v>1.19</v>
      </c>
      <c r="H1399" s="31">
        <v>23</v>
      </c>
    </row>
    <row r="1400" spans="1:8" x14ac:dyDescent="0.15">
      <c r="A1400" s="34">
        <v>10514.998744902316</v>
      </c>
      <c r="B1400" s="35">
        <v>7.0876248000000004</v>
      </c>
      <c r="C1400" s="35">
        <v>143.47744551653335</v>
      </c>
      <c r="D1400" s="31">
        <v>10</v>
      </c>
      <c r="E1400" s="36">
        <v>-0.4</v>
      </c>
      <c r="F1400" s="31">
        <v>1</v>
      </c>
      <c r="G1400" s="31">
        <v>1</v>
      </c>
      <c r="H1400" s="31">
        <v>46</v>
      </c>
    </row>
    <row r="1401" spans="1:8" x14ac:dyDescent="0.15">
      <c r="A1401" s="34">
        <v>2809.0558660969655</v>
      </c>
      <c r="B1401" s="35">
        <v>43.392595800000002</v>
      </c>
      <c r="C1401" s="35">
        <v>1107.3295457208601</v>
      </c>
      <c r="D1401" s="31">
        <v>106</v>
      </c>
      <c r="E1401" s="36">
        <v>-0.2</v>
      </c>
      <c r="F1401" s="31">
        <v>1</v>
      </c>
      <c r="G1401" s="31">
        <v>0.25</v>
      </c>
      <c r="H1401" s="31">
        <v>28</v>
      </c>
    </row>
    <row r="1402" spans="1:8" x14ac:dyDescent="0.15">
      <c r="A1402" s="34">
        <v>13599.734105211302</v>
      </c>
      <c r="B1402" s="35">
        <v>26.571407800000003</v>
      </c>
      <c r="C1402" s="35">
        <v>2387.049480623346</v>
      </c>
      <c r="D1402" s="31">
        <v>82</v>
      </c>
      <c r="E1402" s="36">
        <v>1.5</v>
      </c>
      <c r="F1402" s="31">
        <v>0.85</v>
      </c>
      <c r="G1402" s="31">
        <v>0.97</v>
      </c>
      <c r="H1402" s="31">
        <v>28</v>
      </c>
    </row>
    <row r="1403" spans="1:8" x14ac:dyDescent="0.15">
      <c r="A1403" s="34">
        <v>70304.022869146793</v>
      </c>
      <c r="B1403" s="35">
        <v>12.3729443</v>
      </c>
      <c r="C1403" s="35">
        <v>808.457694118875</v>
      </c>
      <c r="D1403" s="31">
        <v>82</v>
      </c>
      <c r="E1403" s="36">
        <v>0.8</v>
      </c>
      <c r="F1403" s="31">
        <v>1</v>
      </c>
      <c r="G1403" s="31">
        <v>0.68</v>
      </c>
      <c r="H1403" s="31">
        <v>23</v>
      </c>
    </row>
    <row r="1404" spans="1:8" x14ac:dyDescent="0.15">
      <c r="A1404" s="34">
        <v>68029.757896705749</v>
      </c>
      <c r="B1404" s="35">
        <v>9.3135763000000011</v>
      </c>
      <c r="C1404" s="35">
        <v>2859.027000220311</v>
      </c>
      <c r="D1404" s="31">
        <v>74</v>
      </c>
      <c r="E1404" s="36">
        <v>0.8</v>
      </c>
      <c r="F1404" s="31">
        <v>1</v>
      </c>
      <c r="G1404" s="31">
        <v>1.35</v>
      </c>
      <c r="H1404" s="31">
        <v>74</v>
      </c>
    </row>
    <row r="1405" spans="1:8" x14ac:dyDescent="0.15">
      <c r="A1405" s="34">
        <v>93202.325427352829</v>
      </c>
      <c r="B1405" s="35">
        <v>12.396045500000001</v>
      </c>
      <c r="C1405" s="35">
        <v>278.45530177445943</v>
      </c>
      <c r="D1405" s="31">
        <v>26</v>
      </c>
      <c r="E1405" s="36">
        <v>-0.2</v>
      </c>
      <c r="F1405" s="31">
        <v>1</v>
      </c>
      <c r="G1405" s="31">
        <v>0.94</v>
      </c>
      <c r="H1405" s="31">
        <v>22</v>
      </c>
    </row>
    <row r="1406" spans="1:8" x14ac:dyDescent="0.15">
      <c r="A1406" s="34">
        <v>45879.092839226279</v>
      </c>
      <c r="B1406" s="35">
        <v>9.017713500000001</v>
      </c>
      <c r="C1406" s="35">
        <v>43.025652031809344</v>
      </c>
      <c r="D1406" s="31">
        <v>58</v>
      </c>
      <c r="E1406" s="36">
        <v>0.6</v>
      </c>
      <c r="F1406" s="31">
        <v>1</v>
      </c>
      <c r="G1406" s="31">
        <v>0.42</v>
      </c>
      <c r="H1406" s="31">
        <v>4</v>
      </c>
    </row>
    <row r="1407" spans="1:8" x14ac:dyDescent="0.15">
      <c r="A1407" s="34">
        <v>27165.817331641618</v>
      </c>
      <c r="B1407" s="35">
        <v>30.865880399999998</v>
      </c>
      <c r="C1407" s="35">
        <v>146.46108203343761</v>
      </c>
      <c r="D1407" s="31">
        <v>34</v>
      </c>
      <c r="E1407" s="36">
        <v>1.5</v>
      </c>
      <c r="F1407" s="31">
        <v>1</v>
      </c>
      <c r="G1407" s="31">
        <v>1.18</v>
      </c>
      <c r="H1407" s="31">
        <v>3</v>
      </c>
    </row>
    <row r="1408" spans="1:8" x14ac:dyDescent="0.15">
      <c r="A1408" s="34">
        <v>26443.534304110839</v>
      </c>
      <c r="B1408" s="35">
        <v>14.964729200000003</v>
      </c>
      <c r="C1408" s="35">
        <v>2748.7579724542011</v>
      </c>
      <c r="D1408" s="31">
        <v>106</v>
      </c>
      <c r="E1408" s="36">
        <v>0.8</v>
      </c>
      <c r="F1408" s="31">
        <v>0.85</v>
      </c>
      <c r="G1408" s="31">
        <v>1.89</v>
      </c>
      <c r="H1408" s="31">
        <v>23</v>
      </c>
    </row>
    <row r="1409" spans="1:8" x14ac:dyDescent="0.15">
      <c r="A1409" s="34">
        <v>43598.469643941375</v>
      </c>
      <c r="B1409" s="35">
        <v>92.966119599999999</v>
      </c>
      <c r="C1409" s="35">
        <v>1545.2250456073732</v>
      </c>
      <c r="D1409" s="31">
        <v>58</v>
      </c>
      <c r="E1409" s="36">
        <v>1.5</v>
      </c>
      <c r="F1409" s="31">
        <v>1</v>
      </c>
      <c r="G1409" s="31">
        <v>0.56000000000000005</v>
      </c>
      <c r="H1409" s="31">
        <v>16</v>
      </c>
    </row>
    <row r="1410" spans="1:8" x14ac:dyDescent="0.15">
      <c r="A1410" s="34">
        <v>64582.059180861019</v>
      </c>
      <c r="B1410" s="35">
        <v>27.484165100000002</v>
      </c>
      <c r="C1410" s="35">
        <v>1397.2336069876803</v>
      </c>
      <c r="D1410" s="31">
        <v>50</v>
      </c>
      <c r="E1410" s="36">
        <v>0.4</v>
      </c>
      <c r="F1410" s="31">
        <v>1</v>
      </c>
      <c r="G1410" s="31">
        <v>1.1200000000000001</v>
      </c>
      <c r="H1410" s="31">
        <v>28</v>
      </c>
    </row>
    <row r="1411" spans="1:8" x14ac:dyDescent="0.15">
      <c r="A1411" s="34">
        <v>80846.916801450992</v>
      </c>
      <c r="B1411" s="35">
        <v>57.131905699999997</v>
      </c>
      <c r="C1411" s="35">
        <v>3707.673512540498</v>
      </c>
      <c r="D1411" s="31">
        <v>66</v>
      </c>
      <c r="E1411" s="36">
        <v>-0.2</v>
      </c>
      <c r="F1411" s="31">
        <v>0.75</v>
      </c>
      <c r="G1411" s="31">
        <v>1.47</v>
      </c>
      <c r="H1411" s="31">
        <v>17</v>
      </c>
    </row>
    <row r="1412" spans="1:8" x14ac:dyDescent="0.15">
      <c r="A1412" s="34">
        <v>78905.075365631157</v>
      </c>
      <c r="B1412" s="35">
        <v>8.5585161999999997</v>
      </c>
      <c r="C1412" s="35">
        <v>88.249117370516672</v>
      </c>
      <c r="D1412" s="31">
        <v>98</v>
      </c>
      <c r="E1412" s="36">
        <v>-0.4</v>
      </c>
      <c r="F1412" s="31">
        <v>1</v>
      </c>
      <c r="G1412" s="31">
        <v>1.25</v>
      </c>
      <c r="H1412" s="31">
        <v>2</v>
      </c>
    </row>
    <row r="1413" spans="1:8" x14ac:dyDescent="0.15">
      <c r="A1413" s="34">
        <v>23693.368396005233</v>
      </c>
      <c r="B1413" s="35">
        <v>46.854923800000002</v>
      </c>
      <c r="C1413" s="35">
        <v>75.526107574757418</v>
      </c>
      <c r="D1413" s="31">
        <v>66</v>
      </c>
      <c r="E1413" s="36">
        <v>0.4</v>
      </c>
      <c r="F1413" s="31">
        <v>1</v>
      </c>
      <c r="G1413" s="31">
        <v>0.19</v>
      </c>
      <c r="H1413" s="31">
        <v>3</v>
      </c>
    </row>
    <row r="1414" spans="1:8" x14ac:dyDescent="0.15">
      <c r="A1414" s="34">
        <v>45214.467895196198</v>
      </c>
      <c r="B1414" s="35">
        <v>27.3151358</v>
      </c>
      <c r="C1414" s="35">
        <v>1067.7262338182366</v>
      </c>
      <c r="D1414" s="31">
        <v>34</v>
      </c>
      <c r="E1414" s="36">
        <v>-0.4</v>
      </c>
      <c r="F1414" s="31">
        <v>0.82</v>
      </c>
      <c r="G1414" s="31">
        <v>1.05</v>
      </c>
      <c r="H1414" s="31">
        <v>23</v>
      </c>
    </row>
    <row r="1415" spans="1:8" x14ac:dyDescent="0.15">
      <c r="A1415" s="34">
        <v>37503.049603848092</v>
      </c>
      <c r="B1415" s="35">
        <v>80.825334999999995</v>
      </c>
      <c r="C1415" s="35">
        <v>542.79203769552885</v>
      </c>
      <c r="D1415" s="31">
        <v>50</v>
      </c>
      <c r="E1415" s="36">
        <v>0.2</v>
      </c>
      <c r="F1415" s="31">
        <v>0.73</v>
      </c>
      <c r="G1415" s="31">
        <v>0.82</v>
      </c>
      <c r="H1415" s="31">
        <v>4</v>
      </c>
    </row>
    <row r="1416" spans="1:8" x14ac:dyDescent="0.15">
      <c r="A1416" s="34">
        <v>91457.614033113685</v>
      </c>
      <c r="B1416" s="35">
        <v>10.029071800000001</v>
      </c>
      <c r="C1416" s="35">
        <v>424.61909600152541</v>
      </c>
      <c r="D1416" s="31">
        <v>34</v>
      </c>
      <c r="E1416" s="36">
        <v>-0.1</v>
      </c>
      <c r="F1416" s="31">
        <v>1</v>
      </c>
      <c r="G1416" s="31">
        <v>1.52</v>
      </c>
      <c r="H1416" s="31">
        <v>20</v>
      </c>
    </row>
    <row r="1417" spans="1:8" x14ac:dyDescent="0.15">
      <c r="A1417" s="34">
        <v>2890.7937519553452</v>
      </c>
      <c r="B1417" s="35">
        <v>73.452091600000003</v>
      </c>
      <c r="C1417" s="35">
        <v>431.28606091052717</v>
      </c>
      <c r="D1417" s="31">
        <v>74</v>
      </c>
      <c r="E1417" s="36">
        <v>-0.4</v>
      </c>
      <c r="F1417" s="31">
        <v>0.75</v>
      </c>
      <c r="G1417" s="31">
        <v>0.99</v>
      </c>
      <c r="H1417" s="31">
        <v>2</v>
      </c>
    </row>
    <row r="1418" spans="1:8" x14ac:dyDescent="0.15">
      <c r="A1418" s="34">
        <v>4972.4873591285632</v>
      </c>
      <c r="B1418" s="35">
        <v>30.537962500000003</v>
      </c>
      <c r="C1418" s="35">
        <v>2499.2523832066049</v>
      </c>
      <c r="D1418" s="31">
        <v>90</v>
      </c>
      <c r="E1418" s="36">
        <v>-0.2</v>
      </c>
      <c r="F1418" s="31">
        <v>0.75</v>
      </c>
      <c r="G1418" s="31">
        <v>0.88</v>
      </c>
      <c r="H1418" s="31">
        <v>25</v>
      </c>
    </row>
    <row r="1419" spans="1:8" x14ac:dyDescent="0.15">
      <c r="A1419" s="34">
        <v>52793.462024070293</v>
      </c>
      <c r="B1419" s="35">
        <v>19.066505500000002</v>
      </c>
      <c r="C1419" s="35">
        <v>8416.3003489228977</v>
      </c>
      <c r="D1419" s="31">
        <v>162</v>
      </c>
      <c r="E1419" s="36">
        <v>-0.1</v>
      </c>
      <c r="F1419" s="31">
        <v>0.85</v>
      </c>
      <c r="G1419" s="31">
        <v>2.48</v>
      </c>
      <c r="H1419" s="31">
        <v>28</v>
      </c>
    </row>
    <row r="1420" spans="1:8" x14ac:dyDescent="0.15">
      <c r="A1420" s="34">
        <v>39398.792885077128</v>
      </c>
      <c r="B1420" s="35">
        <v>19.066505500000002</v>
      </c>
      <c r="C1420" s="35">
        <v>6465.808705983125</v>
      </c>
      <c r="D1420" s="31">
        <v>162</v>
      </c>
      <c r="E1420" s="36">
        <v>0.8</v>
      </c>
      <c r="F1420" s="31">
        <v>0.85</v>
      </c>
      <c r="G1420" s="31">
        <v>1.89</v>
      </c>
      <c r="H1420" s="31">
        <v>28</v>
      </c>
    </row>
    <row r="1421" spans="1:8" x14ac:dyDescent="0.15">
      <c r="A1421" s="34">
        <v>4511.1796751281072</v>
      </c>
      <c r="B1421" s="35">
        <v>23.883278199999999</v>
      </c>
      <c r="C1421" s="35">
        <v>85.041780002737795</v>
      </c>
      <c r="D1421" s="31">
        <v>58</v>
      </c>
      <c r="E1421" s="36">
        <v>0.8</v>
      </c>
      <c r="F1421" s="31">
        <v>1</v>
      </c>
      <c r="G1421" s="31">
        <v>0.49</v>
      </c>
      <c r="H1421" s="31">
        <v>3</v>
      </c>
    </row>
    <row r="1422" spans="1:8" x14ac:dyDescent="0.15">
      <c r="A1422" s="34">
        <v>93725.672220298031</v>
      </c>
      <c r="B1422" s="35">
        <v>7.1521949999999999</v>
      </c>
      <c r="C1422" s="35">
        <v>1339.1040775679232</v>
      </c>
      <c r="D1422" s="31">
        <v>98</v>
      </c>
      <c r="E1422" s="36">
        <v>-0.1</v>
      </c>
      <c r="F1422" s="31">
        <v>1</v>
      </c>
      <c r="G1422" s="31">
        <v>0.77</v>
      </c>
      <c r="H1422" s="31">
        <v>46</v>
      </c>
    </row>
    <row r="1423" spans="1:8" x14ac:dyDescent="0.15">
      <c r="A1423" s="34">
        <v>39231.864010210084</v>
      </c>
      <c r="B1423" s="35">
        <v>68.580825000000004</v>
      </c>
      <c r="C1423" s="35">
        <v>4332.8451824964777</v>
      </c>
      <c r="D1423" s="31">
        <v>74</v>
      </c>
      <c r="E1423" s="36">
        <v>0.6</v>
      </c>
      <c r="F1423" s="31">
        <v>0.82</v>
      </c>
      <c r="G1423" s="31">
        <v>0.68</v>
      </c>
      <c r="H1423" s="31">
        <v>31</v>
      </c>
    </row>
    <row r="1424" spans="1:8" x14ac:dyDescent="0.15">
      <c r="A1424" s="34">
        <v>36471.185274968324</v>
      </c>
      <c r="B1424" s="35">
        <v>9.8600425000000005</v>
      </c>
      <c r="C1424" s="35">
        <v>403.38216766303503</v>
      </c>
      <c r="D1424" s="31">
        <v>58</v>
      </c>
      <c r="E1424" s="36">
        <v>0.2</v>
      </c>
      <c r="F1424" s="31">
        <v>1</v>
      </c>
      <c r="G1424" s="31">
        <v>0.73</v>
      </c>
      <c r="H1424" s="31">
        <v>22</v>
      </c>
    </row>
    <row r="1425" spans="1:8" x14ac:dyDescent="0.15">
      <c r="A1425" s="34">
        <v>72009.448436933337</v>
      </c>
      <c r="B1425" s="35">
        <v>10.888193100000001</v>
      </c>
      <c r="C1425" s="35">
        <v>47.853659525942611</v>
      </c>
      <c r="D1425" s="31">
        <v>74</v>
      </c>
      <c r="E1425" s="36">
        <v>1.5</v>
      </c>
      <c r="F1425" s="31">
        <v>1</v>
      </c>
      <c r="G1425" s="31">
        <v>0.42</v>
      </c>
      <c r="H1425" s="31">
        <v>3</v>
      </c>
    </row>
    <row r="1426" spans="1:8" x14ac:dyDescent="0.15">
      <c r="A1426" s="34">
        <v>9888.345392658237</v>
      </c>
      <c r="B1426" s="35">
        <v>8.6351430000000011</v>
      </c>
      <c r="C1426" s="35">
        <v>170.01928224105004</v>
      </c>
      <c r="D1426" s="31">
        <v>90</v>
      </c>
      <c r="E1426" s="36">
        <v>0.4</v>
      </c>
      <c r="F1426" s="31">
        <v>1</v>
      </c>
      <c r="G1426" s="31">
        <v>1.02</v>
      </c>
      <c r="H1426" s="31">
        <v>5</v>
      </c>
    </row>
    <row r="1427" spans="1:8" x14ac:dyDescent="0.15">
      <c r="A1427" s="34">
        <v>15592.298300798702</v>
      </c>
      <c r="B1427" s="35">
        <v>19.066505500000002</v>
      </c>
      <c r="C1427" s="35">
        <v>9207.460879917704</v>
      </c>
      <c r="D1427" s="31">
        <v>186</v>
      </c>
      <c r="E1427" s="36">
        <v>0.5</v>
      </c>
      <c r="F1427" s="31">
        <v>0.85</v>
      </c>
      <c r="G1427" s="31">
        <v>2.36</v>
      </c>
      <c r="H1427" s="31">
        <v>28</v>
      </c>
    </row>
    <row r="1428" spans="1:8" x14ac:dyDescent="0.15">
      <c r="A1428" s="34">
        <v>52881.436447142725</v>
      </c>
      <c r="B1428" s="35">
        <v>8.326496800000001</v>
      </c>
      <c r="C1428" s="35">
        <v>2747.890084990328</v>
      </c>
      <c r="D1428" s="31">
        <v>162</v>
      </c>
      <c r="E1428" s="36">
        <v>0.6</v>
      </c>
      <c r="F1428" s="31">
        <v>1</v>
      </c>
      <c r="G1428" s="31">
        <v>1.1100000000000001</v>
      </c>
      <c r="H1428" s="31">
        <v>43</v>
      </c>
    </row>
    <row r="1429" spans="1:8" x14ac:dyDescent="0.15">
      <c r="A1429" s="34">
        <v>29759.844063707562</v>
      </c>
      <c r="B1429" s="35">
        <v>18.931281600000002</v>
      </c>
      <c r="C1429" s="35">
        <v>1063.9039741972356</v>
      </c>
      <c r="D1429" s="31">
        <v>146</v>
      </c>
      <c r="E1429" s="36">
        <v>0.2</v>
      </c>
      <c r="F1429" s="31">
        <v>0.95</v>
      </c>
      <c r="G1429" s="31">
        <v>0.5</v>
      </c>
      <c r="H1429" s="31">
        <v>22</v>
      </c>
    </row>
    <row r="1430" spans="1:8" x14ac:dyDescent="0.15">
      <c r="A1430" s="34">
        <v>17735.998990048509</v>
      </c>
      <c r="B1430" s="35">
        <v>33.208625900000001</v>
      </c>
      <c r="C1430" s="35">
        <v>1585.583809599334</v>
      </c>
      <c r="D1430" s="31">
        <v>74</v>
      </c>
      <c r="E1430" s="36">
        <v>0.5</v>
      </c>
      <c r="F1430" s="31">
        <v>0.85</v>
      </c>
      <c r="G1430" s="31">
        <v>0.85</v>
      </c>
      <c r="H1430" s="31">
        <v>23</v>
      </c>
    </row>
    <row r="1431" spans="1:8" x14ac:dyDescent="0.15">
      <c r="A1431" s="34">
        <v>86716.774203378271</v>
      </c>
      <c r="B1431" s="35">
        <v>13.037793799999999</v>
      </c>
      <c r="C1431" s="35">
        <v>1041.7347354855212</v>
      </c>
      <c r="D1431" s="31">
        <v>98</v>
      </c>
      <c r="E1431" s="36">
        <v>0.4</v>
      </c>
      <c r="F1431" s="31">
        <v>1</v>
      </c>
      <c r="G1431" s="31">
        <v>1.05</v>
      </c>
      <c r="H1431" s="31">
        <v>23</v>
      </c>
    </row>
    <row r="1432" spans="1:8" x14ac:dyDescent="0.15">
      <c r="A1432" s="34">
        <v>56592.45296194734</v>
      </c>
      <c r="B1432" s="35">
        <v>11.3477377</v>
      </c>
      <c r="C1432" s="35">
        <v>1216.4909785428865</v>
      </c>
      <c r="D1432" s="31">
        <v>220</v>
      </c>
      <c r="E1432" s="36">
        <v>1.2</v>
      </c>
      <c r="F1432" s="31">
        <v>0.85</v>
      </c>
      <c r="G1432" s="31">
        <v>0.25</v>
      </c>
      <c r="H1432" s="31">
        <v>28</v>
      </c>
    </row>
    <row r="1433" spans="1:8" x14ac:dyDescent="0.15">
      <c r="A1433" s="34">
        <v>40235.045194220656</v>
      </c>
      <c r="B1433" s="35">
        <v>44.918119099999998</v>
      </c>
      <c r="C1433" s="35">
        <v>3935.7880870940717</v>
      </c>
      <c r="D1433" s="31">
        <v>220</v>
      </c>
      <c r="E1433" s="36">
        <v>0.8</v>
      </c>
      <c r="F1433" s="31">
        <v>0.85</v>
      </c>
      <c r="G1433" s="31">
        <v>0.25</v>
      </c>
      <c r="H1433" s="31">
        <v>33</v>
      </c>
    </row>
    <row r="1434" spans="1:8" x14ac:dyDescent="0.15">
      <c r="A1434" s="34">
        <v>8379.8492828012877</v>
      </c>
      <c r="B1434" s="35">
        <v>26.9896973</v>
      </c>
      <c r="C1434" s="35">
        <v>1415.7751762123346</v>
      </c>
      <c r="D1434" s="31">
        <v>170</v>
      </c>
      <c r="E1434" s="36">
        <v>0.2</v>
      </c>
      <c r="F1434" s="31">
        <v>0.75</v>
      </c>
      <c r="G1434" s="31">
        <v>1.3</v>
      </c>
      <c r="H1434" s="31">
        <v>5</v>
      </c>
    </row>
    <row r="1435" spans="1:8" x14ac:dyDescent="0.15">
      <c r="A1435" s="34">
        <v>49745.155094661299</v>
      </c>
      <c r="B1435" s="35">
        <v>28.3293116</v>
      </c>
      <c r="C1435" s="35">
        <v>12137.412362330624</v>
      </c>
      <c r="D1435" s="31">
        <v>162</v>
      </c>
      <c r="E1435" s="36">
        <v>-0.6</v>
      </c>
      <c r="F1435" s="31">
        <v>0.85</v>
      </c>
      <c r="G1435" s="31">
        <v>2.96</v>
      </c>
      <c r="H1435" s="31">
        <v>23</v>
      </c>
    </row>
    <row r="1436" spans="1:8" x14ac:dyDescent="0.15">
      <c r="A1436" s="34">
        <v>81186.836232034591</v>
      </c>
      <c r="B1436" s="35">
        <v>9.6121324000000001</v>
      </c>
      <c r="C1436" s="35">
        <v>2546.9471169465528</v>
      </c>
      <c r="D1436" s="31">
        <v>162</v>
      </c>
      <c r="E1436" s="36">
        <v>0.2</v>
      </c>
      <c r="F1436" s="31">
        <v>0.85</v>
      </c>
      <c r="G1436" s="31">
        <v>1.74</v>
      </c>
      <c r="H1436" s="31">
        <v>23</v>
      </c>
    </row>
    <row r="1437" spans="1:8" x14ac:dyDescent="0.15">
      <c r="A1437" s="34">
        <v>94965.054639621187</v>
      </c>
      <c r="B1437" s="35">
        <v>10.904980800000001</v>
      </c>
      <c r="C1437" s="35">
        <v>809.61300680099839</v>
      </c>
      <c r="D1437" s="31">
        <v>106</v>
      </c>
      <c r="E1437" s="36">
        <v>-0.4</v>
      </c>
      <c r="F1437" s="31">
        <v>1</v>
      </c>
      <c r="G1437" s="31">
        <v>0.64</v>
      </c>
      <c r="H1437" s="31">
        <v>21</v>
      </c>
    </row>
    <row r="1438" spans="1:8" x14ac:dyDescent="0.15">
      <c r="A1438" s="34">
        <v>18878.157353740553</v>
      </c>
      <c r="B1438" s="35">
        <v>14.502714400000002</v>
      </c>
      <c r="C1438" s="35">
        <v>1303.1313165782235</v>
      </c>
      <c r="D1438" s="31">
        <v>130</v>
      </c>
      <c r="E1438" s="36">
        <v>1.5</v>
      </c>
      <c r="F1438" s="31">
        <v>0.75</v>
      </c>
      <c r="G1438" s="31">
        <v>0.85</v>
      </c>
      <c r="H1438" s="31">
        <v>23</v>
      </c>
    </row>
    <row r="1439" spans="1:8" x14ac:dyDescent="0.15">
      <c r="A1439" s="34">
        <v>68042.043603585931</v>
      </c>
      <c r="B1439" s="35">
        <v>11.493992400000002</v>
      </c>
      <c r="C1439" s="35">
        <v>1574.4573246568009</v>
      </c>
      <c r="D1439" s="31">
        <v>170</v>
      </c>
      <c r="E1439" s="36">
        <v>0.4</v>
      </c>
      <c r="F1439" s="31">
        <v>0.82</v>
      </c>
      <c r="G1439" s="31">
        <v>1.01</v>
      </c>
      <c r="H1439" s="31">
        <v>23</v>
      </c>
    </row>
    <row r="1440" spans="1:8" x14ac:dyDescent="0.15">
      <c r="A1440" s="34">
        <v>42528.769749269748</v>
      </c>
      <c r="B1440" s="35">
        <v>14.874578399999999</v>
      </c>
      <c r="C1440" s="35">
        <v>1189.45624928592</v>
      </c>
      <c r="D1440" s="31">
        <v>284</v>
      </c>
      <c r="E1440" s="36">
        <v>-0.2</v>
      </c>
      <c r="F1440" s="31">
        <v>1</v>
      </c>
      <c r="G1440" s="31">
        <v>0.25</v>
      </c>
      <c r="H1440" s="31">
        <v>28</v>
      </c>
    </row>
    <row r="1441" spans="1:8" x14ac:dyDescent="0.15">
      <c r="A1441" s="34">
        <v>66171.336829658452</v>
      </c>
      <c r="B1441" s="35">
        <v>22.8865686</v>
      </c>
      <c r="C1441" s="35">
        <v>1397.6062840563636</v>
      </c>
      <c r="D1441" s="31">
        <v>268</v>
      </c>
      <c r="E1441" s="36">
        <v>-0.2</v>
      </c>
      <c r="F1441" s="31">
        <v>1</v>
      </c>
      <c r="G1441" s="31">
        <v>0.25</v>
      </c>
      <c r="H1441" s="31">
        <v>17</v>
      </c>
    </row>
    <row r="1442" spans="1:8" x14ac:dyDescent="0.15">
      <c r="A1442" s="34">
        <v>42916.78440977155</v>
      </c>
      <c r="B1442" s="35">
        <v>7.3159274000000005</v>
      </c>
      <c r="C1442" s="35">
        <v>2404.0047188276335</v>
      </c>
      <c r="D1442" s="31">
        <v>204</v>
      </c>
      <c r="E1442" s="36">
        <v>0.6</v>
      </c>
      <c r="F1442" s="31">
        <v>1</v>
      </c>
      <c r="G1442" s="31">
        <v>0.77</v>
      </c>
      <c r="H1442" s="31">
        <v>46</v>
      </c>
    </row>
    <row r="1443" spans="1:8" x14ac:dyDescent="0.15">
      <c r="A1443" s="34">
        <v>71293.479808167685</v>
      </c>
      <c r="B1443" s="35">
        <v>9.0390115000000009</v>
      </c>
      <c r="C1443" s="35">
        <v>1262.8576930305603</v>
      </c>
      <c r="D1443" s="31">
        <v>90</v>
      </c>
      <c r="E1443" s="36">
        <v>0.2</v>
      </c>
      <c r="F1443" s="31">
        <v>1</v>
      </c>
      <c r="G1443" s="31">
        <v>0.96</v>
      </c>
      <c r="H1443" s="31">
        <v>46</v>
      </c>
    </row>
    <row r="1444" spans="1:8" x14ac:dyDescent="0.15">
      <c r="A1444" s="34">
        <v>76461.289194949553</v>
      </c>
      <c r="B1444" s="35">
        <v>30.267514700000003</v>
      </c>
      <c r="C1444" s="35">
        <v>1350.9916971092809</v>
      </c>
      <c r="D1444" s="31">
        <v>122</v>
      </c>
      <c r="E1444" s="36">
        <v>1.2</v>
      </c>
      <c r="F1444" s="31">
        <v>0.7</v>
      </c>
      <c r="G1444" s="31">
        <v>0.68</v>
      </c>
      <c r="H1444" s="31">
        <v>15</v>
      </c>
    </row>
    <row r="1445" spans="1:8" x14ac:dyDescent="0.15">
      <c r="A1445" s="34">
        <v>27362.139345783165</v>
      </c>
      <c r="B1445" s="35">
        <v>67.994856300000009</v>
      </c>
      <c r="C1445" s="35">
        <v>6495.4804200395065</v>
      </c>
      <c r="D1445" s="31">
        <v>106</v>
      </c>
      <c r="E1445" s="36">
        <v>0.5</v>
      </c>
      <c r="F1445" s="31">
        <v>0.7</v>
      </c>
      <c r="G1445" s="31">
        <v>0.68</v>
      </c>
      <c r="H1445" s="31">
        <v>31</v>
      </c>
    </row>
    <row r="1446" spans="1:8" x14ac:dyDescent="0.15">
      <c r="A1446" s="34">
        <v>40785.583753734565</v>
      </c>
      <c r="B1446" s="35">
        <v>88.987418599999998</v>
      </c>
      <c r="C1446" s="35">
        <v>2246.6460010463852</v>
      </c>
      <c r="D1446" s="31">
        <v>162</v>
      </c>
      <c r="E1446" s="36">
        <v>-0.4</v>
      </c>
      <c r="F1446" s="31">
        <v>0.82</v>
      </c>
      <c r="G1446" s="31">
        <v>0.54</v>
      </c>
      <c r="H1446" s="31">
        <v>7</v>
      </c>
    </row>
    <row r="1447" spans="1:8" x14ac:dyDescent="0.15">
      <c r="A1447" s="34">
        <v>28756.862459089527</v>
      </c>
      <c r="B1447" s="35">
        <v>19.9767397</v>
      </c>
      <c r="C1447" s="35">
        <v>1064.0467987220295</v>
      </c>
      <c r="D1447" s="31">
        <v>178</v>
      </c>
      <c r="E1447" s="36">
        <v>0.4</v>
      </c>
      <c r="F1447" s="31">
        <v>0.83</v>
      </c>
      <c r="G1447" s="31">
        <v>0.66</v>
      </c>
      <c r="H1447" s="31">
        <v>13</v>
      </c>
    </row>
    <row r="1448" spans="1:8" x14ac:dyDescent="0.15">
      <c r="A1448" s="34">
        <v>54531.106392686394</v>
      </c>
      <c r="B1448" s="35">
        <v>30.368933200000001</v>
      </c>
      <c r="C1448" s="35">
        <v>1765.8408035660043</v>
      </c>
      <c r="D1448" s="31">
        <v>178</v>
      </c>
      <c r="E1448" s="36">
        <v>-0.2</v>
      </c>
      <c r="F1448" s="31">
        <v>1</v>
      </c>
      <c r="G1448" s="31">
        <v>0.66</v>
      </c>
      <c r="H1448" s="31">
        <v>15</v>
      </c>
    </row>
    <row r="1449" spans="1:8" x14ac:dyDescent="0.15">
      <c r="A1449" s="34">
        <v>56878.113265557295</v>
      </c>
      <c r="B1449" s="35">
        <v>37.592987100000002</v>
      </c>
      <c r="C1449" s="35">
        <v>319.51172147134457</v>
      </c>
      <c r="D1449" s="31">
        <v>146</v>
      </c>
      <c r="E1449" s="36">
        <v>0.4</v>
      </c>
      <c r="F1449" s="31">
        <v>0.87</v>
      </c>
      <c r="G1449" s="31">
        <v>0.72</v>
      </c>
      <c r="H1449" s="31">
        <v>2</v>
      </c>
    </row>
    <row r="1450" spans="1:8" x14ac:dyDescent="0.15">
      <c r="A1450" s="34">
        <v>50727.273121898819</v>
      </c>
      <c r="B1450" s="35">
        <v>209.59972450000001</v>
      </c>
      <c r="C1450" s="35">
        <v>2541.257750489985</v>
      </c>
      <c r="D1450" s="31">
        <v>204</v>
      </c>
      <c r="E1450" s="36">
        <v>0.6</v>
      </c>
      <c r="F1450" s="31">
        <v>0.87</v>
      </c>
      <c r="G1450" s="31">
        <v>0.36</v>
      </c>
      <c r="H1450" s="31">
        <v>4</v>
      </c>
    </row>
    <row r="1451" spans="1:8" x14ac:dyDescent="0.15">
      <c r="A1451" s="34">
        <v>80344.903050158478</v>
      </c>
      <c r="B1451" s="35">
        <v>11.0889992</v>
      </c>
      <c r="C1451" s="35">
        <v>91.262263906677603</v>
      </c>
      <c r="D1451" s="31">
        <v>186</v>
      </c>
      <c r="E1451" s="36">
        <v>-0.2</v>
      </c>
      <c r="F1451" s="31">
        <v>1</v>
      </c>
      <c r="G1451" s="31">
        <v>0.28999999999999998</v>
      </c>
      <c r="H1451" s="31">
        <v>3</v>
      </c>
    </row>
    <row r="1452" spans="1:8" x14ac:dyDescent="0.15">
      <c r="A1452" s="34">
        <v>86221.781777858429</v>
      </c>
      <c r="B1452" s="35">
        <v>5.8814427</v>
      </c>
      <c r="C1452" s="35">
        <v>90.130350198684226</v>
      </c>
      <c r="D1452" s="31">
        <v>170</v>
      </c>
      <c r="E1452" s="36">
        <v>-0.1</v>
      </c>
      <c r="F1452" s="31">
        <v>0.85</v>
      </c>
      <c r="G1452" s="31">
        <v>0.25</v>
      </c>
      <c r="H1452" s="31">
        <v>5</v>
      </c>
    </row>
    <row r="1453" spans="1:8" x14ac:dyDescent="0.15">
      <c r="A1453" s="34">
        <v>82397.145822687744</v>
      </c>
      <c r="B1453" s="35">
        <v>11.899664100000001</v>
      </c>
      <c r="C1453" s="35">
        <v>1032.5751773682084</v>
      </c>
      <c r="D1453" s="31">
        <v>66</v>
      </c>
      <c r="E1453" s="36">
        <v>-0.4</v>
      </c>
      <c r="F1453" s="31">
        <v>0.82</v>
      </c>
      <c r="G1453" s="31">
        <v>1.1599999999999999</v>
      </c>
      <c r="H1453" s="31">
        <v>23</v>
      </c>
    </row>
    <row r="1454" spans="1:8" x14ac:dyDescent="0.15">
      <c r="A1454" s="34">
        <v>24687.648742077105</v>
      </c>
      <c r="B1454" s="35">
        <v>29.861845300000002</v>
      </c>
      <c r="C1454" s="35">
        <v>6644.5786619312767</v>
      </c>
      <c r="D1454" s="31">
        <v>186</v>
      </c>
      <c r="E1454" s="36">
        <v>1.2</v>
      </c>
      <c r="F1454" s="31">
        <v>0.71</v>
      </c>
      <c r="G1454" s="31">
        <v>1.29</v>
      </c>
      <c r="H1454" s="31">
        <v>23</v>
      </c>
    </row>
    <row r="1455" spans="1:8" x14ac:dyDescent="0.15">
      <c r="A1455" s="34">
        <v>53178.286441796983</v>
      </c>
      <c r="B1455" s="35">
        <v>8.6712047000000005</v>
      </c>
      <c r="C1455" s="35">
        <v>1605.6773564242455</v>
      </c>
      <c r="D1455" s="31">
        <v>114</v>
      </c>
      <c r="E1455" s="36">
        <v>0.2</v>
      </c>
      <c r="F1455" s="31">
        <v>1</v>
      </c>
      <c r="G1455" s="31">
        <v>1.03</v>
      </c>
      <c r="H1455" s="31">
        <v>45</v>
      </c>
    </row>
    <row r="1456" spans="1:8" x14ac:dyDescent="0.15">
      <c r="A1456" s="34">
        <v>97900.135839154827</v>
      </c>
      <c r="B1456" s="35">
        <v>9.4747695000000007</v>
      </c>
      <c r="C1456" s="35">
        <v>64.219199398785619</v>
      </c>
      <c r="D1456" s="31">
        <v>186</v>
      </c>
      <c r="E1456" s="36">
        <v>0.5</v>
      </c>
      <c r="F1456" s="31">
        <v>0.9</v>
      </c>
      <c r="G1456" s="31">
        <v>0.18</v>
      </c>
      <c r="H1456" s="31">
        <v>3</v>
      </c>
    </row>
    <row r="1457" spans="1:8" x14ac:dyDescent="0.15">
      <c r="A1457" s="34">
        <v>89175.461018655493</v>
      </c>
      <c r="B1457" s="35">
        <v>62.604173800000012</v>
      </c>
      <c r="C1457" s="35">
        <v>1151.1866650302786</v>
      </c>
      <c r="D1457" s="31">
        <v>292</v>
      </c>
      <c r="E1457" s="36">
        <v>-0.4</v>
      </c>
      <c r="F1457" s="31">
        <v>0.94</v>
      </c>
      <c r="G1457" s="31">
        <v>0.65</v>
      </c>
      <c r="H1457" s="31">
        <v>3</v>
      </c>
    </row>
    <row r="1458" spans="1:8" x14ac:dyDescent="0.15">
      <c r="A1458" s="34">
        <v>43162.741436765697</v>
      </c>
      <c r="B1458" s="35">
        <v>12.057423400000001</v>
      </c>
      <c r="C1458" s="35">
        <v>1034.46908909953</v>
      </c>
      <c r="D1458" s="31">
        <v>138</v>
      </c>
      <c r="E1458" s="36">
        <v>-0.2</v>
      </c>
      <c r="F1458" s="31">
        <v>0.77</v>
      </c>
      <c r="G1458" s="31">
        <v>0.74</v>
      </c>
      <c r="H1458" s="31">
        <v>23</v>
      </c>
    </row>
    <row r="1459" spans="1:8" x14ac:dyDescent="0.15">
      <c r="A1459" s="34">
        <v>7766.6974570584243</v>
      </c>
      <c r="B1459" s="35">
        <v>34.481979500000001</v>
      </c>
      <c r="C1459" s="35">
        <v>10135.789919348221</v>
      </c>
      <c r="D1459" s="31">
        <v>236</v>
      </c>
      <c r="E1459" s="36">
        <v>-0.4</v>
      </c>
      <c r="F1459" s="31">
        <v>0.82</v>
      </c>
      <c r="G1459" s="31">
        <v>0.88</v>
      </c>
      <c r="H1459" s="31">
        <v>35</v>
      </c>
    </row>
    <row r="1460" spans="1:8" x14ac:dyDescent="0.15">
      <c r="A1460" s="34">
        <v>28221.53884303278</v>
      </c>
      <c r="B1460" s="35">
        <v>12.396045500000001</v>
      </c>
      <c r="C1460" s="35">
        <v>2218.9507931325875</v>
      </c>
      <c r="D1460" s="31">
        <v>276</v>
      </c>
      <c r="E1460" s="36">
        <v>0.2</v>
      </c>
      <c r="F1460" s="31">
        <v>0.71</v>
      </c>
      <c r="G1460" s="31">
        <v>0.62</v>
      </c>
      <c r="H1460" s="31">
        <v>22</v>
      </c>
    </row>
    <row r="1461" spans="1:8" x14ac:dyDescent="0.15">
      <c r="A1461" s="34">
        <v>13305.906237074849</v>
      </c>
      <c r="B1461" s="35">
        <v>7.0768079000000004</v>
      </c>
      <c r="C1461" s="35">
        <v>2536.3718901583502</v>
      </c>
      <c r="D1461" s="31">
        <v>268</v>
      </c>
      <c r="E1461" s="36">
        <v>0.4</v>
      </c>
      <c r="F1461" s="31">
        <v>1</v>
      </c>
      <c r="G1461" s="31">
        <v>0.61</v>
      </c>
      <c r="H1461" s="31">
        <v>46</v>
      </c>
    </row>
    <row r="1462" spans="1:8" x14ac:dyDescent="0.15">
      <c r="A1462" s="34">
        <v>69270.307498913797</v>
      </c>
      <c r="B1462" s="35">
        <v>8.6252276999999999</v>
      </c>
      <c r="C1462" s="35">
        <v>3379.1342379530738</v>
      </c>
      <c r="D1462" s="31">
        <v>252</v>
      </c>
      <c r="E1462" s="36">
        <v>0.5</v>
      </c>
      <c r="F1462" s="31">
        <v>1</v>
      </c>
      <c r="G1462" s="31">
        <v>0.76</v>
      </c>
      <c r="H1462" s="31">
        <v>46</v>
      </c>
    </row>
    <row r="1463" spans="1:8" x14ac:dyDescent="0.15">
      <c r="A1463" s="34">
        <v>73771.960703263452</v>
      </c>
      <c r="B1463" s="35">
        <v>9.6684755000000013</v>
      </c>
      <c r="C1463" s="35">
        <v>2524.2674756183083</v>
      </c>
      <c r="D1463" s="31">
        <v>300</v>
      </c>
      <c r="E1463" s="36">
        <v>0.2</v>
      </c>
      <c r="F1463" s="31">
        <v>0.82</v>
      </c>
      <c r="G1463" s="31">
        <v>0.86</v>
      </c>
      <c r="H1463" s="31">
        <v>23</v>
      </c>
    </row>
    <row r="1464" spans="1:8" x14ac:dyDescent="0.15">
      <c r="A1464" s="34">
        <v>18379.254479828687</v>
      </c>
      <c r="B1464" s="35">
        <v>7.7307254999999993</v>
      </c>
      <c r="C1464" s="35">
        <v>4026.7990770750157</v>
      </c>
      <c r="D1464" s="31">
        <v>228</v>
      </c>
      <c r="E1464" s="36">
        <v>-0.7</v>
      </c>
      <c r="F1464" s="31">
        <v>1</v>
      </c>
      <c r="G1464" s="31">
        <v>1.1599999999999999</v>
      </c>
      <c r="H1464" s="31">
        <v>46</v>
      </c>
    </row>
    <row r="1465" spans="1:8" x14ac:dyDescent="0.15">
      <c r="A1465" s="34">
        <v>75465.740892161193</v>
      </c>
      <c r="B1465" s="35">
        <v>10.0246213</v>
      </c>
      <c r="C1465" s="35">
        <v>922.67339436068016</v>
      </c>
      <c r="D1465" s="31">
        <v>228</v>
      </c>
      <c r="E1465" s="36">
        <v>-0.6</v>
      </c>
      <c r="F1465" s="31">
        <v>0.85</v>
      </c>
      <c r="G1465" s="31">
        <v>0.62</v>
      </c>
      <c r="H1465" s="31">
        <v>12</v>
      </c>
    </row>
    <row r="1466" spans="1:8" x14ac:dyDescent="0.15">
      <c r="A1466" s="34">
        <v>40053.722233320012</v>
      </c>
      <c r="B1466" s="35">
        <v>18.861867600000004</v>
      </c>
      <c r="C1466" s="35">
        <v>882.93648637748311</v>
      </c>
      <c r="D1466" s="31">
        <v>340</v>
      </c>
      <c r="E1466" s="36">
        <v>-0.4</v>
      </c>
      <c r="F1466" s="31">
        <v>0.95</v>
      </c>
      <c r="G1466" s="31">
        <v>0.55000000000000004</v>
      </c>
      <c r="H1466" s="31">
        <v>5</v>
      </c>
    </row>
    <row r="1467" spans="1:8" x14ac:dyDescent="0.15">
      <c r="A1467" s="34">
        <v>59245.084098267616</v>
      </c>
      <c r="B1467" s="35">
        <v>18.920013900000001</v>
      </c>
      <c r="C1467" s="35">
        <v>3876.491327631381</v>
      </c>
      <c r="D1467" s="31">
        <v>196</v>
      </c>
      <c r="E1467" s="36">
        <v>0.5</v>
      </c>
      <c r="F1467" s="31">
        <v>0.7</v>
      </c>
      <c r="G1467" s="31">
        <v>1.0900000000000001</v>
      </c>
      <c r="H1467" s="31">
        <v>23</v>
      </c>
    </row>
    <row r="1468" spans="1:8" x14ac:dyDescent="0.15">
      <c r="A1468" s="34">
        <v>27126.644617734051</v>
      </c>
      <c r="B1468" s="35">
        <v>52.883635500000004</v>
      </c>
      <c r="C1468" s="35">
        <v>12519.909794641835</v>
      </c>
      <c r="D1468" s="31">
        <v>332</v>
      </c>
      <c r="E1468" s="36">
        <v>-0.7</v>
      </c>
      <c r="F1468" s="31">
        <v>0.7</v>
      </c>
      <c r="G1468" s="31">
        <v>0.73</v>
      </c>
      <c r="H1468" s="31">
        <v>23</v>
      </c>
    </row>
    <row r="1469" spans="1:8" x14ac:dyDescent="0.15">
      <c r="A1469" s="34">
        <v>85753.584120985266</v>
      </c>
      <c r="B1469" s="35">
        <v>62.191517000000005</v>
      </c>
      <c r="C1469" s="35">
        <v>23248.072695104955</v>
      </c>
      <c r="D1469" s="31">
        <v>414</v>
      </c>
      <c r="E1469" s="36">
        <v>-0.4</v>
      </c>
      <c r="F1469" s="31">
        <v>0.7</v>
      </c>
      <c r="G1469" s="31">
        <v>0.68</v>
      </c>
      <c r="H1469" s="31">
        <v>31</v>
      </c>
    </row>
    <row r="1470" spans="1:8" x14ac:dyDescent="0.15">
      <c r="A1470" s="34">
        <v>18353.49057330604</v>
      </c>
      <c r="B1470" s="35">
        <v>28.825131800000001</v>
      </c>
      <c r="C1470" s="35">
        <v>9177.1541560135047</v>
      </c>
      <c r="D1470" s="31">
        <v>406</v>
      </c>
      <c r="E1470" s="36">
        <v>0.2</v>
      </c>
      <c r="F1470" s="31">
        <v>0.85</v>
      </c>
      <c r="G1470" s="31">
        <v>0.84</v>
      </c>
      <c r="H1470" s="31">
        <v>23</v>
      </c>
    </row>
    <row r="1471" spans="1:8" x14ac:dyDescent="0.15">
      <c r="A1471" s="34">
        <v>64862.27060623726</v>
      </c>
      <c r="B1471" s="35">
        <v>61.853458400000008</v>
      </c>
      <c r="C1471" s="35">
        <v>3373.5325585234737</v>
      </c>
      <c r="D1471" s="31">
        <v>380</v>
      </c>
      <c r="E1471" s="36">
        <v>0.8</v>
      </c>
      <c r="F1471" s="31">
        <v>0.82</v>
      </c>
      <c r="G1471" s="31">
        <v>0.57999999999999996</v>
      </c>
      <c r="H1471" s="31">
        <v>6</v>
      </c>
    </row>
    <row r="1472" spans="1:8" x14ac:dyDescent="0.15">
      <c r="A1472" s="34">
        <v>17700.070714082551</v>
      </c>
      <c r="B1472" s="35">
        <v>6.3562225000000003</v>
      </c>
      <c r="C1472" s="35">
        <v>1255.7756688592501</v>
      </c>
      <c r="D1472" s="31">
        <v>380</v>
      </c>
      <c r="E1472" s="36">
        <v>0.2</v>
      </c>
      <c r="F1472" s="31">
        <v>1</v>
      </c>
      <c r="G1472" s="31">
        <v>0.94</v>
      </c>
      <c r="H1472" s="31">
        <v>15</v>
      </c>
    </row>
    <row r="1473" spans="1:8" x14ac:dyDescent="0.15">
      <c r="A1473" s="34">
        <v>92841.773076878482</v>
      </c>
      <c r="B1473" s="35">
        <v>17.950913499999999</v>
      </c>
      <c r="C1473" s="35">
        <v>5521.9013656498491</v>
      </c>
      <c r="D1473" s="31">
        <v>414</v>
      </c>
      <c r="E1473" s="36">
        <v>0.5</v>
      </c>
      <c r="F1473" s="31">
        <v>0.85</v>
      </c>
      <c r="G1473" s="31">
        <v>0.77</v>
      </c>
      <c r="H1473" s="31">
        <v>23</v>
      </c>
    </row>
    <row r="1474" spans="1:8" x14ac:dyDescent="0.15">
      <c r="A1474" s="34">
        <v>50753.155301042811</v>
      </c>
      <c r="B1474" s="35">
        <v>11.629216300000001</v>
      </c>
      <c r="C1474" s="35">
        <v>8967.4034276903112</v>
      </c>
      <c r="D1474" s="31">
        <v>664</v>
      </c>
      <c r="E1474" s="36">
        <v>1.2</v>
      </c>
      <c r="F1474" s="31">
        <v>0.7</v>
      </c>
      <c r="G1474" s="31">
        <v>1.19</v>
      </c>
      <c r="H1474" s="31">
        <v>23</v>
      </c>
    </row>
    <row r="1475" spans="1:8" x14ac:dyDescent="0.15">
      <c r="A1475" s="34">
        <v>41079.601450223068</v>
      </c>
      <c r="B1475" s="35">
        <v>26.184667399999999</v>
      </c>
      <c r="C1475" s="35">
        <v>12013.090734822437</v>
      </c>
      <c r="D1475" s="31">
        <v>364</v>
      </c>
      <c r="E1475" s="36">
        <v>0.6</v>
      </c>
      <c r="F1475" s="31">
        <v>0.7</v>
      </c>
      <c r="G1475" s="31">
        <v>0.41</v>
      </c>
      <c r="H1475" s="31">
        <v>60</v>
      </c>
    </row>
    <row r="1476" spans="1:8" x14ac:dyDescent="0.15">
      <c r="A1476" s="34">
        <v>94947.716827789569</v>
      </c>
      <c r="B1476" s="35">
        <v>25.801648400000001</v>
      </c>
      <c r="C1476" s="35">
        <v>10464.308803912705</v>
      </c>
      <c r="D1476" s="31">
        <v>364</v>
      </c>
      <c r="E1476" s="36">
        <v>0.8</v>
      </c>
      <c r="F1476" s="31">
        <v>0.83</v>
      </c>
      <c r="G1476" s="31">
        <v>0.41</v>
      </c>
      <c r="H1476" s="31">
        <v>60</v>
      </c>
    </row>
    <row r="1477" spans="1:8" x14ac:dyDescent="0.15">
      <c r="A1477" s="34">
        <v>94485.729905592889</v>
      </c>
      <c r="B1477" s="35">
        <v>25.801648400000001</v>
      </c>
      <c r="C1477" s="35">
        <v>10549.065983520488</v>
      </c>
      <c r="D1477" s="31">
        <v>364</v>
      </c>
      <c r="E1477" s="36">
        <v>-0.4</v>
      </c>
      <c r="F1477" s="31">
        <v>0.82</v>
      </c>
      <c r="G1477" s="31">
        <v>0.41</v>
      </c>
      <c r="H1477" s="31">
        <v>60</v>
      </c>
    </row>
    <row r="1478" spans="1:8" x14ac:dyDescent="0.15">
      <c r="A1478" s="34">
        <v>49987.420527752605</v>
      </c>
      <c r="B1478" s="35">
        <v>21.466721100000001</v>
      </c>
      <c r="C1478" s="35">
        <v>9908.9407481648886</v>
      </c>
      <c r="D1478" s="31">
        <v>372</v>
      </c>
      <c r="E1478" s="36">
        <v>0.5</v>
      </c>
      <c r="F1478" s="31">
        <v>0.85</v>
      </c>
      <c r="G1478" s="31">
        <v>0.4</v>
      </c>
      <c r="H1478" s="31">
        <v>68</v>
      </c>
    </row>
    <row r="1479" spans="1:8" x14ac:dyDescent="0.15">
      <c r="A1479" s="34">
        <v>62669.728571967542</v>
      </c>
      <c r="B1479" s="35">
        <v>10.6263082</v>
      </c>
      <c r="C1479" s="35">
        <v>1380.2330655176715</v>
      </c>
      <c r="D1479" s="31">
        <v>372</v>
      </c>
      <c r="E1479" s="36">
        <v>-0.6</v>
      </c>
      <c r="F1479" s="31">
        <v>0.71</v>
      </c>
      <c r="G1479" s="31">
        <v>0.4</v>
      </c>
      <c r="H1479" s="31">
        <v>13</v>
      </c>
    </row>
    <row r="1480" spans="1:8" x14ac:dyDescent="0.15">
      <c r="A1480" s="34">
        <v>79937.847940103456</v>
      </c>
      <c r="B1480" s="35">
        <v>18.605507300000003</v>
      </c>
      <c r="C1480" s="35">
        <v>7879.7665083079737</v>
      </c>
      <c r="D1480" s="31">
        <v>372</v>
      </c>
      <c r="E1480" s="36">
        <v>1.5</v>
      </c>
      <c r="F1480" s="31">
        <v>0.82</v>
      </c>
      <c r="G1480" s="31">
        <v>0.4</v>
      </c>
      <c r="H1480" s="31">
        <v>60</v>
      </c>
    </row>
    <row r="1481" spans="1:8" x14ac:dyDescent="0.15">
      <c r="A1481" s="34">
        <v>75778.010451165872</v>
      </c>
      <c r="B1481" s="35">
        <v>18.559079499999999</v>
      </c>
      <c r="C1481" s="35">
        <v>7862.3499415034539</v>
      </c>
      <c r="D1481" s="31">
        <v>372</v>
      </c>
      <c r="E1481" s="36">
        <v>0.8</v>
      </c>
      <c r="F1481" s="31">
        <v>0.82</v>
      </c>
      <c r="G1481" s="31">
        <v>0.4</v>
      </c>
      <c r="H1481" s="31">
        <v>60</v>
      </c>
    </row>
    <row r="1482" spans="1:8" x14ac:dyDescent="0.15">
      <c r="A1482" s="34">
        <v>53079.258848230056</v>
      </c>
      <c r="B1482" s="35">
        <v>18.942100800000002</v>
      </c>
      <c r="C1482" s="35">
        <v>9000.1474914912014</v>
      </c>
      <c r="D1482" s="31">
        <v>372</v>
      </c>
      <c r="E1482" s="36">
        <v>-0.1</v>
      </c>
      <c r="F1482" s="31">
        <v>0.7</v>
      </c>
      <c r="G1482" s="31">
        <v>0.4</v>
      </c>
      <c r="H1482" s="31">
        <v>60</v>
      </c>
    </row>
    <row r="1483" spans="1:8" x14ac:dyDescent="0.15">
      <c r="A1483" s="34">
        <v>29275.115706583976</v>
      </c>
      <c r="B1483" s="35">
        <v>10.029071800000001</v>
      </c>
      <c r="C1483" s="35">
        <v>1139.1943454719215</v>
      </c>
      <c r="D1483" s="31">
        <v>406</v>
      </c>
      <c r="E1483" s="36">
        <v>1.5</v>
      </c>
      <c r="F1483" s="31">
        <v>1</v>
      </c>
      <c r="G1483" s="31">
        <v>0.42</v>
      </c>
      <c r="H1483" s="31">
        <v>17</v>
      </c>
    </row>
    <row r="1484" spans="1:8" x14ac:dyDescent="0.15">
      <c r="A1484" s="34">
        <v>45494.158419282547</v>
      </c>
      <c r="B1484" s="35">
        <v>7.4411209999999999</v>
      </c>
      <c r="C1484" s="35">
        <v>7240.0300107421435</v>
      </c>
      <c r="D1484" s="31">
        <v>672</v>
      </c>
      <c r="E1484" s="36">
        <v>0.6</v>
      </c>
      <c r="F1484" s="31">
        <v>1</v>
      </c>
      <c r="G1484" s="31">
        <v>0.68</v>
      </c>
      <c r="H1484" s="31">
        <v>46</v>
      </c>
    </row>
    <row r="1485" spans="1:8" x14ac:dyDescent="0.15">
      <c r="A1485" s="34">
        <v>14606.237238854903</v>
      </c>
      <c r="B1485" s="35">
        <v>12.766196000000001</v>
      </c>
      <c r="C1485" s="35">
        <v>3354.9847639028749</v>
      </c>
      <c r="D1485" s="31">
        <v>478</v>
      </c>
      <c r="E1485" s="36">
        <v>1.2</v>
      </c>
      <c r="F1485" s="31">
        <v>1</v>
      </c>
      <c r="G1485" s="31">
        <v>0.43</v>
      </c>
      <c r="H1485" s="31">
        <v>28</v>
      </c>
    </row>
    <row r="1486" spans="1:8" x14ac:dyDescent="0.15">
      <c r="A1486" s="34">
        <v>15253.359541819023</v>
      </c>
      <c r="B1486" s="35">
        <v>22.706271600000001</v>
      </c>
      <c r="C1486" s="35">
        <v>3928.1996478708011</v>
      </c>
      <c r="D1486" s="31">
        <v>372</v>
      </c>
      <c r="E1486" s="36">
        <v>1.2</v>
      </c>
      <c r="F1486" s="31">
        <v>0.85</v>
      </c>
      <c r="G1486" s="31">
        <v>0.51</v>
      </c>
      <c r="H1486" s="31">
        <v>21</v>
      </c>
    </row>
    <row r="1487" spans="1:8" x14ac:dyDescent="0.15">
      <c r="A1487" s="34">
        <v>5404.5112577612572</v>
      </c>
      <c r="B1487" s="35">
        <v>61.560475200000006</v>
      </c>
      <c r="C1487" s="35">
        <v>17564.538111824768</v>
      </c>
      <c r="D1487" s="31">
        <v>406</v>
      </c>
      <c r="E1487" s="36">
        <v>0.5</v>
      </c>
      <c r="F1487" s="31">
        <v>0.7</v>
      </c>
      <c r="G1487" s="31">
        <v>0.49</v>
      </c>
      <c r="H1487" s="31">
        <v>31</v>
      </c>
    </row>
    <row r="1488" spans="1:8" x14ac:dyDescent="0.15">
      <c r="A1488" s="34">
        <v>76912.215136926709</v>
      </c>
      <c r="B1488" s="35">
        <v>7.3150257999999999</v>
      </c>
      <c r="C1488" s="35">
        <v>6429.5596732039139</v>
      </c>
      <c r="D1488" s="31">
        <v>584</v>
      </c>
      <c r="E1488" s="36">
        <v>0.2</v>
      </c>
      <c r="F1488" s="31">
        <v>1</v>
      </c>
      <c r="G1488" s="31">
        <v>0.71</v>
      </c>
      <c r="H1488" s="31">
        <v>46</v>
      </c>
    </row>
    <row r="1489" spans="1:8" x14ac:dyDescent="0.15">
      <c r="A1489" s="34">
        <v>21094.164785974146</v>
      </c>
      <c r="B1489" s="35">
        <v>9.8825801999999996</v>
      </c>
      <c r="C1489" s="35">
        <v>3889.7262267150568</v>
      </c>
      <c r="D1489" s="31">
        <v>680</v>
      </c>
      <c r="E1489" s="36">
        <v>1.5</v>
      </c>
      <c r="F1489" s="31">
        <v>0.82</v>
      </c>
      <c r="G1489" s="31">
        <v>0.52</v>
      </c>
      <c r="H1489" s="31">
        <v>23</v>
      </c>
    </row>
    <row r="1490" spans="1:8" x14ac:dyDescent="0.15">
      <c r="A1490" s="34">
        <v>30739.833469982146</v>
      </c>
      <c r="B1490" s="35">
        <v>7.3724959000000005</v>
      </c>
      <c r="C1490" s="35">
        <v>3484.2509341056561</v>
      </c>
      <c r="D1490" s="31">
        <v>494</v>
      </c>
      <c r="E1490" s="36">
        <v>0.5</v>
      </c>
      <c r="F1490" s="31">
        <v>1</v>
      </c>
      <c r="G1490" s="31">
        <v>0.4</v>
      </c>
      <c r="H1490" s="31">
        <v>46</v>
      </c>
    </row>
    <row r="1491" spans="1:8" x14ac:dyDescent="0.15">
      <c r="A1491" s="34">
        <v>65825.060610473491</v>
      </c>
      <c r="B1491" s="35">
        <v>15.201369300000001</v>
      </c>
      <c r="C1491" s="35">
        <v>229.08958592999389</v>
      </c>
      <c r="D1491" s="31">
        <v>526</v>
      </c>
      <c r="E1491" s="36">
        <v>0.4</v>
      </c>
      <c r="F1491" s="31">
        <v>1</v>
      </c>
      <c r="G1491" s="31">
        <v>0.18</v>
      </c>
      <c r="H1491" s="31">
        <v>3</v>
      </c>
    </row>
    <row r="1492" spans="1:8" x14ac:dyDescent="0.15">
      <c r="A1492" s="34">
        <v>15390.492101974662</v>
      </c>
      <c r="B1492" s="35">
        <v>11.832051</v>
      </c>
      <c r="C1492" s="35">
        <v>3192.2655579043026</v>
      </c>
      <c r="D1492" s="31">
        <v>712</v>
      </c>
      <c r="E1492" s="36">
        <v>0.2</v>
      </c>
      <c r="F1492" s="31">
        <v>0.88</v>
      </c>
      <c r="G1492" s="31">
        <v>0.34</v>
      </c>
      <c r="H1492" s="31">
        <v>22</v>
      </c>
    </row>
    <row r="1493" spans="1:8" x14ac:dyDescent="0.15">
      <c r="A1493" s="34">
        <v>9459.6758361383363</v>
      </c>
      <c r="B1493" s="35">
        <v>6.2880712000000001</v>
      </c>
      <c r="C1493" s="35">
        <v>953.13127114313534</v>
      </c>
      <c r="D1493" s="31">
        <v>640</v>
      </c>
      <c r="E1493" s="36">
        <v>1.2</v>
      </c>
      <c r="F1493" s="31">
        <v>0.82</v>
      </c>
      <c r="G1493" s="31">
        <v>0.86</v>
      </c>
      <c r="H1493" s="31">
        <v>5</v>
      </c>
    </row>
    <row r="1494" spans="1:8" x14ac:dyDescent="0.15">
      <c r="A1494" s="34">
        <v>70191.94027903369</v>
      </c>
      <c r="B1494" s="35">
        <v>59.791301400000002</v>
      </c>
      <c r="C1494" s="35">
        <v>39154.347199266842</v>
      </c>
      <c r="D1494" s="31">
        <v>656</v>
      </c>
      <c r="E1494" s="36">
        <v>1.2</v>
      </c>
      <c r="F1494" s="31">
        <v>0.77</v>
      </c>
      <c r="G1494" s="31">
        <v>0.79</v>
      </c>
      <c r="H1494" s="31">
        <v>31</v>
      </c>
    </row>
    <row r="1495" spans="1:8" x14ac:dyDescent="0.15">
      <c r="A1495" s="34">
        <v>40486.814687517661</v>
      </c>
      <c r="B1495" s="35">
        <v>15.122488500000001</v>
      </c>
      <c r="C1495" s="35">
        <v>7800.2938371810351</v>
      </c>
      <c r="D1495" s="31">
        <v>826</v>
      </c>
      <c r="E1495" s="36">
        <v>1.5</v>
      </c>
      <c r="F1495" s="31">
        <v>0.85</v>
      </c>
      <c r="G1495" s="31">
        <v>0.49</v>
      </c>
      <c r="H1495" s="31">
        <v>28</v>
      </c>
    </row>
    <row r="1496" spans="1:8" x14ac:dyDescent="0.15">
      <c r="A1496" s="34">
        <v>40954.525425911139</v>
      </c>
      <c r="B1496" s="35">
        <v>14.036870100000002</v>
      </c>
      <c r="C1496" s="35">
        <v>2330.3893004902516</v>
      </c>
      <c r="D1496" s="31">
        <v>390</v>
      </c>
      <c r="E1496" s="36">
        <v>0.8</v>
      </c>
      <c r="F1496" s="31">
        <v>1</v>
      </c>
      <c r="G1496" s="31">
        <v>0.43</v>
      </c>
      <c r="H1496" s="31">
        <v>22</v>
      </c>
    </row>
    <row r="1497" spans="1:8" x14ac:dyDescent="0.15">
      <c r="A1497" s="34">
        <v>72649.088559891738</v>
      </c>
      <c r="B1497" s="35">
        <v>24.464175399999998</v>
      </c>
      <c r="C1497" s="35">
        <v>8457.7069397171617</v>
      </c>
      <c r="D1497" s="31">
        <v>558</v>
      </c>
      <c r="E1497" s="36">
        <v>0.2</v>
      </c>
      <c r="F1497" s="31">
        <v>1</v>
      </c>
      <c r="G1497" s="31">
        <v>0.66</v>
      </c>
      <c r="H1497" s="31">
        <v>23</v>
      </c>
    </row>
    <row r="1498" spans="1:8" x14ac:dyDescent="0.15">
      <c r="A1498" s="34">
        <v>96233.842032882996</v>
      </c>
      <c r="B1498" s="35">
        <v>9.5348086999999992</v>
      </c>
      <c r="C1498" s="35">
        <v>6841.0396644869024</v>
      </c>
      <c r="D1498" s="31">
        <v>850</v>
      </c>
      <c r="E1498" s="36">
        <v>0.8</v>
      </c>
      <c r="F1498" s="31">
        <v>0.7</v>
      </c>
      <c r="G1498" s="31">
        <v>0.71</v>
      </c>
      <c r="H1498" s="31">
        <v>25</v>
      </c>
    </row>
    <row r="1499" spans="1:8" x14ac:dyDescent="0.15">
      <c r="A1499" s="34">
        <v>81592.471257316152</v>
      </c>
      <c r="B1499" s="35">
        <v>9.0487014000000006</v>
      </c>
      <c r="C1499" s="35">
        <v>1453.4235602987949</v>
      </c>
      <c r="D1499" s="31">
        <v>914</v>
      </c>
      <c r="E1499" s="36">
        <v>-0.7</v>
      </c>
      <c r="F1499" s="31">
        <v>0.71</v>
      </c>
      <c r="G1499" s="31">
        <v>0.62</v>
      </c>
      <c r="H1499" s="31">
        <v>7</v>
      </c>
    </row>
    <row r="1500" spans="1:8" x14ac:dyDescent="0.15">
      <c r="A1500" s="34">
        <v>59688.165307100528</v>
      </c>
      <c r="B1500" s="35">
        <v>7.0768079000000004</v>
      </c>
      <c r="C1500" s="35">
        <v>5711.9474365110491</v>
      </c>
      <c r="D1500" s="31">
        <v>850</v>
      </c>
      <c r="E1500" s="36">
        <v>0.4</v>
      </c>
      <c r="F1500" s="31">
        <v>1</v>
      </c>
      <c r="G1500" s="31">
        <v>0.39</v>
      </c>
      <c r="H1500" s="31">
        <v>46</v>
      </c>
    </row>
    <row r="1501" spans="1:8" x14ac:dyDescent="0.15">
      <c r="A1501" s="34">
        <v>50536.675429035728</v>
      </c>
      <c r="B1501" s="35">
        <v>11.246082299999999</v>
      </c>
      <c r="C1501" s="35">
        <v>4376.5427706055943</v>
      </c>
      <c r="D1501" s="31">
        <v>566</v>
      </c>
      <c r="E1501" s="36">
        <v>0.5</v>
      </c>
      <c r="F1501" s="31">
        <v>0.85</v>
      </c>
      <c r="G1501" s="31">
        <v>0.67</v>
      </c>
      <c r="H1501" s="31">
        <v>23</v>
      </c>
    </row>
    <row r="1502" spans="1:8" x14ac:dyDescent="0.15">
      <c r="A1502" s="34">
        <v>94028.813483331061</v>
      </c>
      <c r="B1502" s="35">
        <v>20.745530800000001</v>
      </c>
      <c r="C1502" s="35">
        <v>10398.223583322051</v>
      </c>
      <c r="D1502" s="31">
        <v>874</v>
      </c>
      <c r="E1502" s="36">
        <v>-0.2</v>
      </c>
      <c r="F1502" s="31">
        <v>1</v>
      </c>
      <c r="G1502" s="31">
        <v>0.6</v>
      </c>
      <c r="H1502" s="31">
        <v>23</v>
      </c>
    </row>
    <row r="1503" spans="1:8" x14ac:dyDescent="0.15">
      <c r="A1503" s="34">
        <v>12912.217789608505</v>
      </c>
      <c r="B1503" s="35">
        <v>8.4401973000000012</v>
      </c>
      <c r="C1503" s="35">
        <v>985.19234989499535</v>
      </c>
      <c r="D1503" s="31">
        <v>1012</v>
      </c>
      <c r="E1503" s="36">
        <v>0.6</v>
      </c>
      <c r="F1503" s="31">
        <v>0.82</v>
      </c>
      <c r="G1503" s="31">
        <v>0.34</v>
      </c>
      <c r="H1503" s="31">
        <v>5</v>
      </c>
    </row>
    <row r="1504" spans="1:8" x14ac:dyDescent="0.15">
      <c r="A1504" s="34">
        <v>43822.258358041465</v>
      </c>
      <c r="B1504" s="35">
        <v>10.6119976</v>
      </c>
      <c r="C1504" s="35">
        <v>288.98473591130886</v>
      </c>
      <c r="D1504" s="31">
        <v>914</v>
      </c>
      <c r="E1504" s="36">
        <v>0.8</v>
      </c>
      <c r="F1504" s="31">
        <v>1</v>
      </c>
      <c r="G1504" s="31">
        <v>0.16</v>
      </c>
      <c r="H1504" s="31">
        <v>3</v>
      </c>
    </row>
    <row r="1505" spans="1:8" x14ac:dyDescent="0.15">
      <c r="A1505" s="34">
        <v>61494.19702189097</v>
      </c>
      <c r="B1505" s="35">
        <v>16.0679242</v>
      </c>
      <c r="C1505" s="35">
        <v>738.73423756871227</v>
      </c>
      <c r="D1505" s="31">
        <v>890</v>
      </c>
      <c r="E1505" s="36">
        <v>0.6</v>
      </c>
      <c r="F1505" s="31">
        <v>0.93</v>
      </c>
      <c r="G1505" s="31">
        <v>0.5</v>
      </c>
      <c r="H1505" s="31">
        <v>2</v>
      </c>
    </row>
    <row r="1506" spans="1:8" x14ac:dyDescent="0.15">
      <c r="A1506" s="34">
        <v>42720.38637837251</v>
      </c>
      <c r="B1506" s="35">
        <v>26.9896973</v>
      </c>
      <c r="C1506" s="35">
        <v>6620.5173408306782</v>
      </c>
      <c r="D1506" s="31">
        <v>1148</v>
      </c>
      <c r="E1506" s="36">
        <v>-0.6</v>
      </c>
      <c r="F1506" s="31">
        <v>0.83</v>
      </c>
      <c r="G1506" s="31">
        <v>0.49</v>
      </c>
      <c r="H1506" s="31">
        <v>10</v>
      </c>
    </row>
    <row r="1507" spans="1:8" x14ac:dyDescent="0.15">
      <c r="A1507" s="34">
        <v>91970.253026860591</v>
      </c>
      <c r="B1507" s="35">
        <v>57.652867200000003</v>
      </c>
      <c r="C1507" s="35">
        <v>2439.8339039536095</v>
      </c>
      <c r="D1507" s="31">
        <v>962</v>
      </c>
      <c r="E1507" s="36">
        <v>1.2</v>
      </c>
      <c r="F1507" s="31">
        <v>0.92</v>
      </c>
      <c r="G1507" s="31">
        <v>0.55000000000000004</v>
      </c>
      <c r="H1507" s="31">
        <v>2</v>
      </c>
    </row>
    <row r="1508" spans="1:8" x14ac:dyDescent="0.15">
      <c r="A1508" s="34">
        <v>36726.631140438418</v>
      </c>
      <c r="B1508" s="35">
        <v>7.1890433000000007</v>
      </c>
      <c r="C1508" s="35">
        <v>9829.8185963530505</v>
      </c>
      <c r="D1508" s="31">
        <v>744</v>
      </c>
      <c r="E1508" s="36">
        <v>-0.4</v>
      </c>
      <c r="F1508" s="31">
        <v>0.83</v>
      </c>
      <c r="G1508" s="31">
        <v>0.88</v>
      </c>
      <c r="H1508" s="31">
        <v>46</v>
      </c>
    </row>
    <row r="1509" spans="1:8" x14ac:dyDescent="0.15">
      <c r="A1509" s="34">
        <v>7029.358675589725</v>
      </c>
      <c r="B1509" s="35">
        <v>7.2479762000000001</v>
      </c>
      <c r="C1509" s="35">
        <v>1692.8918461674334</v>
      </c>
      <c r="D1509" s="31">
        <v>1334</v>
      </c>
      <c r="E1509" s="36">
        <v>0.6</v>
      </c>
      <c r="F1509" s="31">
        <v>0.85</v>
      </c>
      <c r="G1509" s="31">
        <v>0.33</v>
      </c>
      <c r="H1509" s="31">
        <v>11</v>
      </c>
    </row>
    <row r="1510" spans="1:8" x14ac:dyDescent="0.15">
      <c r="A1510" s="34">
        <v>19193.130632545173</v>
      </c>
      <c r="B1510" s="35">
        <v>13.6913733</v>
      </c>
      <c r="C1510" s="35">
        <v>28943.020196220725</v>
      </c>
      <c r="D1510" s="31">
        <v>2474</v>
      </c>
      <c r="E1510" s="36">
        <v>0.5</v>
      </c>
      <c r="F1510" s="31">
        <v>0.85</v>
      </c>
      <c r="G1510" s="31">
        <v>0.88</v>
      </c>
      <c r="H1510" s="31">
        <v>23</v>
      </c>
    </row>
    <row r="1511" spans="1:8" x14ac:dyDescent="0.15">
      <c r="A1511" s="34">
        <v>87190.206197074673</v>
      </c>
      <c r="B1511" s="35">
        <v>45.0181392</v>
      </c>
      <c r="C1511" s="35">
        <v>32884.616550833191</v>
      </c>
      <c r="D1511" s="31">
        <v>1554</v>
      </c>
      <c r="E1511" s="36">
        <v>0.5</v>
      </c>
      <c r="F1511" s="31">
        <v>1</v>
      </c>
      <c r="G1511" s="31">
        <v>0.51</v>
      </c>
      <c r="H1511" s="31">
        <v>23</v>
      </c>
    </row>
    <row r="1512" spans="1:8" x14ac:dyDescent="0.15">
      <c r="A1512" s="34">
        <v>2264.2653340417264</v>
      </c>
      <c r="B1512" s="35">
        <v>8.9008804000000001</v>
      </c>
      <c r="C1512" s="35">
        <v>6074.2933515225195</v>
      </c>
      <c r="D1512" s="31">
        <v>972</v>
      </c>
      <c r="E1512" s="36">
        <v>-0.1</v>
      </c>
      <c r="F1512" s="31">
        <v>0.83</v>
      </c>
      <c r="G1512" s="31">
        <v>1.28</v>
      </c>
      <c r="H1512" s="31">
        <v>13</v>
      </c>
    </row>
    <row r="1513" spans="1:8" x14ac:dyDescent="0.15">
      <c r="A1513" s="34">
        <v>89670.356525529671</v>
      </c>
      <c r="B1513" s="35">
        <v>7.2120294999999999</v>
      </c>
      <c r="C1513" s="35">
        <v>16473.834204605399</v>
      </c>
      <c r="D1513" s="31">
        <v>1868</v>
      </c>
      <c r="E1513" s="36">
        <v>-0.2</v>
      </c>
      <c r="F1513" s="31">
        <v>0.8</v>
      </c>
      <c r="G1513" s="31">
        <v>0.51</v>
      </c>
      <c r="H1513" s="31">
        <v>46</v>
      </c>
    </row>
    <row r="1514" spans="1:8" x14ac:dyDescent="0.15">
      <c r="A1514" s="34">
        <v>2465.7737824701376</v>
      </c>
      <c r="B1514" s="35">
        <v>15.7986057</v>
      </c>
      <c r="C1514" s="35">
        <v>29441.275558931196</v>
      </c>
      <c r="D1514" s="31">
        <v>1812</v>
      </c>
      <c r="E1514" s="36">
        <v>0.5</v>
      </c>
      <c r="F1514" s="31">
        <v>0.7</v>
      </c>
      <c r="G1514" s="31">
        <v>0.84</v>
      </c>
      <c r="H1514" s="31">
        <v>28</v>
      </c>
    </row>
    <row r="1515" spans="1:8" x14ac:dyDescent="0.15">
      <c r="A1515" s="34">
        <v>43704.711233618524</v>
      </c>
      <c r="B1515" s="35">
        <v>10.419867100000001</v>
      </c>
      <c r="C1515" s="35">
        <v>4419.9309733446753</v>
      </c>
      <c r="D1515" s="31">
        <v>1868</v>
      </c>
      <c r="E1515" s="36">
        <v>-0.4</v>
      </c>
      <c r="F1515" s="31">
        <v>0.83</v>
      </c>
      <c r="G1515" s="31">
        <v>0.18</v>
      </c>
      <c r="H1515" s="31">
        <v>17</v>
      </c>
    </row>
    <row r="1516" spans="1:8" x14ac:dyDescent="0.15">
      <c r="A1516" s="34">
        <v>33428.604475552114</v>
      </c>
      <c r="B1516" s="35">
        <v>21.015976300000002</v>
      </c>
      <c r="C1516" s="35">
        <v>46190.358052299081</v>
      </c>
      <c r="D1516" s="31">
        <v>1634</v>
      </c>
      <c r="E1516" s="36">
        <v>-0.1</v>
      </c>
      <c r="F1516" s="31">
        <v>0.82</v>
      </c>
      <c r="G1516" s="31">
        <v>0.43</v>
      </c>
      <c r="H1516" s="31">
        <v>68</v>
      </c>
    </row>
    <row r="1517" spans="1:8" x14ac:dyDescent="0.15">
      <c r="A1517" s="34">
        <v>7170.446972002198</v>
      </c>
      <c r="B1517" s="35">
        <v>5.8529226999999997</v>
      </c>
      <c r="C1517" s="35">
        <v>743.08950320509678</v>
      </c>
      <c r="D1517" s="31">
        <v>2062</v>
      </c>
      <c r="E1517" s="36">
        <v>-0.4</v>
      </c>
      <c r="F1517" s="31">
        <v>0.86</v>
      </c>
      <c r="G1517" s="31">
        <v>0.48</v>
      </c>
      <c r="H1517" s="31">
        <v>2</v>
      </c>
    </row>
    <row r="1518" spans="1:8" x14ac:dyDescent="0.15">
      <c r="A1518" s="34">
        <v>19439.608135257546</v>
      </c>
      <c r="B1518" s="35">
        <v>58.844736400000002</v>
      </c>
      <c r="C1518" s="35">
        <v>56004.29412773285</v>
      </c>
      <c r="D1518" s="31">
        <v>1554</v>
      </c>
      <c r="E1518" s="36">
        <v>0.6</v>
      </c>
      <c r="F1518" s="31">
        <v>0.7</v>
      </c>
      <c r="G1518" s="31">
        <v>0.68</v>
      </c>
      <c r="H1518" s="31">
        <v>21</v>
      </c>
    </row>
    <row r="1519" spans="1:8" x14ac:dyDescent="0.15">
      <c r="A1519" s="34">
        <v>36309.321207679393</v>
      </c>
      <c r="B1519" s="35">
        <v>8.7430980999999992</v>
      </c>
      <c r="C1519" s="35">
        <v>13649.470827986806</v>
      </c>
      <c r="D1519" s="31">
        <v>1536</v>
      </c>
      <c r="E1519" s="36">
        <v>1.2</v>
      </c>
      <c r="F1519" s="31">
        <v>0.77</v>
      </c>
      <c r="G1519" s="31">
        <v>0.44</v>
      </c>
      <c r="H1519" s="31">
        <v>43</v>
      </c>
    </row>
    <row r="1520" spans="1:8" x14ac:dyDescent="0.15">
      <c r="A1520" s="34">
        <v>62420.574304060348</v>
      </c>
      <c r="B1520" s="35">
        <v>9.1275821999999991</v>
      </c>
      <c r="C1520" s="35">
        <v>19111.105867779625</v>
      </c>
      <c r="D1520" s="31">
        <v>2450</v>
      </c>
      <c r="E1520" s="36">
        <v>-0.4</v>
      </c>
      <c r="F1520" s="31">
        <v>0.7</v>
      </c>
      <c r="G1520" s="31">
        <v>0.8</v>
      </c>
      <c r="H1520" s="31">
        <v>23</v>
      </c>
    </row>
    <row r="1521" spans="1:8" x14ac:dyDescent="0.15">
      <c r="A1521" s="34">
        <v>23548.244179863788</v>
      </c>
      <c r="B1521" s="35">
        <v>17.105767</v>
      </c>
      <c r="C1521" s="35">
        <v>36627.477298360907</v>
      </c>
      <c r="D1521" s="31">
        <v>2660</v>
      </c>
      <c r="E1521" s="36">
        <v>0.6</v>
      </c>
      <c r="F1521" s="31">
        <v>0.7</v>
      </c>
      <c r="G1521" s="31">
        <v>0.62</v>
      </c>
      <c r="H1521" s="31">
        <v>28</v>
      </c>
    </row>
    <row r="1522" spans="1:8" x14ac:dyDescent="0.15">
      <c r="A1522" s="34">
        <v>39885.566652122303</v>
      </c>
      <c r="B1522" s="35">
        <v>34.932724299999997</v>
      </c>
      <c r="C1522" s="35">
        <v>1485.6761409140122</v>
      </c>
      <c r="D1522" s="31">
        <v>2596</v>
      </c>
      <c r="E1522" s="36">
        <v>0.2</v>
      </c>
      <c r="F1522" s="31">
        <v>0.8</v>
      </c>
      <c r="G1522" s="31">
        <v>0.45</v>
      </c>
      <c r="H1522" s="31">
        <v>1</v>
      </c>
    </row>
    <row r="1523" spans="1:8" x14ac:dyDescent="0.15">
      <c r="A1523" s="34">
        <v>54186.829846493754</v>
      </c>
      <c r="B1523" s="35">
        <v>40.105021800000003</v>
      </c>
      <c r="C1523" s="35">
        <v>68835.044327052718</v>
      </c>
      <c r="D1523" s="31">
        <v>2944</v>
      </c>
      <c r="E1523" s="36">
        <v>-0.4</v>
      </c>
      <c r="F1523" s="31">
        <v>0.7</v>
      </c>
      <c r="G1523" s="31">
        <v>0.56000000000000005</v>
      </c>
      <c r="H1523" s="31">
        <v>23</v>
      </c>
    </row>
    <row r="1524" spans="1:8" x14ac:dyDescent="0.15">
      <c r="A1524" s="34">
        <v>4569.760124297517</v>
      </c>
      <c r="B1524" s="35">
        <v>40.409272700000002</v>
      </c>
      <c r="C1524" s="35">
        <v>64463.688698332946</v>
      </c>
      <c r="D1524" s="31">
        <v>2774</v>
      </c>
      <c r="E1524" s="36">
        <v>0.6</v>
      </c>
      <c r="F1524" s="31">
        <v>0.7</v>
      </c>
      <c r="G1524" s="31">
        <v>0.55000000000000004</v>
      </c>
      <c r="H1524" s="31">
        <v>23</v>
      </c>
    </row>
    <row r="1525" spans="1:8" x14ac:dyDescent="0.15">
      <c r="A1525" s="34">
        <v>29387.110017678919</v>
      </c>
      <c r="B1525" s="35">
        <v>9.1324283000000008</v>
      </c>
      <c r="C1525" s="35">
        <v>15905.03608138076</v>
      </c>
      <c r="D1525" s="31">
        <v>2684</v>
      </c>
      <c r="E1525" s="36">
        <v>0.3</v>
      </c>
      <c r="F1525" s="31">
        <v>0.9</v>
      </c>
      <c r="G1525" s="31">
        <v>0.26</v>
      </c>
      <c r="H1525" s="31">
        <v>43</v>
      </c>
    </row>
    <row r="1526" spans="1:8" x14ac:dyDescent="0.15">
      <c r="A1526" s="34">
        <v>16141.792061702132</v>
      </c>
      <c r="B1526" s="35">
        <v>7.1777733000000001</v>
      </c>
      <c r="C1526" s="35">
        <v>23457.72555943831</v>
      </c>
      <c r="D1526" s="31">
        <v>3890</v>
      </c>
      <c r="E1526" s="36">
        <v>1.2</v>
      </c>
      <c r="F1526" s="31">
        <v>1</v>
      </c>
      <c r="G1526" s="31">
        <v>0.33</v>
      </c>
      <c r="H1526" s="31">
        <v>46</v>
      </c>
    </row>
    <row r="1527" spans="1:8" x14ac:dyDescent="0.15">
      <c r="A1527" s="34">
        <v>65537.657734451132</v>
      </c>
      <c r="B1527" s="35">
        <v>5.8329196000000003</v>
      </c>
      <c r="C1527" s="35">
        <v>3281.0371521512288</v>
      </c>
      <c r="D1527" s="31">
        <v>3396</v>
      </c>
      <c r="E1527" s="36">
        <v>0.5</v>
      </c>
      <c r="F1527" s="31">
        <v>0.82</v>
      </c>
      <c r="G1527" s="31">
        <v>0.66</v>
      </c>
      <c r="H1527" s="31">
        <v>5</v>
      </c>
    </row>
    <row r="1528" spans="1:8" x14ac:dyDescent="0.15">
      <c r="A1528" s="34">
        <v>35915.042026681665</v>
      </c>
      <c r="B1528" s="35">
        <v>27.213719600000001</v>
      </c>
      <c r="C1528" s="35">
        <v>40706.034081786907</v>
      </c>
      <c r="D1528" s="31">
        <v>3502</v>
      </c>
      <c r="E1528" s="36">
        <v>0.5</v>
      </c>
      <c r="F1528" s="31">
        <v>0.7</v>
      </c>
      <c r="G1528" s="31">
        <v>0.33</v>
      </c>
      <c r="H1528" s="31">
        <v>23</v>
      </c>
    </row>
    <row r="1529" spans="1:8" x14ac:dyDescent="0.15">
      <c r="A1529" s="34">
        <v>97658.699047103699</v>
      </c>
      <c r="B1529" s="35">
        <v>8.6039297000000001</v>
      </c>
      <c r="C1529" s="35">
        <v>12864.447728149906</v>
      </c>
      <c r="D1529" s="31">
        <v>3558</v>
      </c>
      <c r="E1529" s="36">
        <v>-0.4</v>
      </c>
      <c r="F1529" s="31">
        <v>1</v>
      </c>
      <c r="G1529" s="31">
        <v>0.21</v>
      </c>
      <c r="H1529" s="31">
        <v>33</v>
      </c>
    </row>
    <row r="1530" spans="1:8" x14ac:dyDescent="0.15">
      <c r="A1530" s="34">
        <v>95637.656342534072</v>
      </c>
      <c r="B1530" s="35">
        <v>10.412205800000001</v>
      </c>
      <c r="C1530" s="35">
        <v>30433.060764053382</v>
      </c>
      <c r="D1530" s="31">
        <v>4488</v>
      </c>
      <c r="E1530" s="36">
        <v>0.8</v>
      </c>
      <c r="F1530" s="31">
        <v>0.85</v>
      </c>
      <c r="G1530" s="31">
        <v>0.62</v>
      </c>
      <c r="H1530" s="31">
        <v>23</v>
      </c>
    </row>
    <row r="1531" spans="1:8" x14ac:dyDescent="0.15">
      <c r="A1531" s="34">
        <v>93718.024544926608</v>
      </c>
      <c r="B1531" s="35">
        <v>8.8908270999999992</v>
      </c>
      <c r="C1531" s="35">
        <v>15531.623544380331</v>
      </c>
      <c r="D1531" s="31">
        <v>4188</v>
      </c>
      <c r="E1531" s="36">
        <v>-0.1</v>
      </c>
      <c r="F1531" s="31">
        <v>1</v>
      </c>
      <c r="G1531" s="31">
        <v>0.4</v>
      </c>
      <c r="H1531" s="31">
        <v>21</v>
      </c>
    </row>
    <row r="1532" spans="1:8" x14ac:dyDescent="0.15">
      <c r="A1532" s="34">
        <v>63575.691385982325</v>
      </c>
      <c r="B1532" s="35">
        <v>8.1362822000000001</v>
      </c>
      <c r="C1532" s="35">
        <v>26026.6111823803</v>
      </c>
      <c r="D1532" s="31">
        <v>3534</v>
      </c>
      <c r="E1532" s="36">
        <v>1.5</v>
      </c>
      <c r="F1532" s="31">
        <v>1</v>
      </c>
      <c r="G1532" s="31">
        <v>0.42</v>
      </c>
      <c r="H1532" s="31">
        <v>43</v>
      </c>
    </row>
    <row r="1533" spans="1:8" x14ac:dyDescent="0.15">
      <c r="A1533" s="34">
        <v>55020.730556690913</v>
      </c>
      <c r="B1533" s="35">
        <v>11.009442200000001</v>
      </c>
      <c r="C1533" s="35">
        <v>25696.86893355328</v>
      </c>
      <c r="D1533" s="31">
        <v>5352</v>
      </c>
      <c r="E1533" s="36">
        <v>0.2</v>
      </c>
      <c r="F1533" s="31">
        <v>0.85</v>
      </c>
      <c r="G1533" s="31">
        <v>0.37</v>
      </c>
      <c r="H1533" s="31">
        <v>23</v>
      </c>
    </row>
    <row r="1534" spans="1:8" x14ac:dyDescent="0.15">
      <c r="A1534" s="34">
        <v>90687.466300979693</v>
      </c>
      <c r="B1534" s="35">
        <v>9.6008647000000007</v>
      </c>
      <c r="C1534" s="35">
        <v>26664.977734145188</v>
      </c>
      <c r="D1534" s="31">
        <v>5450</v>
      </c>
      <c r="E1534" s="36">
        <v>-0.7</v>
      </c>
      <c r="F1534" s="31">
        <v>0.7</v>
      </c>
      <c r="G1534" s="31">
        <v>0.36</v>
      </c>
      <c r="H1534" s="31">
        <v>23</v>
      </c>
    </row>
    <row r="1535" spans="1:8" x14ac:dyDescent="0.15">
      <c r="A1535" s="34">
        <v>93757.327476094913</v>
      </c>
      <c r="B1535" s="35">
        <v>14.209731200000002</v>
      </c>
      <c r="C1535" s="35">
        <v>35739.574329246876</v>
      </c>
      <c r="D1535" s="31">
        <v>5046</v>
      </c>
      <c r="E1535" s="36">
        <v>0.6</v>
      </c>
      <c r="F1535" s="31">
        <v>0.7</v>
      </c>
      <c r="G1535" s="31">
        <v>0.25</v>
      </c>
      <c r="H1535" s="31">
        <v>28</v>
      </c>
    </row>
    <row r="1536" spans="1:8" x14ac:dyDescent="0.15">
      <c r="A1536" s="34">
        <v>16292.386190898467</v>
      </c>
      <c r="B1536" s="35">
        <v>9.4543730999999998</v>
      </c>
      <c r="C1536" s="35">
        <v>48762.773429220724</v>
      </c>
      <c r="D1536" s="31">
        <v>7914</v>
      </c>
      <c r="E1536" s="36">
        <v>-0.7</v>
      </c>
      <c r="F1536" s="31">
        <v>0.85</v>
      </c>
      <c r="G1536" s="31">
        <v>0.61</v>
      </c>
      <c r="H1536" s="31">
        <v>23</v>
      </c>
    </row>
    <row r="1537" spans="1:8" x14ac:dyDescent="0.15">
      <c r="A1537" s="34">
        <v>47951.688326002928</v>
      </c>
      <c r="B1537" s="35">
        <v>25.748799000000002</v>
      </c>
      <c r="C1537" s="35">
        <v>46210.460506542702</v>
      </c>
      <c r="D1537" s="31">
        <v>5974</v>
      </c>
      <c r="E1537" s="36">
        <v>0.5</v>
      </c>
      <c r="F1537" s="31">
        <v>0.82</v>
      </c>
      <c r="G1537" s="31">
        <v>0.24</v>
      </c>
      <c r="H1537" s="31">
        <v>23</v>
      </c>
    </row>
    <row r="1538" spans="1:8" x14ac:dyDescent="0.15">
      <c r="A1538" s="34">
        <v>1627.0779277843928</v>
      </c>
      <c r="B1538" s="35">
        <v>7.8545667000000003</v>
      </c>
      <c r="C1538" s="35">
        <v>35511.611453743877</v>
      </c>
      <c r="D1538" s="31">
        <v>6758</v>
      </c>
      <c r="E1538" s="36">
        <v>0.8</v>
      </c>
      <c r="F1538" s="31">
        <v>0.92</v>
      </c>
      <c r="G1538" s="31">
        <v>0.26</v>
      </c>
      <c r="H1538" s="31">
        <v>43</v>
      </c>
    </row>
    <row r="1539" spans="1:8" x14ac:dyDescent="0.15">
      <c r="A1539" s="34">
        <v>35617.264110240198</v>
      </c>
      <c r="B1539" s="35">
        <v>44.747691400000001</v>
      </c>
      <c r="C1539" s="35">
        <v>149293.10468902191</v>
      </c>
      <c r="D1539" s="31">
        <v>7122</v>
      </c>
      <c r="E1539" s="36">
        <v>1.2</v>
      </c>
      <c r="F1539" s="31">
        <v>0.7</v>
      </c>
      <c r="G1539" s="31">
        <v>0.41</v>
      </c>
      <c r="H1539" s="31">
        <v>23</v>
      </c>
    </row>
    <row r="1540" spans="1:8" x14ac:dyDescent="0.15">
      <c r="A1540" s="34">
        <v>32397.041570083453</v>
      </c>
      <c r="B1540" s="35">
        <v>9.713889</v>
      </c>
      <c r="C1540" s="35">
        <v>84209.716981805235</v>
      </c>
      <c r="D1540" s="31">
        <v>7964</v>
      </c>
      <c r="E1540" s="36">
        <v>-0.2</v>
      </c>
      <c r="F1540" s="31">
        <v>0.83</v>
      </c>
      <c r="G1540" s="31">
        <v>0.48</v>
      </c>
      <c r="H1540" s="31">
        <v>46</v>
      </c>
    </row>
    <row r="1541" spans="1:8" x14ac:dyDescent="0.15">
      <c r="A1541" s="34">
        <v>18214.792849961126</v>
      </c>
      <c r="B1541" s="35">
        <v>7.4861963999999999</v>
      </c>
      <c r="C1541" s="35">
        <v>112380.56244927645</v>
      </c>
      <c r="D1541" s="31">
        <v>11432</v>
      </c>
      <c r="E1541" s="36">
        <v>-0.7</v>
      </c>
      <c r="F1541" s="31">
        <v>0.83</v>
      </c>
      <c r="G1541" s="31">
        <v>0.57999999999999996</v>
      </c>
      <c r="H1541" s="31">
        <v>46</v>
      </c>
    </row>
    <row r="1542" spans="1:8" x14ac:dyDescent="0.15">
      <c r="A1542" s="34">
        <v>72632.121517048508</v>
      </c>
      <c r="B1542" s="35">
        <v>10.6713836</v>
      </c>
      <c r="C1542" s="35">
        <v>92697.525250609731</v>
      </c>
      <c r="D1542" s="31">
        <v>16386</v>
      </c>
      <c r="E1542" s="36">
        <v>-0.4</v>
      </c>
      <c r="F1542" s="31">
        <v>0.85</v>
      </c>
      <c r="G1542" s="31">
        <v>0.48</v>
      </c>
      <c r="H1542" s="31">
        <v>23</v>
      </c>
    </row>
    <row r="1543" spans="1:8" x14ac:dyDescent="0.15">
      <c r="A1543" s="34">
        <v>87489.687161430265</v>
      </c>
      <c r="B1543" s="35">
        <v>8.4456069000000014</v>
      </c>
      <c r="C1543" s="35">
        <v>102665.92805584733</v>
      </c>
      <c r="D1543" s="31">
        <v>18044</v>
      </c>
      <c r="E1543" s="36">
        <v>0.2</v>
      </c>
      <c r="F1543" s="31">
        <v>0.82</v>
      </c>
      <c r="G1543" s="31">
        <v>0.22</v>
      </c>
      <c r="H1543" s="31">
        <v>43</v>
      </c>
    </row>
    <row r="1544" spans="1:8" x14ac:dyDescent="0.15">
      <c r="A1544" s="34">
        <v>41409.288900249863</v>
      </c>
      <c r="B1544" s="35">
        <v>7.4515998000000003</v>
      </c>
      <c r="C1544" s="35">
        <v>75196.849314829946</v>
      </c>
      <c r="D1544" s="31">
        <v>29174</v>
      </c>
      <c r="E1544" s="36">
        <v>-0.2</v>
      </c>
      <c r="F1544" s="31">
        <v>0.93</v>
      </c>
      <c r="G1544" s="31">
        <v>0.28000000000000003</v>
      </c>
      <c r="H1544" s="31">
        <v>21</v>
      </c>
    </row>
    <row r="1545" spans="1:8" x14ac:dyDescent="0.15">
      <c r="A1545" s="34">
        <v>93540.851841084019</v>
      </c>
      <c r="B1545" s="35">
        <v>8.2715061000000016</v>
      </c>
      <c r="C1545" s="35">
        <v>388702.09771124797</v>
      </c>
      <c r="D1545" s="31">
        <v>30218</v>
      </c>
      <c r="E1545" s="36">
        <v>0.6</v>
      </c>
      <c r="F1545" s="31">
        <v>0.85</v>
      </c>
      <c r="G1545" s="31">
        <v>0.74</v>
      </c>
      <c r="H1545" s="31">
        <v>46</v>
      </c>
    </row>
    <row r="1546" spans="1:8" x14ac:dyDescent="0.15">
      <c r="A1546" s="34">
        <v>57066.914401374212</v>
      </c>
      <c r="B1546" s="35">
        <v>6.2540841</v>
      </c>
      <c r="C1546" s="35">
        <v>4533.6265839340804</v>
      </c>
      <c r="D1546" s="31">
        <v>35278</v>
      </c>
      <c r="E1546" s="36">
        <v>-0.6</v>
      </c>
      <c r="F1546" s="31">
        <v>0.75</v>
      </c>
      <c r="G1546" s="31">
        <v>0.27</v>
      </c>
      <c r="H1546" s="31">
        <v>1</v>
      </c>
    </row>
    <row r="1547" spans="1:8" x14ac:dyDescent="0.15">
      <c r="A1547" s="34">
        <v>14950.110980071307</v>
      </c>
      <c r="B1547" s="35">
        <v>8.1922872000000009</v>
      </c>
      <c r="C1547" s="35">
        <v>142536.03381093519</v>
      </c>
      <c r="D1547" s="31">
        <v>40968</v>
      </c>
      <c r="E1547" s="36">
        <v>0.8</v>
      </c>
      <c r="F1547" s="31">
        <v>0.85</v>
      </c>
      <c r="G1547" s="31">
        <v>0.32</v>
      </c>
      <c r="H1547" s="31">
        <v>23</v>
      </c>
    </row>
    <row r="1548" spans="1:8" x14ac:dyDescent="0.15">
      <c r="A1548" s="34">
        <v>54259.555339481682</v>
      </c>
      <c r="B1548" s="35">
        <v>6.7611720000000002</v>
      </c>
      <c r="C1548" s="35">
        <v>392523.4386684536</v>
      </c>
      <c r="D1548" s="31">
        <v>156120</v>
      </c>
      <c r="E1548" s="36">
        <v>0.5</v>
      </c>
      <c r="F1548" s="31">
        <v>0.85</v>
      </c>
      <c r="G1548" s="31">
        <v>0.22</v>
      </c>
      <c r="H1548" s="31">
        <v>23</v>
      </c>
    </row>
    <row r="1549" spans="1:8" x14ac:dyDescent="0.15">
      <c r="A1549" s="34">
        <v>62925.392611998286</v>
      </c>
      <c r="B1549" s="35">
        <v>8.2709656000000003</v>
      </c>
      <c r="C1549" s="35">
        <v>27.999570492848832</v>
      </c>
      <c r="D1549" s="31">
        <v>18</v>
      </c>
      <c r="E1549" s="36">
        <v>-0.7</v>
      </c>
      <c r="F1549" s="31">
        <v>0.7</v>
      </c>
      <c r="G1549" s="31">
        <v>0.8</v>
      </c>
      <c r="H1549" s="31">
        <v>5</v>
      </c>
    </row>
    <row r="1550" spans="1:8" x14ac:dyDescent="0.15">
      <c r="A1550" s="34">
        <v>40644.052823983235</v>
      </c>
      <c r="B1550" s="35">
        <v>9.1207374000000012</v>
      </c>
      <c r="C1550" s="35">
        <v>71.174455011977471</v>
      </c>
      <c r="D1550" s="31">
        <v>42</v>
      </c>
      <c r="E1550" s="36">
        <v>0.6</v>
      </c>
      <c r="F1550" s="31">
        <v>0.7</v>
      </c>
      <c r="G1550" s="31">
        <v>0.8</v>
      </c>
      <c r="H1550" s="31">
        <v>5</v>
      </c>
    </row>
    <row r="1551" spans="1:8" x14ac:dyDescent="0.15">
      <c r="A1551" s="34">
        <v>76649.339722029879</v>
      </c>
      <c r="B1551" s="35">
        <v>6.3400006000000007</v>
      </c>
      <c r="C1551" s="35">
        <v>32.225809506815978</v>
      </c>
      <c r="D1551" s="31">
        <v>26</v>
      </c>
      <c r="E1551" s="36">
        <v>0.4</v>
      </c>
      <c r="F1551" s="31">
        <v>0.7</v>
      </c>
      <c r="G1551" s="31">
        <v>0.8</v>
      </c>
      <c r="H1551" s="31">
        <v>5</v>
      </c>
    </row>
    <row r="1552" spans="1:8" x14ac:dyDescent="0.15">
      <c r="A1552" s="34">
        <v>89943.659699279437</v>
      </c>
      <c r="B1552" s="35">
        <v>11.4038439</v>
      </c>
      <c r="C1552" s="35">
        <v>70.323866282773835</v>
      </c>
      <c r="D1552" s="31">
        <v>34</v>
      </c>
      <c r="E1552" s="36">
        <v>-0.4</v>
      </c>
      <c r="F1552" s="31">
        <v>0.7</v>
      </c>
      <c r="G1552" s="31">
        <v>0.8</v>
      </c>
      <c r="H1552" s="31">
        <v>5</v>
      </c>
    </row>
    <row r="1553" spans="1:8" x14ac:dyDescent="0.15">
      <c r="A1553" s="34">
        <v>49867.48070702266</v>
      </c>
      <c r="B1553" s="35">
        <v>14.411990899999999</v>
      </c>
      <c r="C1553" s="35">
        <v>25.607491968171832</v>
      </c>
      <c r="D1553" s="31">
        <v>10</v>
      </c>
      <c r="E1553" s="36">
        <v>-0.7</v>
      </c>
      <c r="F1553" s="31">
        <v>0.7</v>
      </c>
      <c r="G1553" s="31">
        <v>0.8</v>
      </c>
      <c r="H1553" s="31">
        <v>5</v>
      </c>
    </row>
    <row r="1554" spans="1:8" x14ac:dyDescent="0.15">
      <c r="A1554" s="34">
        <v>18223.461997816361</v>
      </c>
      <c r="B1554" s="35">
        <v>5.7547615519999997</v>
      </c>
      <c r="C1554" s="35">
        <v>20.585827661887528</v>
      </c>
      <c r="D1554" s="31">
        <v>18</v>
      </c>
      <c r="E1554" s="36">
        <v>0.5</v>
      </c>
      <c r="F1554" s="31">
        <v>0.7</v>
      </c>
      <c r="G1554" s="31">
        <v>0.8</v>
      </c>
      <c r="H1554" s="31">
        <v>5</v>
      </c>
    </row>
    <row r="1555" spans="1:8" x14ac:dyDescent="0.15">
      <c r="A1555" s="34">
        <v>11634.391404208689</v>
      </c>
      <c r="B1555" s="35">
        <v>5.0646706560000005</v>
      </c>
      <c r="C1555" s="35">
        <v>10.306968921531091</v>
      </c>
      <c r="D1555" s="31">
        <v>10</v>
      </c>
      <c r="E1555" s="36">
        <v>-0.4</v>
      </c>
      <c r="F1555" s="31">
        <v>0.7</v>
      </c>
      <c r="G1555" s="31">
        <v>0.8</v>
      </c>
      <c r="H1555" s="31">
        <v>5</v>
      </c>
    </row>
    <row r="1556" spans="1:8" x14ac:dyDescent="0.15">
      <c r="A1556" s="34">
        <v>32876.003563779457</v>
      </c>
      <c r="B1556" s="35">
        <v>7.4629390000000004</v>
      </c>
      <c r="C1556" s="35">
        <v>6208.0368688514518</v>
      </c>
      <c r="D1556" s="31">
        <v>752</v>
      </c>
      <c r="E1556" s="36">
        <v>0.2</v>
      </c>
      <c r="F1556" s="31">
        <v>0.77</v>
      </c>
      <c r="G1556" s="31">
        <v>3.46</v>
      </c>
      <c r="H1556" s="31">
        <v>8</v>
      </c>
    </row>
    <row r="1557" spans="1:8" x14ac:dyDescent="0.15">
      <c r="A1557" s="34">
        <v>70982.747138129125</v>
      </c>
      <c r="B1557" s="35">
        <v>10.589788</v>
      </c>
      <c r="C1557" s="35">
        <v>1396.7416844366394</v>
      </c>
      <c r="D1557" s="31">
        <v>284</v>
      </c>
      <c r="E1557" s="36">
        <v>1.2</v>
      </c>
      <c r="F1557" s="31">
        <v>0.77</v>
      </c>
      <c r="G1557" s="31">
        <v>1.1599999999999999</v>
      </c>
      <c r="H1557" s="31">
        <v>8</v>
      </c>
    </row>
    <row r="1558" spans="1:8" x14ac:dyDescent="0.15">
      <c r="A1558" s="34">
        <v>76619.944586819547</v>
      </c>
      <c r="B1558" s="35">
        <v>28.094308000000002</v>
      </c>
      <c r="C1558" s="35">
        <v>84.452131772900358</v>
      </c>
      <c r="D1558" s="31">
        <v>26</v>
      </c>
      <c r="E1558" s="36">
        <v>0.6</v>
      </c>
      <c r="F1558" s="31">
        <v>0.77</v>
      </c>
      <c r="G1558" s="31">
        <v>0.25</v>
      </c>
      <c r="H1558" s="31">
        <v>8</v>
      </c>
    </row>
    <row r="1559" spans="1:8" x14ac:dyDescent="0.15">
      <c r="A1559" s="34">
        <v>75977.313242472039</v>
      </c>
      <c r="B1559" s="35">
        <v>34.957142000000005</v>
      </c>
      <c r="C1559" s="35">
        <v>39.627936248354544</v>
      </c>
      <c r="D1559" s="31">
        <v>10</v>
      </c>
      <c r="E1559" s="36">
        <v>-0.4</v>
      </c>
      <c r="F1559" s="31">
        <v>0.77</v>
      </c>
      <c r="G1559" s="31">
        <v>0.25</v>
      </c>
      <c r="H1559" s="31">
        <v>8</v>
      </c>
    </row>
    <row r="1560" spans="1:8" x14ac:dyDescent="0.15">
      <c r="A1560" s="34">
        <v>13566.638197773795</v>
      </c>
      <c r="B1560" s="35">
        <v>8.7685180000000003</v>
      </c>
      <c r="C1560" s="35">
        <v>425.13481028972018</v>
      </c>
      <c r="D1560" s="31">
        <v>138</v>
      </c>
      <c r="E1560" s="36">
        <v>-0.4</v>
      </c>
      <c r="F1560" s="31">
        <v>0.77</v>
      </c>
      <c r="G1560" s="31">
        <v>1</v>
      </c>
      <c r="H1560" s="31">
        <v>8</v>
      </c>
    </row>
    <row r="1561" spans="1:8" x14ac:dyDescent="0.15">
      <c r="A1561" s="34">
        <v>38621.460532843754</v>
      </c>
      <c r="B1561" s="35">
        <v>11.995324000000002</v>
      </c>
      <c r="C1561" s="35">
        <v>275.15730054579336</v>
      </c>
      <c r="D1561" s="31">
        <v>50</v>
      </c>
      <c r="E1561" s="36">
        <v>-0.4</v>
      </c>
      <c r="F1561" s="31">
        <v>0.77</v>
      </c>
      <c r="G1561" s="31">
        <v>1.39</v>
      </c>
      <c r="H1561" s="31">
        <v>8</v>
      </c>
    </row>
    <row r="1562" spans="1:8" x14ac:dyDescent="0.15">
      <c r="A1562" s="34">
        <v>32339.823667948433</v>
      </c>
      <c r="B1562" s="35">
        <v>16.697582000000001</v>
      </c>
      <c r="C1562" s="35">
        <v>107.28569273083129</v>
      </c>
      <c r="D1562" s="31">
        <v>10</v>
      </c>
      <c r="E1562" s="36">
        <v>1.5</v>
      </c>
      <c r="F1562" s="31">
        <v>0.77</v>
      </c>
      <c r="G1562" s="31">
        <v>2.02</v>
      </c>
      <c r="H1562" s="31">
        <v>8</v>
      </c>
    </row>
    <row r="1563" spans="1:8" x14ac:dyDescent="0.15">
      <c r="A1563" s="34">
        <v>1912.4929788560175</v>
      </c>
      <c r="B1563" s="35">
        <v>9.7811559999999993</v>
      </c>
      <c r="C1563" s="35">
        <v>145.24970468010204</v>
      </c>
      <c r="D1563" s="31">
        <v>50</v>
      </c>
      <c r="E1563" s="36">
        <v>1.5</v>
      </c>
      <c r="F1563" s="31">
        <v>0.77</v>
      </c>
      <c r="G1563" s="31">
        <v>0.83</v>
      </c>
      <c r="H1563" s="31">
        <v>8</v>
      </c>
    </row>
    <row r="1564" spans="1:8" x14ac:dyDescent="0.15">
      <c r="A1564" s="34">
        <v>55477.949263951596</v>
      </c>
      <c r="B1564" s="35">
        <v>7.5328550000000005</v>
      </c>
      <c r="C1564" s="35">
        <v>108.49299974795903</v>
      </c>
      <c r="D1564" s="31">
        <v>98</v>
      </c>
      <c r="E1564" s="36">
        <v>-0.4</v>
      </c>
      <c r="F1564" s="31">
        <v>0.77</v>
      </c>
      <c r="G1564" s="31">
        <v>0.25</v>
      </c>
      <c r="H1564" s="31">
        <v>8</v>
      </c>
    </row>
    <row r="1565" spans="1:8" x14ac:dyDescent="0.15">
      <c r="A1565" s="34">
        <v>35251.071416667954</v>
      </c>
      <c r="B1565" s="35">
        <v>12.860485000000001</v>
      </c>
      <c r="C1565" s="35">
        <v>161.36622357728473</v>
      </c>
      <c r="D1565" s="31">
        <v>50</v>
      </c>
      <c r="E1565" s="36">
        <v>-0.1</v>
      </c>
      <c r="F1565" s="31">
        <v>0.77</v>
      </c>
      <c r="G1565" s="31">
        <v>0.7</v>
      </c>
      <c r="H1565" s="31">
        <v>8</v>
      </c>
    </row>
    <row r="1566" spans="1:8" x14ac:dyDescent="0.15">
      <c r="A1566" s="34">
        <v>55482.663584857604</v>
      </c>
      <c r="B1566" s="35">
        <v>55.826100000000004</v>
      </c>
      <c r="C1566" s="35">
        <v>132.57091135876482</v>
      </c>
      <c r="D1566" s="31">
        <v>10</v>
      </c>
      <c r="E1566" s="36">
        <v>0.5</v>
      </c>
      <c r="F1566" s="31">
        <v>0.77</v>
      </c>
      <c r="G1566" s="31">
        <v>0.72</v>
      </c>
      <c r="H1566" s="31">
        <v>8</v>
      </c>
    </row>
    <row r="1567" spans="1:8" x14ac:dyDescent="0.15">
      <c r="A1567" s="34">
        <v>52870.465679208144</v>
      </c>
      <c r="B1567" s="35">
        <v>18.820153000000001</v>
      </c>
      <c r="C1567" s="35">
        <v>86.783678078946494</v>
      </c>
      <c r="D1567" s="31">
        <v>10</v>
      </c>
      <c r="E1567" s="36">
        <v>1.2</v>
      </c>
      <c r="F1567" s="31">
        <v>0.77</v>
      </c>
      <c r="G1567" s="31">
        <v>1.43</v>
      </c>
      <c r="H1567" s="31">
        <v>8</v>
      </c>
    </row>
    <row r="1568" spans="1:8" x14ac:dyDescent="0.15">
      <c r="A1568" s="34">
        <v>21901.577391093419</v>
      </c>
      <c r="B1568" s="35">
        <v>5.7872210000000006</v>
      </c>
      <c r="C1568" s="35">
        <v>61.069573753504088</v>
      </c>
      <c r="D1568" s="31">
        <v>66</v>
      </c>
      <c r="E1568" s="36">
        <v>0.5</v>
      </c>
      <c r="F1568" s="31">
        <v>0.77</v>
      </c>
      <c r="G1568" s="31">
        <v>0.25</v>
      </c>
      <c r="H1568" s="31">
        <v>8</v>
      </c>
    </row>
    <row r="1569" spans="1:8" x14ac:dyDescent="0.15">
      <c r="A1569" s="34">
        <v>95729.658770773909</v>
      </c>
      <c r="B1569" s="35">
        <v>26.188624000000001</v>
      </c>
      <c r="C1569" s="35">
        <v>177.60493795476316</v>
      </c>
      <c r="D1569" s="31">
        <v>10</v>
      </c>
      <c r="E1569" s="36">
        <v>1.2</v>
      </c>
      <c r="F1569" s="31">
        <v>0.77</v>
      </c>
      <c r="G1569" s="31">
        <v>2.16</v>
      </c>
      <c r="H1569" s="31">
        <v>8</v>
      </c>
    </row>
    <row r="1570" spans="1:8" x14ac:dyDescent="0.15">
      <c r="A1570" s="34">
        <v>86267.46835190538</v>
      </c>
      <c r="B1570" s="35">
        <v>7.2953980000000005</v>
      </c>
      <c r="C1570" s="35">
        <v>71.455438602338944</v>
      </c>
      <c r="D1570" s="31">
        <v>26</v>
      </c>
      <c r="E1570" s="36">
        <v>0.8</v>
      </c>
      <c r="F1570" s="31">
        <v>0.77</v>
      </c>
      <c r="G1570" s="31">
        <v>1.06</v>
      </c>
      <c r="H1570" s="31">
        <v>8</v>
      </c>
    </row>
    <row r="1571" spans="1:8" x14ac:dyDescent="0.15">
      <c r="A1571" s="34">
        <v>49639.774334976028</v>
      </c>
      <c r="B1571" s="35">
        <v>200.611873</v>
      </c>
      <c r="C1571" s="35">
        <v>1411.1472547847404</v>
      </c>
      <c r="D1571" s="31">
        <v>10</v>
      </c>
      <c r="E1571" s="36">
        <v>1.5</v>
      </c>
      <c r="F1571" s="31">
        <v>0.77</v>
      </c>
      <c r="G1571" s="31">
        <v>2.79</v>
      </c>
      <c r="H1571" s="31">
        <v>8</v>
      </c>
    </row>
    <row r="1572" spans="1:8" x14ac:dyDescent="0.15">
      <c r="A1572" s="34">
        <v>76756.879890020398</v>
      </c>
      <c r="B1572" s="35">
        <v>29.076388000000001</v>
      </c>
      <c r="C1572" s="35">
        <v>115.3143538071489</v>
      </c>
      <c r="D1572" s="31">
        <v>26</v>
      </c>
      <c r="E1572" s="36">
        <v>1.5</v>
      </c>
      <c r="F1572" s="31">
        <v>0.77</v>
      </c>
      <c r="G1572" s="31">
        <v>0.4</v>
      </c>
      <c r="H1572" s="31">
        <v>8</v>
      </c>
    </row>
    <row r="1573" spans="1:8" x14ac:dyDescent="0.15">
      <c r="A1573" s="34">
        <v>89604.23049127702</v>
      </c>
      <c r="B1573" s="35">
        <v>7.8263460000000009</v>
      </c>
      <c r="C1573" s="35">
        <v>104.2784962374233</v>
      </c>
      <c r="D1573" s="31">
        <v>26</v>
      </c>
      <c r="E1573" s="36">
        <v>0.6</v>
      </c>
      <c r="F1573" s="31">
        <v>0.77</v>
      </c>
      <c r="G1573" s="31">
        <v>1.52</v>
      </c>
      <c r="H1573" s="31">
        <v>8</v>
      </c>
    </row>
    <row r="1574" spans="1:8" x14ac:dyDescent="0.15">
      <c r="A1574" s="34">
        <v>336.86919950258743</v>
      </c>
      <c r="B1574" s="35">
        <v>38.277481000000009</v>
      </c>
      <c r="C1574" s="35">
        <v>43.085443015972785</v>
      </c>
      <c r="D1574" s="31">
        <v>10</v>
      </c>
      <c r="E1574" s="36">
        <v>0.4</v>
      </c>
      <c r="F1574" s="31">
        <v>0.77</v>
      </c>
      <c r="G1574" s="31">
        <v>0.25</v>
      </c>
      <c r="H1574" s="31">
        <v>8</v>
      </c>
    </row>
    <row r="1575" spans="1:8" x14ac:dyDescent="0.15">
      <c r="A1575" s="34">
        <v>58091.455006852746</v>
      </c>
      <c r="B1575" s="35">
        <v>6.0795020000000006</v>
      </c>
      <c r="C1575" s="35">
        <v>147.50293271319316</v>
      </c>
      <c r="D1575" s="31">
        <v>66</v>
      </c>
      <c r="E1575" s="36">
        <v>-0.1</v>
      </c>
      <c r="F1575" s="31">
        <v>0.77</v>
      </c>
      <c r="G1575" s="31">
        <v>1</v>
      </c>
      <c r="H1575" s="31">
        <v>8</v>
      </c>
    </row>
    <row r="1576" spans="1:8" x14ac:dyDescent="0.15">
      <c r="A1576" s="34">
        <v>18814.275956984406</v>
      </c>
      <c r="B1576" s="35">
        <v>6.9446630000000003</v>
      </c>
      <c r="C1576" s="35">
        <v>51.463668159927096</v>
      </c>
      <c r="D1576" s="31">
        <v>34</v>
      </c>
      <c r="E1576" s="36">
        <v>0.8</v>
      </c>
      <c r="F1576" s="31">
        <v>0.77</v>
      </c>
      <c r="G1576" s="31">
        <v>0.51</v>
      </c>
      <c r="H1576" s="31">
        <v>8</v>
      </c>
    </row>
    <row r="1577" spans="1:8" x14ac:dyDescent="0.15">
      <c r="A1577" s="34">
        <v>26425.653260694315</v>
      </c>
      <c r="B1577" s="35">
        <v>5.1441940000000006</v>
      </c>
      <c r="C1577" s="35">
        <v>128.08648152654803</v>
      </c>
      <c r="D1577" s="31">
        <v>66</v>
      </c>
      <c r="E1577" s="36">
        <v>0.5</v>
      </c>
      <c r="F1577" s="31">
        <v>0.77</v>
      </c>
      <c r="G1577" s="31">
        <v>1</v>
      </c>
      <c r="H1577" s="31">
        <v>8</v>
      </c>
    </row>
    <row r="1578" spans="1:8" x14ac:dyDescent="0.15">
      <c r="A1578" s="34">
        <v>83000.82559933819</v>
      </c>
      <c r="B1578" s="35">
        <v>24.294622000000004</v>
      </c>
      <c r="C1578" s="35">
        <v>535.79463544919065</v>
      </c>
      <c r="D1578" s="31">
        <v>74</v>
      </c>
      <c r="E1578" s="36">
        <v>-0.1</v>
      </c>
      <c r="F1578" s="31">
        <v>0.77</v>
      </c>
      <c r="G1578" s="31">
        <v>0.9</v>
      </c>
      <c r="H1578" s="31">
        <v>8</v>
      </c>
    </row>
    <row r="1579" spans="1:8" x14ac:dyDescent="0.15">
      <c r="A1579" s="34">
        <v>18495.568540977903</v>
      </c>
      <c r="B1579" s="35">
        <v>12.065471000000001</v>
      </c>
      <c r="C1579" s="35">
        <v>26.098948570994342</v>
      </c>
      <c r="D1579" s="31">
        <v>18</v>
      </c>
      <c r="E1579" s="36">
        <v>-0.4</v>
      </c>
      <c r="F1579" s="31">
        <v>0.77</v>
      </c>
      <c r="G1579" s="31">
        <v>0.2</v>
      </c>
      <c r="H1579" s="31">
        <v>8</v>
      </c>
    </row>
    <row r="1580" spans="1:8" x14ac:dyDescent="0.15">
      <c r="A1580" s="34">
        <v>19715.918000493992</v>
      </c>
      <c r="B1580" s="35">
        <v>23.382700000000003</v>
      </c>
      <c r="C1580" s="35">
        <v>81.671531668219714</v>
      </c>
      <c r="D1580" s="31">
        <v>10</v>
      </c>
      <c r="E1580" s="36">
        <v>1.2</v>
      </c>
      <c r="F1580" s="31">
        <v>0.77</v>
      </c>
      <c r="G1580" s="31">
        <v>1.07</v>
      </c>
      <c r="H1580" s="31">
        <v>8</v>
      </c>
    </row>
    <row r="1581" spans="1:8" x14ac:dyDescent="0.15">
      <c r="A1581" s="34">
        <v>67635.939210374534</v>
      </c>
      <c r="B1581" s="35">
        <v>5.6685090000000011</v>
      </c>
      <c r="C1581" s="35">
        <v>50.182160863268052</v>
      </c>
      <c r="D1581" s="31">
        <v>18</v>
      </c>
      <c r="E1581" s="36">
        <v>0.8</v>
      </c>
      <c r="F1581" s="31">
        <v>0.77</v>
      </c>
      <c r="G1581" s="31">
        <v>1.4</v>
      </c>
      <c r="H1581" s="31">
        <v>8</v>
      </c>
    </row>
    <row r="1582" spans="1:8" x14ac:dyDescent="0.15">
      <c r="A1582" s="34">
        <v>30292.655853270211</v>
      </c>
      <c r="B1582" s="35">
        <v>6.6873510000000005</v>
      </c>
      <c r="C1582" s="35">
        <v>10.190281327681287</v>
      </c>
      <c r="D1582" s="31">
        <v>10</v>
      </c>
      <c r="E1582" s="36">
        <v>0.5</v>
      </c>
      <c r="F1582" s="31">
        <v>0.77</v>
      </c>
      <c r="G1582" s="31">
        <v>0.25</v>
      </c>
      <c r="H1582" s="31">
        <v>8</v>
      </c>
    </row>
    <row r="1583" spans="1:8" x14ac:dyDescent="0.15">
      <c r="A1583" s="34">
        <v>85486.235372883326</v>
      </c>
      <c r="B1583" s="35">
        <v>8.3247119999999999</v>
      </c>
      <c r="C1583" s="35">
        <v>11.895283961007035</v>
      </c>
      <c r="D1583" s="31">
        <v>10</v>
      </c>
      <c r="E1583" s="36">
        <v>-0.4</v>
      </c>
      <c r="F1583" s="31">
        <v>0.77</v>
      </c>
      <c r="G1583" s="31">
        <v>0.25</v>
      </c>
      <c r="H1583" s="31">
        <v>8</v>
      </c>
    </row>
    <row r="1584" spans="1:8" x14ac:dyDescent="0.15">
      <c r="A1584" s="34">
        <v>64933.267324245062</v>
      </c>
      <c r="B1584" s="35">
        <v>6.6873399999999998</v>
      </c>
      <c r="C1584" s="35">
        <v>10.19026987325617</v>
      </c>
      <c r="D1584" s="31">
        <v>10</v>
      </c>
      <c r="E1584" s="36">
        <v>1.2</v>
      </c>
      <c r="F1584" s="31">
        <v>0.77</v>
      </c>
      <c r="G1584" s="31">
        <v>0.25</v>
      </c>
      <c r="H1584" s="31">
        <v>8</v>
      </c>
    </row>
    <row r="1585" spans="1:8" x14ac:dyDescent="0.15">
      <c r="A1585" s="34">
        <v>60018.75247429702</v>
      </c>
      <c r="B1585" s="35">
        <v>43.141086999999999</v>
      </c>
      <c r="C1585" s="35">
        <v>2522.4845569630102</v>
      </c>
      <c r="D1585" s="31">
        <v>90</v>
      </c>
      <c r="E1585" s="36">
        <v>0.8</v>
      </c>
      <c r="F1585" s="31">
        <v>0.82</v>
      </c>
      <c r="G1585" s="31">
        <v>0.25</v>
      </c>
      <c r="H1585" s="31">
        <v>51</v>
      </c>
    </row>
    <row r="1586" spans="1:8" x14ac:dyDescent="0.15">
      <c r="A1586" s="34">
        <v>44446.315549793115</v>
      </c>
      <c r="B1586" s="35">
        <v>19.781762000000001</v>
      </c>
      <c r="C1586" s="35">
        <v>319.07832815649999</v>
      </c>
      <c r="D1586" s="31">
        <v>10</v>
      </c>
      <c r="E1586" s="36">
        <v>0.6</v>
      </c>
      <c r="F1586" s="31">
        <v>1</v>
      </c>
      <c r="G1586" s="31">
        <v>1.35</v>
      </c>
      <c r="H1586" s="31">
        <v>30</v>
      </c>
    </row>
    <row r="1587" spans="1:8" x14ac:dyDescent="0.15">
      <c r="A1587" s="34">
        <v>53279.264931202342</v>
      </c>
      <c r="B1587" s="35">
        <v>16.975838</v>
      </c>
      <c r="C1587" s="35">
        <v>277.15645364043456</v>
      </c>
      <c r="D1587" s="31">
        <v>10</v>
      </c>
      <c r="E1587" s="36">
        <v>0.4</v>
      </c>
      <c r="F1587" s="31">
        <v>0.85</v>
      </c>
      <c r="G1587" s="31">
        <v>1.35</v>
      </c>
      <c r="H1587" s="31">
        <v>30</v>
      </c>
    </row>
    <row r="1588" spans="1:8" x14ac:dyDescent="0.15">
      <c r="A1588" s="34">
        <v>38681.852192620427</v>
      </c>
      <c r="B1588" s="35">
        <v>28.094319000000002</v>
      </c>
      <c r="C1588" s="35">
        <v>528.81071504800002</v>
      </c>
      <c r="D1588" s="31">
        <v>10</v>
      </c>
      <c r="E1588" s="36">
        <v>0.5</v>
      </c>
      <c r="F1588" s="31">
        <v>1</v>
      </c>
      <c r="G1588" s="31">
        <v>1.6</v>
      </c>
      <c r="H1588" s="31">
        <v>30</v>
      </c>
    </row>
    <row r="1589" spans="1:8" x14ac:dyDescent="0.15">
      <c r="A1589" s="34">
        <v>68106.517621422798</v>
      </c>
      <c r="B1589" s="35">
        <v>27.474678000000004</v>
      </c>
      <c r="C1589" s="35">
        <v>517.41427777600006</v>
      </c>
      <c r="D1589" s="31">
        <v>10</v>
      </c>
      <c r="E1589" s="36">
        <v>0.2</v>
      </c>
      <c r="F1589" s="31">
        <v>1</v>
      </c>
      <c r="G1589" s="31">
        <v>1.6</v>
      </c>
      <c r="H1589" s="31">
        <v>30</v>
      </c>
    </row>
    <row r="1590" spans="1:8" x14ac:dyDescent="0.15">
      <c r="A1590" s="34">
        <v>67735.182257073073</v>
      </c>
      <c r="B1590" s="35">
        <v>69.09584000000001</v>
      </c>
      <c r="C1590" s="35">
        <v>1738.6326541619203</v>
      </c>
      <c r="D1590" s="31">
        <v>10</v>
      </c>
      <c r="E1590" s="36">
        <v>0.4</v>
      </c>
      <c r="F1590" s="31">
        <v>0.85</v>
      </c>
      <c r="G1590" s="31">
        <v>1.03</v>
      </c>
      <c r="H1590" s="31">
        <v>76</v>
      </c>
    </row>
    <row r="1591" spans="1:8" x14ac:dyDescent="0.15">
      <c r="A1591" s="34">
        <v>43416.422367840714</v>
      </c>
      <c r="B1591" s="35">
        <v>110.77554400000001</v>
      </c>
      <c r="C1591" s="35">
        <v>1382.9484025346271</v>
      </c>
      <c r="D1591" s="31">
        <v>10</v>
      </c>
      <c r="E1591" s="36">
        <v>0.5</v>
      </c>
      <c r="F1591" s="31">
        <v>0.85</v>
      </c>
      <c r="G1591" s="31">
        <v>0.95</v>
      </c>
      <c r="H1591" s="31">
        <v>41</v>
      </c>
    </row>
    <row r="1592" spans="1:8" x14ac:dyDescent="0.15">
      <c r="A1592" s="34">
        <v>76989.245580991395</v>
      </c>
      <c r="B1592" s="35">
        <v>6.59626</v>
      </c>
      <c r="C1592" s="35">
        <v>36.640166383592415</v>
      </c>
      <c r="D1592" s="31">
        <v>10</v>
      </c>
      <c r="E1592" s="36">
        <v>-0.4</v>
      </c>
      <c r="F1592" s="31">
        <v>0.82</v>
      </c>
      <c r="G1592" s="31">
        <v>0.25</v>
      </c>
      <c r="H1592" s="31">
        <v>31</v>
      </c>
    </row>
    <row r="1593" spans="1:8" x14ac:dyDescent="0.15">
      <c r="A1593" s="34">
        <v>51198.411517176522</v>
      </c>
      <c r="B1593" s="35">
        <v>5.7229150000000004</v>
      </c>
      <c r="C1593" s="35">
        <v>239.36839222945</v>
      </c>
      <c r="D1593" s="31">
        <v>10</v>
      </c>
      <c r="E1593" s="36">
        <v>0.2</v>
      </c>
      <c r="F1593" s="31">
        <v>1</v>
      </c>
      <c r="G1593" s="31">
        <v>1.47</v>
      </c>
      <c r="H1593" s="31">
        <v>66</v>
      </c>
    </row>
    <row r="1594" spans="1:8" x14ac:dyDescent="0.15">
      <c r="A1594" s="34">
        <v>12802.892198449734</v>
      </c>
      <c r="B1594" s="35">
        <v>509.158298</v>
      </c>
      <c r="C1594" s="35">
        <v>10586.240226734133</v>
      </c>
      <c r="D1594" s="31">
        <v>18</v>
      </c>
      <c r="E1594" s="36">
        <v>-0.2</v>
      </c>
      <c r="F1594" s="31">
        <v>0.85</v>
      </c>
      <c r="G1594" s="31">
        <v>1.3</v>
      </c>
      <c r="H1594" s="31">
        <v>23</v>
      </c>
    </row>
    <row r="1595" spans="1:8" x14ac:dyDescent="0.15">
      <c r="A1595" s="34">
        <v>38645.521281400608</v>
      </c>
      <c r="B1595" s="35">
        <v>353.94393100000002</v>
      </c>
      <c r="C1595" s="35">
        <v>5013.9928107021105</v>
      </c>
      <c r="D1595" s="31">
        <v>10</v>
      </c>
      <c r="E1595" s="36">
        <v>0.5</v>
      </c>
      <c r="F1595" s="31">
        <v>0.7</v>
      </c>
      <c r="G1595" s="31">
        <v>0.95</v>
      </c>
      <c r="H1595" s="31">
        <v>37</v>
      </c>
    </row>
    <row r="1596" spans="1:8" x14ac:dyDescent="0.15">
      <c r="A1596" s="34">
        <v>15696.353089933024</v>
      </c>
      <c r="B1596" s="35">
        <v>8.1021049999999999</v>
      </c>
      <c r="C1596" s="35">
        <v>35.264658426066674</v>
      </c>
      <c r="D1596" s="31">
        <v>10</v>
      </c>
      <c r="E1596" s="36">
        <v>0.8</v>
      </c>
      <c r="F1596" s="31">
        <v>1</v>
      </c>
      <c r="G1596" s="31">
        <v>1.29</v>
      </c>
      <c r="H1596" s="31">
        <v>8</v>
      </c>
    </row>
    <row r="1597" spans="1:8" x14ac:dyDescent="0.15">
      <c r="A1597" s="34">
        <v>17918.841206035373</v>
      </c>
      <c r="B1597" s="35">
        <v>627.03048100000001</v>
      </c>
      <c r="C1597" s="35">
        <v>1484.2054184512501</v>
      </c>
      <c r="D1597" s="31">
        <v>10</v>
      </c>
      <c r="E1597" s="36">
        <v>0.2</v>
      </c>
      <c r="F1597" s="31">
        <v>1</v>
      </c>
      <c r="G1597" s="31">
        <v>0.25</v>
      </c>
      <c r="H1597" s="31">
        <v>30</v>
      </c>
    </row>
    <row r="1598" spans="1:8" x14ac:dyDescent="0.15">
      <c r="A1598" s="34">
        <v>30058.347199183354</v>
      </c>
      <c r="B1598" s="35">
        <v>31.894005000000003</v>
      </c>
      <c r="C1598" s="35">
        <v>1070.8114997151004</v>
      </c>
      <c r="D1598" s="31">
        <v>18</v>
      </c>
      <c r="E1598" s="36">
        <v>0.5</v>
      </c>
      <c r="F1598" s="31">
        <v>1</v>
      </c>
      <c r="G1598" s="31">
        <v>1.34</v>
      </c>
      <c r="H1598" s="31">
        <v>30</v>
      </c>
    </row>
    <row r="1599" spans="1:8" x14ac:dyDescent="0.15">
      <c r="A1599" s="34">
        <v>99645.522446281015</v>
      </c>
      <c r="B1599" s="35">
        <v>27.205772000000003</v>
      </c>
      <c r="C1599" s="35">
        <v>922.75991565279071</v>
      </c>
      <c r="D1599" s="31">
        <v>18</v>
      </c>
      <c r="E1599" s="36">
        <v>1.5</v>
      </c>
      <c r="F1599" s="31">
        <v>0.85</v>
      </c>
      <c r="G1599" s="31">
        <v>1.34</v>
      </c>
      <c r="H1599" s="31">
        <v>30</v>
      </c>
    </row>
    <row r="1600" spans="1:8" x14ac:dyDescent="0.15">
      <c r="A1600" s="34">
        <v>5364.0832024907877</v>
      </c>
      <c r="B1600" s="35">
        <v>27.205772000000003</v>
      </c>
      <c r="C1600" s="35">
        <v>917.19207523944021</v>
      </c>
      <c r="D1600" s="31">
        <v>18</v>
      </c>
      <c r="E1600" s="36">
        <v>0.4</v>
      </c>
      <c r="F1600" s="31">
        <v>1</v>
      </c>
      <c r="G1600" s="31">
        <v>1.34</v>
      </c>
      <c r="H1600" s="31">
        <v>30</v>
      </c>
    </row>
    <row r="1601" spans="1:8" x14ac:dyDescent="0.15">
      <c r="A1601" s="34">
        <v>35735.478129239236</v>
      </c>
      <c r="B1601" s="35">
        <v>31.777086000000001</v>
      </c>
      <c r="C1601" s="35">
        <v>1173.6784537540921</v>
      </c>
      <c r="D1601" s="31">
        <v>18</v>
      </c>
      <c r="E1601" s="36">
        <v>-0.1</v>
      </c>
      <c r="F1601" s="31">
        <v>1</v>
      </c>
      <c r="G1601" s="31">
        <v>1.34</v>
      </c>
      <c r="H1601" s="31">
        <v>33</v>
      </c>
    </row>
    <row r="1602" spans="1:8" x14ac:dyDescent="0.15">
      <c r="A1602" s="34">
        <v>32667.505058917934</v>
      </c>
      <c r="B1602" s="35">
        <v>31.894005000000003</v>
      </c>
      <c r="C1602" s="35">
        <v>1070.8114997151004</v>
      </c>
      <c r="D1602" s="31">
        <v>18</v>
      </c>
      <c r="E1602" s="36">
        <v>-0.4</v>
      </c>
      <c r="F1602" s="31">
        <v>1</v>
      </c>
      <c r="G1602" s="31">
        <v>1.34</v>
      </c>
      <c r="H1602" s="31">
        <v>30</v>
      </c>
    </row>
    <row r="1603" spans="1:8" x14ac:dyDescent="0.15">
      <c r="A1603" s="34">
        <v>31820.586734021326</v>
      </c>
      <c r="B1603" s="35">
        <v>31.894005000000003</v>
      </c>
      <c r="C1603" s="35">
        <v>1070.8114997151004</v>
      </c>
      <c r="D1603" s="31">
        <v>18</v>
      </c>
      <c r="E1603" s="36">
        <v>0.8</v>
      </c>
      <c r="F1603" s="31">
        <v>1</v>
      </c>
      <c r="G1603" s="31">
        <v>1.34</v>
      </c>
      <c r="H1603" s="31">
        <v>30</v>
      </c>
    </row>
    <row r="1604" spans="1:8" x14ac:dyDescent="0.15">
      <c r="A1604" s="34">
        <v>269.75969129084956</v>
      </c>
      <c r="B1604" s="35">
        <v>113.83593100000002</v>
      </c>
      <c r="C1604" s="35">
        <v>3675.5687083668204</v>
      </c>
      <c r="D1604" s="31">
        <v>10</v>
      </c>
      <c r="E1604" s="36">
        <v>-0.6</v>
      </c>
      <c r="F1604" s="31">
        <v>0.85</v>
      </c>
      <c r="G1604" s="31">
        <v>1.9</v>
      </c>
      <c r="H1604" s="31">
        <v>44</v>
      </c>
    </row>
    <row r="1605" spans="1:8" x14ac:dyDescent="0.15">
      <c r="A1605" s="34">
        <v>92457.865574912023</v>
      </c>
      <c r="B1605" s="35">
        <v>64.290732000000006</v>
      </c>
      <c r="C1605" s="35">
        <v>104.98959524533335</v>
      </c>
      <c r="D1605" s="31">
        <v>10</v>
      </c>
      <c r="E1605" s="36">
        <v>-0.2</v>
      </c>
      <c r="F1605" s="31">
        <v>1</v>
      </c>
      <c r="G1605" s="31">
        <v>0.25</v>
      </c>
      <c r="H1605" s="31">
        <v>16</v>
      </c>
    </row>
    <row r="1606" spans="1:8" x14ac:dyDescent="0.15">
      <c r="A1606" s="34">
        <v>89602.68337395486</v>
      </c>
      <c r="B1606" s="35">
        <v>6.3367150000000008</v>
      </c>
      <c r="C1606" s="35">
        <v>212.68676743074388</v>
      </c>
      <c r="D1606" s="31">
        <v>58</v>
      </c>
      <c r="E1606" s="36">
        <v>-0.7</v>
      </c>
      <c r="F1606" s="31">
        <v>0.85</v>
      </c>
      <c r="G1606" s="31">
        <v>0.25</v>
      </c>
      <c r="H1606" s="31">
        <v>33</v>
      </c>
    </row>
    <row r="1607" spans="1:8" x14ac:dyDescent="0.15">
      <c r="A1607" s="34">
        <v>71993.109065809505</v>
      </c>
      <c r="B1607" s="35">
        <v>278.21484900000002</v>
      </c>
      <c r="C1607" s="35">
        <v>1154.8747217206569</v>
      </c>
      <c r="D1607" s="31">
        <v>10</v>
      </c>
      <c r="E1607" s="36">
        <v>0.8</v>
      </c>
      <c r="F1607" s="31">
        <v>0.85</v>
      </c>
      <c r="G1607" s="31">
        <v>0.81</v>
      </c>
      <c r="H1607" s="31">
        <v>16</v>
      </c>
    </row>
    <row r="1608" spans="1:8" x14ac:dyDescent="0.15">
      <c r="A1608" s="34">
        <v>39698.912112714403</v>
      </c>
      <c r="B1608" s="35">
        <v>141.998175</v>
      </c>
      <c r="C1608" s="35">
        <v>2336.8051873377754</v>
      </c>
      <c r="D1608" s="31">
        <v>18</v>
      </c>
      <c r="E1608" s="36">
        <v>0.8</v>
      </c>
      <c r="F1608" s="31">
        <v>1</v>
      </c>
      <c r="G1608" s="31">
        <v>1.03</v>
      </c>
      <c r="H1608" s="31">
        <v>23</v>
      </c>
    </row>
    <row r="1609" spans="1:8" x14ac:dyDescent="0.15">
      <c r="A1609" s="34">
        <v>1438.0944105968019</v>
      </c>
      <c r="B1609" s="35">
        <v>5.189712000000001</v>
      </c>
      <c r="C1609" s="35">
        <v>25.933377465600003</v>
      </c>
      <c r="D1609" s="31">
        <v>18</v>
      </c>
      <c r="E1609" s="36">
        <v>1.5</v>
      </c>
      <c r="F1609" s="31">
        <v>1</v>
      </c>
      <c r="G1609" s="31">
        <v>0.25</v>
      </c>
      <c r="H1609" s="31">
        <v>16</v>
      </c>
    </row>
    <row r="1610" spans="1:8" x14ac:dyDescent="0.15">
      <c r="A1610" s="34">
        <v>54473.740502093438</v>
      </c>
      <c r="B1610" s="35">
        <v>99.376475000000013</v>
      </c>
      <c r="C1610" s="35">
        <v>1121.6872439132642</v>
      </c>
      <c r="D1610" s="31">
        <v>18</v>
      </c>
      <c r="E1610" s="36">
        <v>0.8</v>
      </c>
      <c r="F1610" s="31">
        <v>0.82</v>
      </c>
      <c r="G1610" s="31">
        <v>0.84</v>
      </c>
      <c r="H1610" s="31">
        <v>23</v>
      </c>
    </row>
    <row r="1611" spans="1:8" x14ac:dyDescent="0.15">
      <c r="A1611" s="34">
        <v>93472.757643422578</v>
      </c>
      <c r="B1611" s="35">
        <v>1140.479505</v>
      </c>
      <c r="C1611" s="35">
        <v>10868.853105196986</v>
      </c>
      <c r="D1611" s="31">
        <v>10</v>
      </c>
      <c r="E1611" s="36">
        <v>-0.4</v>
      </c>
      <c r="F1611" s="31">
        <v>0.85</v>
      </c>
      <c r="G1611" s="31">
        <v>1.07</v>
      </c>
      <c r="H1611" s="31">
        <v>23</v>
      </c>
    </row>
    <row r="1612" spans="1:8" x14ac:dyDescent="0.15">
      <c r="A1612" s="34">
        <v>5925.6847567412342</v>
      </c>
      <c r="B1612" s="35">
        <v>25.954819000000001</v>
      </c>
      <c r="C1612" s="35">
        <v>1148.7049253920229</v>
      </c>
      <c r="D1612" s="31">
        <v>18</v>
      </c>
      <c r="E1612" s="36">
        <v>0.2</v>
      </c>
      <c r="F1612" s="31">
        <v>0.85</v>
      </c>
      <c r="G1612" s="31">
        <v>0.98</v>
      </c>
      <c r="H1612" s="31">
        <v>76</v>
      </c>
    </row>
    <row r="1613" spans="1:8" x14ac:dyDescent="0.15">
      <c r="A1613" s="34">
        <v>87339.561341503359</v>
      </c>
      <c r="B1613" s="35">
        <v>37.681226000000002</v>
      </c>
      <c r="C1613" s="35">
        <v>1396.4262836611942</v>
      </c>
      <c r="D1613" s="31">
        <v>18</v>
      </c>
      <c r="E1613" s="36">
        <v>-0.2</v>
      </c>
      <c r="F1613" s="31">
        <v>0.85</v>
      </c>
      <c r="G1613" s="31">
        <v>1.48</v>
      </c>
      <c r="H1613" s="31">
        <v>30</v>
      </c>
    </row>
    <row r="1614" spans="1:8" x14ac:dyDescent="0.15">
      <c r="A1614" s="34">
        <v>87129.24137172589</v>
      </c>
      <c r="B1614" s="35">
        <v>13.624512000000001</v>
      </c>
      <c r="C1614" s="35">
        <v>185.42780486442669</v>
      </c>
      <c r="D1614" s="31">
        <v>10</v>
      </c>
      <c r="E1614" s="36">
        <v>0.8</v>
      </c>
      <c r="F1614" s="31">
        <v>1</v>
      </c>
      <c r="G1614" s="31">
        <v>0.73</v>
      </c>
      <c r="H1614" s="31">
        <v>44</v>
      </c>
    </row>
    <row r="1615" spans="1:8" x14ac:dyDescent="0.15">
      <c r="A1615" s="34">
        <v>28305.808334928493</v>
      </c>
      <c r="B1615" s="35">
        <v>343.99178000000006</v>
      </c>
      <c r="C1615" s="35">
        <v>9740.2602668527234</v>
      </c>
      <c r="D1615" s="31">
        <v>18</v>
      </c>
      <c r="E1615" s="36">
        <v>0.8</v>
      </c>
      <c r="F1615" s="31">
        <v>1</v>
      </c>
      <c r="G1615" s="31">
        <v>0.93</v>
      </c>
      <c r="H1615" s="31">
        <v>44</v>
      </c>
    </row>
    <row r="1616" spans="1:8" x14ac:dyDescent="0.15">
      <c r="A1616" s="34">
        <v>2838.4356892635078</v>
      </c>
      <c r="B1616" s="35">
        <v>21.102884</v>
      </c>
      <c r="C1616" s="35">
        <v>245.51322026316808</v>
      </c>
      <c r="D1616" s="31">
        <v>26</v>
      </c>
      <c r="E1616" s="36">
        <v>0.2</v>
      </c>
      <c r="F1616" s="31">
        <v>1</v>
      </c>
      <c r="G1616" s="31">
        <v>0.68</v>
      </c>
      <c r="H1616" s="31">
        <v>16</v>
      </c>
    </row>
    <row r="1617" spans="1:8" x14ac:dyDescent="0.15">
      <c r="A1617" s="34">
        <v>78229.362958847429</v>
      </c>
      <c r="B1617" s="35">
        <v>625.03126400000008</v>
      </c>
      <c r="C1617" s="35">
        <v>13448.134697759331</v>
      </c>
      <c r="D1617" s="31">
        <v>18</v>
      </c>
      <c r="E1617" s="36">
        <v>-0.6</v>
      </c>
      <c r="F1617" s="31">
        <v>0.7</v>
      </c>
      <c r="G1617" s="31">
        <v>1.1599999999999999</v>
      </c>
      <c r="H1617" s="31">
        <v>26</v>
      </c>
    </row>
    <row r="1618" spans="1:8" x14ac:dyDescent="0.15">
      <c r="A1618" s="34">
        <v>79791.067539812444</v>
      </c>
      <c r="B1618" s="35">
        <v>7.0148100000000007</v>
      </c>
      <c r="C1618" s="35">
        <v>129.91861841339338</v>
      </c>
      <c r="D1618" s="31">
        <v>26</v>
      </c>
      <c r="E1618" s="36">
        <v>-0.1</v>
      </c>
      <c r="F1618" s="31">
        <v>1</v>
      </c>
      <c r="G1618" s="31">
        <v>1.54</v>
      </c>
      <c r="H1618" s="31">
        <v>11</v>
      </c>
    </row>
    <row r="1619" spans="1:8" x14ac:dyDescent="0.15">
      <c r="A1619" s="34">
        <v>84121.201542060327</v>
      </c>
      <c r="B1619" s="35">
        <v>45.888545999999998</v>
      </c>
      <c r="C1619" s="35">
        <v>1791.5396733626185</v>
      </c>
      <c r="D1619" s="31">
        <v>26</v>
      </c>
      <c r="E1619" s="36">
        <v>-0.2</v>
      </c>
      <c r="F1619" s="31">
        <v>0.82</v>
      </c>
      <c r="G1619" s="31">
        <v>0.57999999999999996</v>
      </c>
      <c r="H1619" s="31">
        <v>76</v>
      </c>
    </row>
    <row r="1620" spans="1:8" x14ac:dyDescent="0.15">
      <c r="A1620" s="34">
        <v>99578.023350949414</v>
      </c>
      <c r="B1620" s="35">
        <v>156.025353</v>
      </c>
      <c r="C1620" s="35">
        <v>1536.2154680376518</v>
      </c>
      <c r="D1620" s="31">
        <v>18</v>
      </c>
      <c r="E1620" s="36">
        <v>0.8</v>
      </c>
      <c r="F1620" s="31">
        <v>0.82</v>
      </c>
      <c r="G1620" s="31">
        <v>0.73</v>
      </c>
      <c r="H1620" s="31">
        <v>23</v>
      </c>
    </row>
    <row r="1621" spans="1:8" x14ac:dyDescent="0.15">
      <c r="A1621" s="34">
        <v>71879.199721839497</v>
      </c>
      <c r="B1621" s="35">
        <v>134.98458600000001</v>
      </c>
      <c r="C1621" s="35">
        <v>3059.9420383658353</v>
      </c>
      <c r="D1621" s="31">
        <v>26</v>
      </c>
      <c r="E1621" s="36">
        <v>0.8</v>
      </c>
      <c r="F1621" s="31">
        <v>0.85</v>
      </c>
      <c r="G1621" s="31">
        <v>0.97</v>
      </c>
      <c r="H1621" s="31">
        <v>23</v>
      </c>
    </row>
    <row r="1622" spans="1:8" x14ac:dyDescent="0.15">
      <c r="A1622" s="34">
        <v>26139.86709374595</v>
      </c>
      <c r="B1622" s="35">
        <v>25.113022000000004</v>
      </c>
      <c r="C1622" s="35">
        <v>1057.0953320701803</v>
      </c>
      <c r="D1622" s="31">
        <v>26</v>
      </c>
      <c r="E1622" s="36">
        <v>-0.4</v>
      </c>
      <c r="F1622" s="31">
        <v>0.85</v>
      </c>
      <c r="G1622" s="31">
        <v>1.1399999999999999</v>
      </c>
      <c r="H1622" s="31">
        <v>30</v>
      </c>
    </row>
    <row r="1623" spans="1:8" x14ac:dyDescent="0.15">
      <c r="A1623" s="34">
        <v>22414.89462226459</v>
      </c>
      <c r="B1623" s="35">
        <v>27.533132000000002</v>
      </c>
      <c r="C1623" s="35">
        <v>1159.5620694216236</v>
      </c>
      <c r="D1623" s="31">
        <v>26</v>
      </c>
      <c r="E1623" s="36">
        <v>1.2</v>
      </c>
      <c r="F1623" s="31">
        <v>0.82</v>
      </c>
      <c r="G1623" s="31">
        <v>1.1399999999999999</v>
      </c>
      <c r="H1623" s="31">
        <v>30</v>
      </c>
    </row>
    <row r="1624" spans="1:8" x14ac:dyDescent="0.15">
      <c r="A1624" s="34">
        <v>68881.042211454929</v>
      </c>
      <c r="B1624" s="35">
        <v>27.942332000000004</v>
      </c>
      <c r="C1624" s="35">
        <v>1176.243017408483</v>
      </c>
      <c r="D1624" s="31">
        <v>26</v>
      </c>
      <c r="E1624" s="36">
        <v>0.6</v>
      </c>
      <c r="F1624" s="31">
        <v>0.82</v>
      </c>
      <c r="G1624" s="31">
        <v>1.1399999999999999</v>
      </c>
      <c r="H1624" s="31">
        <v>30</v>
      </c>
    </row>
    <row r="1625" spans="1:8" x14ac:dyDescent="0.15">
      <c r="A1625" s="34">
        <v>57501.492325084022</v>
      </c>
      <c r="B1625" s="35">
        <v>21.605617000000002</v>
      </c>
      <c r="C1625" s="35">
        <v>917.92822434262155</v>
      </c>
      <c r="D1625" s="31">
        <v>26</v>
      </c>
      <c r="E1625" s="36">
        <v>0.2</v>
      </c>
      <c r="F1625" s="31">
        <v>0.82</v>
      </c>
      <c r="G1625" s="31">
        <v>1.1399999999999999</v>
      </c>
      <c r="H1625" s="31">
        <v>30</v>
      </c>
    </row>
    <row r="1626" spans="1:8" x14ac:dyDescent="0.15">
      <c r="A1626" s="34">
        <v>2753.1203186071498</v>
      </c>
      <c r="B1626" s="35">
        <v>24.727208000000001</v>
      </c>
      <c r="C1626" s="35">
        <v>1045.179194790441</v>
      </c>
      <c r="D1626" s="31">
        <v>26</v>
      </c>
      <c r="E1626" s="36">
        <v>1.5</v>
      </c>
      <c r="F1626" s="31">
        <v>0.82</v>
      </c>
      <c r="G1626" s="31">
        <v>1.1399999999999999</v>
      </c>
      <c r="H1626" s="31">
        <v>30</v>
      </c>
    </row>
    <row r="1627" spans="1:8" x14ac:dyDescent="0.15">
      <c r="A1627" s="34">
        <v>87180.968820301568</v>
      </c>
      <c r="B1627" s="35">
        <v>28.854254000000001</v>
      </c>
      <c r="C1627" s="35">
        <v>1213.4173171398431</v>
      </c>
      <c r="D1627" s="31">
        <v>26</v>
      </c>
      <c r="E1627" s="36">
        <v>0.6</v>
      </c>
      <c r="F1627" s="31">
        <v>0.82</v>
      </c>
      <c r="G1627" s="31">
        <v>1.1399999999999999</v>
      </c>
      <c r="H1627" s="31">
        <v>30</v>
      </c>
    </row>
    <row r="1628" spans="1:8" x14ac:dyDescent="0.15">
      <c r="A1628" s="34">
        <v>29408.853443668293</v>
      </c>
      <c r="B1628" s="35">
        <v>29.111467000000005</v>
      </c>
      <c r="C1628" s="35">
        <v>442.40694170557509</v>
      </c>
      <c r="D1628" s="31">
        <v>66</v>
      </c>
      <c r="E1628" s="36">
        <v>0.8</v>
      </c>
      <c r="F1628" s="31">
        <v>1</v>
      </c>
      <c r="G1628" s="31">
        <v>0.25</v>
      </c>
      <c r="H1628" s="31">
        <v>21</v>
      </c>
    </row>
    <row r="1629" spans="1:8" x14ac:dyDescent="0.15">
      <c r="A1629" s="34">
        <v>16643.793191584598</v>
      </c>
      <c r="B1629" s="35">
        <v>5.7872210000000006</v>
      </c>
      <c r="C1629" s="35">
        <v>76.664216176364562</v>
      </c>
      <c r="D1629" s="31">
        <v>34</v>
      </c>
      <c r="E1629" s="36">
        <v>0.8</v>
      </c>
      <c r="F1629" s="31">
        <v>0.83</v>
      </c>
      <c r="G1629" s="31">
        <v>0.25</v>
      </c>
      <c r="H1629" s="31">
        <v>21</v>
      </c>
    </row>
    <row r="1630" spans="1:8" x14ac:dyDescent="0.15">
      <c r="A1630" s="34">
        <v>41517.178673154398</v>
      </c>
      <c r="B1630" s="35">
        <v>44.240064000000004</v>
      </c>
      <c r="C1630" s="35">
        <v>1314.9357542616533</v>
      </c>
      <c r="D1630" s="31">
        <v>10</v>
      </c>
      <c r="E1630" s="36">
        <v>0.5</v>
      </c>
      <c r="F1630" s="31">
        <v>1</v>
      </c>
      <c r="G1630" s="31">
        <v>2.83</v>
      </c>
      <c r="H1630" s="31">
        <v>23</v>
      </c>
    </row>
    <row r="1631" spans="1:8" x14ac:dyDescent="0.15">
      <c r="A1631" s="34">
        <v>1082.2286793170988</v>
      </c>
      <c r="B1631" s="35">
        <v>170.69993600000001</v>
      </c>
      <c r="C1631" s="35">
        <v>4776.1807069148535</v>
      </c>
      <c r="D1631" s="31">
        <v>34</v>
      </c>
      <c r="E1631" s="36">
        <v>0.8</v>
      </c>
      <c r="F1631" s="31">
        <v>0.82</v>
      </c>
      <c r="G1631" s="31">
        <v>0.91</v>
      </c>
      <c r="H1631" s="31">
        <v>23</v>
      </c>
    </row>
    <row r="1632" spans="1:8" x14ac:dyDescent="0.15">
      <c r="A1632" s="34">
        <v>12328.159625148404</v>
      </c>
      <c r="B1632" s="35">
        <v>10.086824000000002</v>
      </c>
      <c r="C1632" s="35">
        <v>1289.4343017029767</v>
      </c>
      <c r="D1632" s="31">
        <v>26</v>
      </c>
      <c r="E1632" s="36">
        <v>0.4</v>
      </c>
      <c r="F1632" s="31">
        <v>1</v>
      </c>
      <c r="G1632" s="31">
        <v>3.46</v>
      </c>
      <c r="H1632" s="31">
        <v>44</v>
      </c>
    </row>
    <row r="1633" spans="1:8" x14ac:dyDescent="0.15">
      <c r="A1633" s="34">
        <v>72626.318056653166</v>
      </c>
      <c r="B1633" s="35">
        <v>57.533135000000001</v>
      </c>
      <c r="C1633" s="35">
        <v>1562.0635251705003</v>
      </c>
      <c r="D1633" s="31">
        <v>10</v>
      </c>
      <c r="E1633" s="36">
        <v>1.5</v>
      </c>
      <c r="F1633" s="31">
        <v>1</v>
      </c>
      <c r="G1633" s="31">
        <v>1.95</v>
      </c>
      <c r="H1633" s="31">
        <v>44</v>
      </c>
    </row>
    <row r="1634" spans="1:8" x14ac:dyDescent="0.15">
      <c r="A1634" s="34">
        <v>16289.396600729822</v>
      </c>
      <c r="B1634" s="35">
        <v>6.3484080000000001</v>
      </c>
      <c r="C1634" s="35">
        <v>281.97848653357431</v>
      </c>
      <c r="D1634" s="31">
        <v>34</v>
      </c>
      <c r="E1634" s="36">
        <v>0.5</v>
      </c>
      <c r="F1634" s="31">
        <v>0.85</v>
      </c>
      <c r="G1634" s="31">
        <v>1.45</v>
      </c>
      <c r="H1634" s="31">
        <v>21</v>
      </c>
    </row>
    <row r="1635" spans="1:8" x14ac:dyDescent="0.15">
      <c r="A1635" s="34">
        <v>25964.720272971597</v>
      </c>
      <c r="B1635" s="35">
        <v>7.2486370000000004</v>
      </c>
      <c r="C1635" s="35">
        <v>116.88293647812031</v>
      </c>
      <c r="D1635" s="31">
        <v>10</v>
      </c>
      <c r="E1635" s="36">
        <v>1.2</v>
      </c>
      <c r="F1635" s="31">
        <v>0.82</v>
      </c>
      <c r="G1635" s="31">
        <v>1.85</v>
      </c>
      <c r="H1635" s="31">
        <v>21</v>
      </c>
    </row>
    <row r="1636" spans="1:8" x14ac:dyDescent="0.15">
      <c r="A1636" s="34">
        <v>14077.968112619832</v>
      </c>
      <c r="B1636" s="35">
        <v>105.689804</v>
      </c>
      <c r="C1636" s="35">
        <v>1209.1855873562765</v>
      </c>
      <c r="D1636" s="31">
        <v>26</v>
      </c>
      <c r="E1636" s="36">
        <v>-0.4</v>
      </c>
      <c r="F1636" s="31">
        <v>0.7</v>
      </c>
      <c r="G1636" s="31">
        <v>1.23</v>
      </c>
      <c r="H1636" s="31">
        <v>11</v>
      </c>
    </row>
    <row r="1637" spans="1:8" x14ac:dyDescent="0.15">
      <c r="A1637" s="34">
        <v>56373.145922449752</v>
      </c>
      <c r="B1637" s="35">
        <v>42.228175</v>
      </c>
      <c r="C1637" s="35">
        <v>1383.1823575246208</v>
      </c>
      <c r="D1637" s="31">
        <v>34</v>
      </c>
      <c r="E1637" s="36">
        <v>1.5</v>
      </c>
      <c r="F1637" s="31">
        <v>0.82</v>
      </c>
      <c r="G1637" s="31">
        <v>0.46</v>
      </c>
      <c r="H1637" s="31">
        <v>41</v>
      </c>
    </row>
    <row r="1638" spans="1:8" x14ac:dyDescent="0.15">
      <c r="A1638" s="34">
        <v>95073.070571137636</v>
      </c>
      <c r="B1638" s="35">
        <v>41.013258</v>
      </c>
      <c r="C1638" s="35">
        <v>1106.5184151344456</v>
      </c>
      <c r="D1638" s="31">
        <v>42</v>
      </c>
      <c r="E1638" s="36">
        <v>-0.7</v>
      </c>
      <c r="F1638" s="31">
        <v>0.85</v>
      </c>
      <c r="G1638" s="31">
        <v>0.64</v>
      </c>
      <c r="H1638" s="31">
        <v>30</v>
      </c>
    </row>
    <row r="1639" spans="1:8" x14ac:dyDescent="0.15">
      <c r="A1639" s="34">
        <v>6038.4370720272918</v>
      </c>
      <c r="B1639" s="35">
        <v>55.908039000000009</v>
      </c>
      <c r="C1639" s="35">
        <v>10733.378175834807</v>
      </c>
      <c r="D1639" s="31">
        <v>74</v>
      </c>
      <c r="E1639" s="36">
        <v>1.2</v>
      </c>
      <c r="F1639" s="31">
        <v>1</v>
      </c>
      <c r="G1639" s="31">
        <v>1.52</v>
      </c>
      <c r="H1639" s="31">
        <v>44</v>
      </c>
    </row>
    <row r="1640" spans="1:8" x14ac:dyDescent="0.15">
      <c r="A1640" s="34">
        <v>58786.997466267509</v>
      </c>
      <c r="B1640" s="35">
        <v>29.473895000000002</v>
      </c>
      <c r="C1640" s="35">
        <v>1164.9431836470999</v>
      </c>
      <c r="D1640" s="31">
        <v>34</v>
      </c>
      <c r="E1640" s="36">
        <v>1.2</v>
      </c>
      <c r="F1640" s="31">
        <v>1</v>
      </c>
      <c r="G1640" s="31">
        <v>0.82</v>
      </c>
      <c r="H1640" s="31">
        <v>30</v>
      </c>
    </row>
    <row r="1641" spans="1:8" x14ac:dyDescent="0.15">
      <c r="A1641" s="34">
        <v>64638.53689229767</v>
      </c>
      <c r="B1641" s="35">
        <v>26.352304000000004</v>
      </c>
      <c r="C1641" s="35">
        <v>1092.0691157505487</v>
      </c>
      <c r="D1641" s="31">
        <v>34</v>
      </c>
      <c r="E1641" s="36">
        <v>-0.4</v>
      </c>
      <c r="F1641" s="31">
        <v>0.75</v>
      </c>
      <c r="G1641" s="31">
        <v>0.82</v>
      </c>
      <c r="H1641" s="31">
        <v>30</v>
      </c>
    </row>
    <row r="1642" spans="1:8" x14ac:dyDescent="0.15">
      <c r="A1642" s="34">
        <v>69829.514547343613</v>
      </c>
      <c r="B1642" s="35">
        <v>22.412313000000001</v>
      </c>
      <c r="C1642" s="35">
        <v>1106.8992848421128</v>
      </c>
      <c r="D1642" s="31">
        <v>34</v>
      </c>
      <c r="E1642" s="36">
        <v>0.5</v>
      </c>
      <c r="F1642" s="31">
        <v>1</v>
      </c>
      <c r="G1642" s="31">
        <v>0.82</v>
      </c>
      <c r="H1642" s="31">
        <v>37</v>
      </c>
    </row>
    <row r="1643" spans="1:8" x14ac:dyDescent="0.15">
      <c r="A1643" s="34">
        <v>65187.641517148084</v>
      </c>
      <c r="B1643" s="35">
        <v>24.516756000000004</v>
      </c>
      <c r="C1643" s="35">
        <v>1019.3885282194666</v>
      </c>
      <c r="D1643" s="31">
        <v>34</v>
      </c>
      <c r="E1643" s="36">
        <v>1.2</v>
      </c>
      <c r="F1643" s="31">
        <v>0.75</v>
      </c>
      <c r="G1643" s="31">
        <v>0.82</v>
      </c>
      <c r="H1643" s="31">
        <v>30</v>
      </c>
    </row>
    <row r="1644" spans="1:8" x14ac:dyDescent="0.15">
      <c r="A1644" s="34">
        <v>40051.270235325799</v>
      </c>
      <c r="B1644" s="35">
        <v>29.473895000000002</v>
      </c>
      <c r="C1644" s="35">
        <v>1164.9431836470999</v>
      </c>
      <c r="D1644" s="31">
        <v>34</v>
      </c>
      <c r="E1644" s="36">
        <v>-0.2</v>
      </c>
      <c r="F1644" s="31">
        <v>1</v>
      </c>
      <c r="G1644" s="31">
        <v>0.82</v>
      </c>
      <c r="H1644" s="31">
        <v>30</v>
      </c>
    </row>
    <row r="1645" spans="1:8" x14ac:dyDescent="0.15">
      <c r="A1645" s="34">
        <v>85361.352775510051</v>
      </c>
      <c r="B1645" s="35">
        <v>21.816058000000002</v>
      </c>
      <c r="C1645" s="35">
        <v>874.90276042884</v>
      </c>
      <c r="D1645" s="31">
        <v>34</v>
      </c>
      <c r="E1645" s="36">
        <v>-0.1</v>
      </c>
      <c r="F1645" s="31">
        <v>1</v>
      </c>
      <c r="G1645" s="31">
        <v>0.82</v>
      </c>
      <c r="H1645" s="31">
        <v>30</v>
      </c>
    </row>
    <row r="1646" spans="1:8" x14ac:dyDescent="0.15">
      <c r="A1646" s="34">
        <v>37091.966535578635</v>
      </c>
      <c r="B1646" s="35">
        <v>9.0724920000000004</v>
      </c>
      <c r="C1646" s="35">
        <v>102.02372416690669</v>
      </c>
      <c r="D1646" s="31">
        <v>10</v>
      </c>
      <c r="E1646" s="36">
        <v>1.2</v>
      </c>
      <c r="F1646" s="31">
        <v>1</v>
      </c>
      <c r="G1646" s="31">
        <v>1.1599999999999999</v>
      </c>
      <c r="H1646" s="31">
        <v>23</v>
      </c>
    </row>
    <row r="1647" spans="1:8" x14ac:dyDescent="0.15">
      <c r="A1647" s="34">
        <v>48685.61793384776</v>
      </c>
      <c r="B1647" s="35">
        <v>51.851140000000001</v>
      </c>
      <c r="C1647" s="35">
        <v>6846.3216537029621</v>
      </c>
      <c r="D1647" s="31">
        <v>58</v>
      </c>
      <c r="E1647" s="36">
        <v>-0.4</v>
      </c>
      <c r="F1647" s="31">
        <v>1</v>
      </c>
      <c r="G1647" s="31">
        <v>1.33</v>
      </c>
      <c r="H1647" s="31">
        <v>44</v>
      </c>
    </row>
    <row r="1648" spans="1:8" x14ac:dyDescent="0.15">
      <c r="A1648" s="34">
        <v>6647.5297473158053</v>
      </c>
      <c r="B1648" s="35">
        <v>21.921284</v>
      </c>
      <c r="C1648" s="35">
        <v>1219.2171813440668</v>
      </c>
      <c r="D1648" s="31">
        <v>50</v>
      </c>
      <c r="E1648" s="36">
        <v>-0.6</v>
      </c>
      <c r="F1648" s="31">
        <v>1</v>
      </c>
      <c r="G1648" s="31">
        <v>1.02</v>
      </c>
      <c r="H1648" s="31">
        <v>23</v>
      </c>
    </row>
    <row r="1649" spans="1:8" x14ac:dyDescent="0.15">
      <c r="A1649" s="34">
        <v>95126.425023113756</v>
      </c>
      <c r="B1649" s="35">
        <v>641.46930100000009</v>
      </c>
      <c r="C1649" s="35">
        <v>17309.024072626824</v>
      </c>
      <c r="D1649" s="31">
        <v>50</v>
      </c>
      <c r="E1649" s="36">
        <v>0.5</v>
      </c>
      <c r="F1649" s="31">
        <v>0.82</v>
      </c>
      <c r="G1649" s="31">
        <v>0.86</v>
      </c>
      <c r="H1649" s="31">
        <v>16</v>
      </c>
    </row>
    <row r="1650" spans="1:8" x14ac:dyDescent="0.15">
      <c r="A1650" s="34">
        <v>3316.9795875012674</v>
      </c>
      <c r="B1650" s="35">
        <v>183.54020299999999</v>
      </c>
      <c r="C1650" s="35">
        <v>3226.9509675658192</v>
      </c>
      <c r="D1650" s="31">
        <v>26</v>
      </c>
      <c r="E1650" s="36">
        <v>1.5</v>
      </c>
      <c r="F1650" s="31">
        <v>0.82</v>
      </c>
      <c r="G1650" s="31">
        <v>0.74</v>
      </c>
      <c r="H1650" s="31">
        <v>23</v>
      </c>
    </row>
    <row r="1651" spans="1:8" x14ac:dyDescent="0.15">
      <c r="A1651" s="34">
        <v>17330.332727177189</v>
      </c>
      <c r="B1651" s="35">
        <v>5.8865950000000007</v>
      </c>
      <c r="C1651" s="35">
        <v>63.443771357438642</v>
      </c>
      <c r="D1651" s="31">
        <v>26</v>
      </c>
      <c r="E1651" s="36">
        <v>0.8</v>
      </c>
      <c r="F1651" s="31">
        <v>0.85</v>
      </c>
      <c r="G1651" s="31">
        <v>0.25</v>
      </c>
      <c r="H1651" s="31">
        <v>23</v>
      </c>
    </row>
    <row r="1652" spans="1:8" x14ac:dyDescent="0.15">
      <c r="A1652" s="34">
        <v>73163.297418864298</v>
      </c>
      <c r="B1652" s="35">
        <v>8.3359320000000015</v>
      </c>
      <c r="C1652" s="35">
        <v>311.30737661702773</v>
      </c>
      <c r="D1652" s="31">
        <v>34</v>
      </c>
      <c r="E1652" s="36">
        <v>0.6</v>
      </c>
      <c r="F1652" s="31">
        <v>0.82</v>
      </c>
      <c r="G1652" s="31">
        <v>0.25</v>
      </c>
      <c r="H1652" s="31">
        <v>66</v>
      </c>
    </row>
    <row r="1653" spans="1:8" x14ac:dyDescent="0.15">
      <c r="A1653" s="34">
        <v>30529.136633842969</v>
      </c>
      <c r="B1653" s="35">
        <v>80.787233999999998</v>
      </c>
      <c r="C1653" s="35">
        <v>2423.1951397548983</v>
      </c>
      <c r="D1653" s="31">
        <v>106</v>
      </c>
      <c r="E1653" s="36">
        <v>-0.7</v>
      </c>
      <c r="F1653" s="31">
        <v>0.82</v>
      </c>
      <c r="G1653" s="31">
        <v>0.25</v>
      </c>
      <c r="H1653" s="31">
        <v>23</v>
      </c>
    </row>
    <row r="1654" spans="1:8" x14ac:dyDescent="0.15">
      <c r="A1654" s="34">
        <v>75565.46092883173</v>
      </c>
      <c r="B1654" s="35">
        <v>373.60878500000001</v>
      </c>
      <c r="C1654" s="35">
        <v>25362.13704986867</v>
      </c>
      <c r="D1654" s="31">
        <v>50</v>
      </c>
      <c r="E1654" s="36">
        <v>-0.4</v>
      </c>
      <c r="F1654" s="31">
        <v>1</v>
      </c>
      <c r="G1654" s="31">
        <v>1.36</v>
      </c>
      <c r="H1654" s="31">
        <v>26</v>
      </c>
    </row>
    <row r="1655" spans="1:8" x14ac:dyDescent="0.15">
      <c r="A1655" s="34">
        <v>26376.721453590701</v>
      </c>
      <c r="B1655" s="35">
        <v>31.332818000000003</v>
      </c>
      <c r="C1655" s="35">
        <v>1793.4398474008503</v>
      </c>
      <c r="D1655" s="31">
        <v>74</v>
      </c>
      <c r="E1655" s="36">
        <v>-0.1</v>
      </c>
      <c r="F1655" s="31">
        <v>1</v>
      </c>
      <c r="G1655" s="31">
        <v>0.25</v>
      </c>
      <c r="H1655" s="31">
        <v>87</v>
      </c>
    </row>
    <row r="1656" spans="1:8" x14ac:dyDescent="0.15">
      <c r="A1656" s="34">
        <v>81114.434590001401</v>
      </c>
      <c r="B1656" s="35">
        <v>122.97560000000001</v>
      </c>
      <c r="C1656" s="35">
        <v>1083.7260550225797</v>
      </c>
      <c r="D1656" s="31">
        <v>42</v>
      </c>
      <c r="E1656" s="36">
        <v>0.8</v>
      </c>
      <c r="F1656" s="31">
        <v>0.7</v>
      </c>
      <c r="G1656" s="31">
        <v>0.46</v>
      </c>
      <c r="H1656" s="31">
        <v>12</v>
      </c>
    </row>
    <row r="1657" spans="1:8" x14ac:dyDescent="0.15">
      <c r="A1657" s="34">
        <v>9225.6619220787979</v>
      </c>
      <c r="B1657" s="35">
        <v>5.7872210000000006</v>
      </c>
      <c r="C1657" s="35">
        <v>483.99263006287163</v>
      </c>
      <c r="D1657" s="31">
        <v>58</v>
      </c>
      <c r="E1657" s="36">
        <v>0.5</v>
      </c>
      <c r="F1657" s="31">
        <v>0.82</v>
      </c>
      <c r="G1657" s="31">
        <v>1.6</v>
      </c>
      <c r="H1657" s="31">
        <v>21</v>
      </c>
    </row>
    <row r="1658" spans="1:8" x14ac:dyDescent="0.15">
      <c r="A1658" s="34">
        <v>26561.549605724911</v>
      </c>
      <c r="B1658" s="35">
        <v>30.631337000000002</v>
      </c>
      <c r="C1658" s="35">
        <v>3029.8703386840461</v>
      </c>
      <c r="D1658" s="31">
        <v>26</v>
      </c>
      <c r="E1658" s="36">
        <v>-0.1</v>
      </c>
      <c r="F1658" s="31">
        <v>1</v>
      </c>
      <c r="G1658" s="31">
        <v>1.47</v>
      </c>
      <c r="H1658" s="31">
        <v>66</v>
      </c>
    </row>
    <row r="1659" spans="1:8" x14ac:dyDescent="0.15">
      <c r="A1659" s="34">
        <v>32623.096738568103</v>
      </c>
      <c r="B1659" s="35">
        <v>190.00174600000003</v>
      </c>
      <c r="C1659" s="35">
        <v>8835.1340169488321</v>
      </c>
      <c r="D1659" s="31">
        <v>58</v>
      </c>
      <c r="E1659" s="36">
        <v>0.8</v>
      </c>
      <c r="F1659" s="31">
        <v>1</v>
      </c>
      <c r="G1659" s="31">
        <v>0.47</v>
      </c>
      <c r="H1659" s="31">
        <v>44</v>
      </c>
    </row>
    <row r="1660" spans="1:8" x14ac:dyDescent="0.15">
      <c r="A1660" s="34">
        <v>68540.276107225509</v>
      </c>
      <c r="B1660" s="35">
        <v>9.6687799999999999</v>
      </c>
      <c r="C1660" s="35">
        <v>166.72204427450001</v>
      </c>
      <c r="D1660" s="31">
        <v>66</v>
      </c>
      <c r="E1660" s="36">
        <v>-0.4</v>
      </c>
      <c r="F1660" s="31">
        <v>1</v>
      </c>
      <c r="G1660" s="31">
        <v>0.25</v>
      </c>
      <c r="H1660" s="31">
        <v>19</v>
      </c>
    </row>
    <row r="1661" spans="1:8" x14ac:dyDescent="0.15">
      <c r="A1661" s="34">
        <v>28155.980699037253</v>
      </c>
      <c r="B1661" s="35">
        <v>218.608137</v>
      </c>
      <c r="C1661" s="35">
        <v>18227.80037001583</v>
      </c>
      <c r="D1661" s="31">
        <v>42</v>
      </c>
      <c r="E1661" s="36">
        <v>-0.1</v>
      </c>
      <c r="F1661" s="31">
        <v>0.92</v>
      </c>
      <c r="G1661" s="31">
        <v>1.17</v>
      </c>
      <c r="H1661" s="31">
        <v>44</v>
      </c>
    </row>
    <row r="1662" spans="1:8" x14ac:dyDescent="0.15">
      <c r="A1662" s="34">
        <v>49101.294499170246</v>
      </c>
      <c r="B1662" s="35">
        <v>12.860485000000001</v>
      </c>
      <c r="C1662" s="35">
        <v>349.26577372946531</v>
      </c>
      <c r="D1662" s="31">
        <v>66</v>
      </c>
      <c r="E1662" s="36">
        <v>0.2</v>
      </c>
      <c r="F1662" s="31">
        <v>0.82</v>
      </c>
      <c r="G1662" s="31">
        <v>0.39</v>
      </c>
      <c r="H1662" s="31">
        <v>21</v>
      </c>
    </row>
    <row r="1663" spans="1:8" x14ac:dyDescent="0.15">
      <c r="A1663" s="34">
        <v>65992.878141551104</v>
      </c>
      <c r="B1663" s="35">
        <v>19.208893000000003</v>
      </c>
      <c r="C1663" s="35">
        <v>931.3442411121423</v>
      </c>
      <c r="D1663" s="31">
        <v>66</v>
      </c>
      <c r="E1663" s="36">
        <v>-0.4</v>
      </c>
      <c r="F1663" s="31">
        <v>1</v>
      </c>
      <c r="G1663" s="31">
        <v>1.42</v>
      </c>
      <c r="H1663" s="31">
        <v>11</v>
      </c>
    </row>
    <row r="1664" spans="1:8" x14ac:dyDescent="0.15">
      <c r="A1664" s="34">
        <v>48763.900145347397</v>
      </c>
      <c r="B1664" s="35">
        <v>14.906474000000001</v>
      </c>
      <c r="C1664" s="35">
        <v>314.6403475002482</v>
      </c>
      <c r="D1664" s="31">
        <v>34</v>
      </c>
      <c r="E1664" s="36">
        <v>0.5</v>
      </c>
      <c r="F1664" s="31">
        <v>0.85</v>
      </c>
      <c r="G1664" s="31">
        <v>0.93</v>
      </c>
      <c r="H1664" s="31">
        <v>16</v>
      </c>
    </row>
    <row r="1665" spans="1:8" x14ac:dyDescent="0.15">
      <c r="A1665" s="34">
        <v>85710.851990425101</v>
      </c>
      <c r="B1665" s="35">
        <v>6.4732580000000004</v>
      </c>
      <c r="C1665" s="35">
        <v>558.3451667792242</v>
      </c>
      <c r="D1665" s="31">
        <v>74</v>
      </c>
      <c r="E1665" s="36">
        <v>1.2</v>
      </c>
      <c r="F1665" s="31">
        <v>1</v>
      </c>
      <c r="G1665" s="31">
        <v>1.1599999999999999</v>
      </c>
      <c r="H1665" s="31">
        <v>23</v>
      </c>
    </row>
    <row r="1666" spans="1:8" x14ac:dyDescent="0.15">
      <c r="A1666" s="34">
        <v>39928.922147488869</v>
      </c>
      <c r="B1666" s="35">
        <v>7.1667970000000008</v>
      </c>
      <c r="C1666" s="35">
        <v>469.53881783195601</v>
      </c>
      <c r="D1666" s="31">
        <v>130</v>
      </c>
      <c r="E1666" s="36">
        <v>-0.2</v>
      </c>
      <c r="F1666" s="31">
        <v>0.85</v>
      </c>
      <c r="G1666" s="31">
        <v>0.25</v>
      </c>
      <c r="H1666" s="31">
        <v>30</v>
      </c>
    </row>
    <row r="1667" spans="1:8" x14ac:dyDescent="0.15">
      <c r="A1667" s="34">
        <v>48946.686386588422</v>
      </c>
      <c r="B1667" s="35">
        <v>76.367896000000002</v>
      </c>
      <c r="C1667" s="35">
        <v>1321.5753508031362</v>
      </c>
      <c r="D1667" s="31">
        <v>66</v>
      </c>
      <c r="E1667" s="36">
        <v>-0.4</v>
      </c>
      <c r="F1667" s="31">
        <v>1</v>
      </c>
      <c r="G1667" s="31">
        <v>0.71</v>
      </c>
      <c r="H1667" s="31">
        <v>8</v>
      </c>
    </row>
    <row r="1668" spans="1:8" x14ac:dyDescent="0.15">
      <c r="A1668" s="34">
        <v>89693.700521313716</v>
      </c>
      <c r="B1668" s="35">
        <v>196.63681400000002</v>
      </c>
      <c r="C1668" s="35">
        <v>7340.5913789186643</v>
      </c>
      <c r="D1668" s="31">
        <v>58</v>
      </c>
      <c r="E1668" s="36">
        <v>0.5</v>
      </c>
      <c r="F1668" s="31">
        <v>0.7</v>
      </c>
      <c r="G1668" s="31">
        <v>0.66</v>
      </c>
      <c r="H1668" s="31">
        <v>23</v>
      </c>
    </row>
    <row r="1669" spans="1:8" x14ac:dyDescent="0.15">
      <c r="A1669" s="34">
        <v>38529.69786482511</v>
      </c>
      <c r="B1669" s="35">
        <v>52.657836000000003</v>
      </c>
      <c r="C1669" s="35">
        <v>5976.4496642576005</v>
      </c>
      <c r="D1669" s="31">
        <v>66</v>
      </c>
      <c r="E1669" s="36">
        <v>0.5</v>
      </c>
      <c r="F1669" s="31">
        <v>1</v>
      </c>
      <c r="G1669" s="31">
        <v>1</v>
      </c>
      <c r="H1669" s="31">
        <v>44</v>
      </c>
    </row>
    <row r="1670" spans="1:8" x14ac:dyDescent="0.15">
      <c r="A1670" s="34">
        <v>16511.170695133027</v>
      </c>
      <c r="B1670" s="35">
        <v>27.766959000000003</v>
      </c>
      <c r="C1670" s="35">
        <v>2788.103354252426</v>
      </c>
      <c r="D1670" s="31">
        <v>74</v>
      </c>
      <c r="E1670" s="36">
        <v>-0.4</v>
      </c>
      <c r="F1670" s="31">
        <v>1</v>
      </c>
      <c r="G1670" s="31">
        <v>0.25</v>
      </c>
      <c r="H1670" s="31">
        <v>123</v>
      </c>
    </row>
    <row r="1671" spans="1:8" x14ac:dyDescent="0.15">
      <c r="A1671" s="34">
        <v>30237.844447345906</v>
      </c>
      <c r="B1671" s="35">
        <v>27.883867000000002</v>
      </c>
      <c r="C1671" s="35">
        <v>2345.2486811532926</v>
      </c>
      <c r="D1671" s="31">
        <v>50</v>
      </c>
      <c r="E1671" s="36">
        <v>0.6</v>
      </c>
      <c r="F1671" s="31">
        <v>0.82</v>
      </c>
      <c r="G1671" s="31">
        <v>1.28</v>
      </c>
      <c r="H1671" s="31">
        <v>33</v>
      </c>
    </row>
    <row r="1672" spans="1:8" x14ac:dyDescent="0.15">
      <c r="A1672" s="34">
        <v>95354.159864203466</v>
      </c>
      <c r="B1672" s="35">
        <v>7.1784900000000009</v>
      </c>
      <c r="C1672" s="35">
        <v>209.03750331200007</v>
      </c>
      <c r="D1672" s="31">
        <v>50</v>
      </c>
      <c r="E1672" s="36">
        <v>1.2</v>
      </c>
      <c r="F1672" s="31">
        <v>1</v>
      </c>
      <c r="G1672" s="31">
        <v>1.1200000000000001</v>
      </c>
      <c r="H1672" s="31">
        <v>12</v>
      </c>
    </row>
    <row r="1673" spans="1:8" x14ac:dyDescent="0.15">
      <c r="A1673" s="34">
        <v>10194.793221537346</v>
      </c>
      <c r="B1673" s="35">
        <v>35.07405</v>
      </c>
      <c r="C1673" s="35">
        <v>1181.5096046752353</v>
      </c>
      <c r="D1673" s="31">
        <v>90</v>
      </c>
      <c r="E1673" s="36">
        <v>0.8</v>
      </c>
      <c r="F1673" s="31">
        <v>0.8</v>
      </c>
      <c r="G1673" s="31">
        <v>0.5</v>
      </c>
      <c r="H1673" s="31">
        <v>21</v>
      </c>
    </row>
    <row r="1674" spans="1:8" x14ac:dyDescent="0.15">
      <c r="A1674" s="34">
        <v>12342.418337911087</v>
      </c>
      <c r="B1674" s="35">
        <v>20.309630000000002</v>
      </c>
      <c r="C1674" s="35">
        <v>2458.4563932122905</v>
      </c>
      <c r="D1674" s="31">
        <v>82</v>
      </c>
      <c r="E1674" s="36">
        <v>0.2</v>
      </c>
      <c r="F1674" s="31">
        <v>0.85</v>
      </c>
      <c r="G1674" s="31">
        <v>0.81</v>
      </c>
      <c r="H1674" s="31">
        <v>44</v>
      </c>
    </row>
    <row r="1675" spans="1:8" x14ac:dyDescent="0.15">
      <c r="A1675" s="34">
        <v>40524.067175698176</v>
      </c>
      <c r="B1675" s="35">
        <v>5.8456750000000008</v>
      </c>
      <c r="C1675" s="35">
        <v>520.64342968486733</v>
      </c>
      <c r="D1675" s="31">
        <v>58</v>
      </c>
      <c r="E1675" s="36">
        <v>-0.2</v>
      </c>
      <c r="F1675" s="31">
        <v>0.85</v>
      </c>
      <c r="G1675" s="31">
        <v>3.46</v>
      </c>
      <c r="H1675" s="31">
        <v>11</v>
      </c>
    </row>
    <row r="1676" spans="1:8" x14ac:dyDescent="0.15">
      <c r="A1676" s="34">
        <v>73436.207373070443</v>
      </c>
      <c r="B1676" s="35">
        <v>34.933756000000002</v>
      </c>
      <c r="C1676" s="35">
        <v>2507.6024905815189</v>
      </c>
      <c r="D1676" s="31">
        <v>74</v>
      </c>
      <c r="E1676" s="36">
        <v>-0.1</v>
      </c>
      <c r="F1676" s="31">
        <v>0.85</v>
      </c>
      <c r="G1676" s="31">
        <v>1.06</v>
      </c>
      <c r="H1676" s="31">
        <v>23</v>
      </c>
    </row>
    <row r="1677" spans="1:8" x14ac:dyDescent="0.15">
      <c r="A1677" s="34">
        <v>57978.834570754625</v>
      </c>
      <c r="B1677" s="35">
        <v>17.537025</v>
      </c>
      <c r="C1677" s="35">
        <v>2346.5642000655262</v>
      </c>
      <c r="D1677" s="31">
        <v>66</v>
      </c>
      <c r="E1677" s="36">
        <v>1.2</v>
      </c>
      <c r="F1677" s="31">
        <v>1</v>
      </c>
      <c r="G1677" s="31">
        <v>1.37</v>
      </c>
      <c r="H1677" s="31">
        <v>37</v>
      </c>
    </row>
    <row r="1678" spans="1:8" x14ac:dyDescent="0.15">
      <c r="A1678" s="34">
        <v>86446.444119472537</v>
      </c>
      <c r="B1678" s="35">
        <v>20.226041000000002</v>
      </c>
      <c r="C1678" s="35">
        <v>1347.870013002117</v>
      </c>
      <c r="D1678" s="31">
        <v>82</v>
      </c>
      <c r="E1678" s="36">
        <v>-0.1</v>
      </c>
      <c r="F1678" s="31">
        <v>0.75</v>
      </c>
      <c r="G1678" s="31">
        <v>1.04</v>
      </c>
      <c r="H1678" s="31">
        <v>16</v>
      </c>
    </row>
    <row r="1679" spans="1:8" x14ac:dyDescent="0.15">
      <c r="A1679" s="34">
        <v>35399.658312769345</v>
      </c>
      <c r="B1679" s="35">
        <v>15.993769000000002</v>
      </c>
      <c r="C1679" s="35">
        <v>772.05182948570427</v>
      </c>
      <c r="D1679" s="31">
        <v>90</v>
      </c>
      <c r="E1679" s="36">
        <v>-0.4</v>
      </c>
      <c r="F1679" s="31">
        <v>0.82</v>
      </c>
      <c r="G1679" s="31">
        <v>0.65</v>
      </c>
      <c r="H1679" s="31">
        <v>16</v>
      </c>
    </row>
    <row r="1680" spans="1:8" x14ac:dyDescent="0.15">
      <c r="A1680" s="34">
        <v>68922.106380340236</v>
      </c>
      <c r="B1680" s="35">
        <v>633.42565000000002</v>
      </c>
      <c r="C1680" s="35">
        <v>172682.48270892818</v>
      </c>
      <c r="D1680" s="31">
        <v>82</v>
      </c>
      <c r="E1680" s="36">
        <v>-0.4</v>
      </c>
      <c r="F1680" s="31">
        <v>1</v>
      </c>
      <c r="G1680" s="31">
        <v>1.1399999999999999</v>
      </c>
      <c r="H1680" s="31">
        <v>76</v>
      </c>
    </row>
    <row r="1681" spans="1:8" x14ac:dyDescent="0.15">
      <c r="A1681" s="34">
        <v>51201.692175325777</v>
      </c>
      <c r="B1681" s="35">
        <v>23.803593000000003</v>
      </c>
      <c r="C1681" s="35">
        <v>1235.4673133849285</v>
      </c>
      <c r="D1681" s="31">
        <v>82</v>
      </c>
      <c r="E1681" s="36">
        <v>1.2</v>
      </c>
      <c r="F1681" s="31">
        <v>0.85</v>
      </c>
      <c r="G1681" s="31">
        <v>0.82</v>
      </c>
      <c r="H1681" s="31">
        <v>23</v>
      </c>
    </row>
    <row r="1682" spans="1:8" x14ac:dyDescent="0.15">
      <c r="A1682" s="34">
        <v>68884.345922272012</v>
      </c>
      <c r="B1682" s="35">
        <v>6.7459040000000012</v>
      </c>
      <c r="C1682" s="35">
        <v>1054.1165746999566</v>
      </c>
      <c r="D1682" s="31">
        <v>58</v>
      </c>
      <c r="E1682" s="36">
        <v>-0.2</v>
      </c>
      <c r="F1682" s="31">
        <v>0.85</v>
      </c>
      <c r="G1682" s="31">
        <v>1.64</v>
      </c>
      <c r="H1682" s="31">
        <v>33</v>
      </c>
    </row>
    <row r="1683" spans="1:8" x14ac:dyDescent="0.15">
      <c r="A1683" s="34">
        <v>59404.987309265853</v>
      </c>
      <c r="B1683" s="35">
        <v>8.6749850000000013</v>
      </c>
      <c r="C1683" s="35">
        <v>191.81404358462501</v>
      </c>
      <c r="D1683" s="31">
        <v>42</v>
      </c>
      <c r="E1683" s="36">
        <v>0.5</v>
      </c>
      <c r="F1683" s="31">
        <v>1</v>
      </c>
      <c r="G1683" s="31">
        <v>0.25</v>
      </c>
      <c r="H1683" s="31">
        <v>37</v>
      </c>
    </row>
    <row r="1684" spans="1:8" x14ac:dyDescent="0.15">
      <c r="A1684" s="34">
        <v>82482.983191593245</v>
      </c>
      <c r="B1684" s="35">
        <v>11.861696</v>
      </c>
      <c r="C1684" s="35">
        <v>908.41782934988817</v>
      </c>
      <c r="D1684" s="31">
        <v>82</v>
      </c>
      <c r="E1684" s="36">
        <v>-0.2</v>
      </c>
      <c r="F1684" s="31">
        <v>1</v>
      </c>
      <c r="G1684" s="31">
        <v>0.38</v>
      </c>
      <c r="H1684" s="31">
        <v>44</v>
      </c>
    </row>
    <row r="1685" spans="1:8" x14ac:dyDescent="0.15">
      <c r="A1685" s="34">
        <v>82555.757998845744</v>
      </c>
      <c r="B1685" s="35">
        <v>6.9446630000000003</v>
      </c>
      <c r="C1685" s="35">
        <v>429.80887551848497</v>
      </c>
      <c r="D1685" s="31">
        <v>66</v>
      </c>
      <c r="E1685" s="36">
        <v>1.2</v>
      </c>
      <c r="F1685" s="31">
        <v>0.85</v>
      </c>
      <c r="G1685" s="31">
        <v>0.62</v>
      </c>
      <c r="H1685" s="31">
        <v>31</v>
      </c>
    </row>
    <row r="1686" spans="1:8" x14ac:dyDescent="0.15">
      <c r="A1686" s="34">
        <v>48497.52952364603</v>
      </c>
      <c r="B1686" s="35">
        <v>54.961038000000002</v>
      </c>
      <c r="C1686" s="35">
        <v>1038.707363195776</v>
      </c>
      <c r="D1686" s="31">
        <v>82</v>
      </c>
      <c r="E1686" s="36">
        <v>0.4</v>
      </c>
      <c r="F1686" s="31">
        <v>0.8</v>
      </c>
      <c r="G1686" s="31">
        <v>0.25</v>
      </c>
      <c r="H1686" s="31">
        <v>15</v>
      </c>
    </row>
    <row r="1687" spans="1:8" x14ac:dyDescent="0.15">
      <c r="A1687" s="34">
        <v>43580.497142835527</v>
      </c>
      <c r="B1687" s="35">
        <v>6.0795020000000006</v>
      </c>
      <c r="C1687" s="35">
        <v>270.58395336185237</v>
      </c>
      <c r="D1687" s="31">
        <v>82</v>
      </c>
      <c r="E1687" s="36">
        <v>1.2</v>
      </c>
      <c r="F1687" s="31">
        <v>0.82</v>
      </c>
      <c r="G1687" s="31">
        <v>1.1000000000000001</v>
      </c>
      <c r="H1687" s="31">
        <v>11</v>
      </c>
    </row>
    <row r="1688" spans="1:8" x14ac:dyDescent="0.15">
      <c r="A1688" s="34">
        <v>26840.769425959086</v>
      </c>
      <c r="B1688" s="35">
        <v>12.148686</v>
      </c>
      <c r="C1688" s="35">
        <v>149.80002025265674</v>
      </c>
      <c r="D1688" s="31">
        <v>74</v>
      </c>
      <c r="E1688" s="36">
        <v>1.2</v>
      </c>
      <c r="F1688" s="31">
        <v>0.82</v>
      </c>
      <c r="G1688" s="31">
        <v>0.42</v>
      </c>
      <c r="H1688" s="31">
        <v>8</v>
      </c>
    </row>
    <row r="1689" spans="1:8" x14ac:dyDescent="0.15">
      <c r="A1689" s="34">
        <v>39582.743547801627</v>
      </c>
      <c r="B1689" s="35">
        <v>9.3409250000000004</v>
      </c>
      <c r="C1689" s="35">
        <v>14969.420062424942</v>
      </c>
      <c r="D1689" s="31">
        <v>146</v>
      </c>
      <c r="E1689" s="36">
        <v>1.5</v>
      </c>
      <c r="F1689" s="31">
        <v>1</v>
      </c>
      <c r="G1689" s="31">
        <v>1.47</v>
      </c>
      <c r="H1689" s="31">
        <v>181</v>
      </c>
    </row>
    <row r="1690" spans="1:8" x14ac:dyDescent="0.15">
      <c r="A1690" s="34">
        <v>58892.402695975732</v>
      </c>
      <c r="B1690" s="35">
        <v>12.720191000000002</v>
      </c>
      <c r="C1690" s="35">
        <v>934.45166586895948</v>
      </c>
      <c r="D1690" s="31">
        <v>58</v>
      </c>
      <c r="E1690" s="36">
        <v>-0.4</v>
      </c>
      <c r="F1690" s="31">
        <v>1</v>
      </c>
      <c r="G1690" s="31">
        <v>2.46</v>
      </c>
      <c r="H1690" s="31">
        <v>11</v>
      </c>
    </row>
    <row r="1691" spans="1:8" x14ac:dyDescent="0.15">
      <c r="A1691" s="34">
        <v>33180.04635394759</v>
      </c>
      <c r="B1691" s="35">
        <v>57.287560000000006</v>
      </c>
      <c r="C1691" s="35">
        <v>9781.0645834749685</v>
      </c>
      <c r="D1691" s="31">
        <v>122</v>
      </c>
      <c r="E1691" s="36">
        <v>0.2</v>
      </c>
      <c r="F1691" s="31">
        <v>0.7</v>
      </c>
      <c r="G1691" s="31">
        <v>0.63</v>
      </c>
      <c r="H1691" s="31">
        <v>51</v>
      </c>
    </row>
    <row r="1692" spans="1:8" x14ac:dyDescent="0.15">
      <c r="A1692" s="34">
        <v>77659.501680429821</v>
      </c>
      <c r="B1692" s="35">
        <v>6.4271020000000005</v>
      </c>
      <c r="C1692" s="35">
        <v>429.12466695938406</v>
      </c>
      <c r="D1692" s="31">
        <v>114</v>
      </c>
      <c r="E1692" s="36">
        <v>0.6</v>
      </c>
      <c r="F1692" s="31">
        <v>1</v>
      </c>
      <c r="G1692" s="31">
        <v>1.1100000000000001</v>
      </c>
      <c r="H1692" s="31">
        <v>12</v>
      </c>
    </row>
    <row r="1693" spans="1:8" x14ac:dyDescent="0.15">
      <c r="A1693" s="34">
        <v>84694.082524901241</v>
      </c>
      <c r="B1693" s="35">
        <v>7.1911180000000003</v>
      </c>
      <c r="C1693" s="35">
        <v>1032.8902647948439</v>
      </c>
      <c r="D1693" s="31">
        <v>122</v>
      </c>
      <c r="E1693" s="36">
        <v>0.6</v>
      </c>
      <c r="F1693" s="31">
        <v>0.82</v>
      </c>
      <c r="G1693" s="31">
        <v>0.61</v>
      </c>
      <c r="H1693" s="31">
        <v>48</v>
      </c>
    </row>
    <row r="1694" spans="1:8" x14ac:dyDescent="0.15">
      <c r="A1694" s="34">
        <v>2669.1779973021635</v>
      </c>
      <c r="B1694" s="35">
        <v>30.163683000000002</v>
      </c>
      <c r="C1694" s="35">
        <v>3774.3760014565228</v>
      </c>
      <c r="D1694" s="31">
        <v>98</v>
      </c>
      <c r="E1694" s="36">
        <v>0.4</v>
      </c>
      <c r="F1694" s="31">
        <v>1</v>
      </c>
      <c r="G1694" s="31">
        <v>0.47</v>
      </c>
      <c r="H1694" s="31">
        <v>66</v>
      </c>
    </row>
    <row r="1695" spans="1:8" x14ac:dyDescent="0.15">
      <c r="A1695" s="34">
        <v>28199.61617042519</v>
      </c>
      <c r="B1695" s="35">
        <v>28.152773000000003</v>
      </c>
      <c r="C1695" s="35">
        <v>3074.7132783732754</v>
      </c>
      <c r="D1695" s="31">
        <v>114</v>
      </c>
      <c r="E1695" s="36">
        <v>0.4</v>
      </c>
      <c r="F1695" s="31">
        <v>1</v>
      </c>
      <c r="G1695" s="31">
        <v>0.25</v>
      </c>
      <c r="H1695" s="31">
        <v>87</v>
      </c>
    </row>
    <row r="1696" spans="1:8" x14ac:dyDescent="0.15">
      <c r="A1696" s="34">
        <v>29973.663944282071</v>
      </c>
      <c r="B1696" s="35">
        <v>101.42246400000001</v>
      </c>
      <c r="C1696" s="35">
        <v>25609.62022939009</v>
      </c>
      <c r="D1696" s="31">
        <v>82</v>
      </c>
      <c r="E1696" s="36">
        <v>0.6</v>
      </c>
      <c r="F1696" s="31">
        <v>0.87</v>
      </c>
      <c r="G1696" s="31">
        <v>1.56</v>
      </c>
      <c r="H1696" s="31">
        <v>51</v>
      </c>
    </row>
    <row r="1697" spans="1:8" x14ac:dyDescent="0.15">
      <c r="A1697" s="34">
        <v>97640.658619448499</v>
      </c>
      <c r="B1697" s="35">
        <v>5.7287670000000013</v>
      </c>
      <c r="C1697" s="35">
        <v>207.76773963281607</v>
      </c>
      <c r="D1697" s="31">
        <v>66</v>
      </c>
      <c r="E1697" s="36">
        <v>0.6</v>
      </c>
      <c r="F1697" s="31">
        <v>1</v>
      </c>
      <c r="G1697" s="31">
        <v>1.1200000000000001</v>
      </c>
      <c r="H1697" s="31">
        <v>11</v>
      </c>
    </row>
    <row r="1698" spans="1:8" x14ac:dyDescent="0.15">
      <c r="A1698" s="34">
        <v>33429.502556007159</v>
      </c>
      <c r="B1698" s="35">
        <v>27.462985</v>
      </c>
      <c r="C1698" s="35">
        <v>1271.4150446654801</v>
      </c>
      <c r="D1698" s="31">
        <v>122</v>
      </c>
      <c r="E1698" s="36">
        <v>-0.6</v>
      </c>
      <c r="F1698" s="31">
        <v>1</v>
      </c>
      <c r="G1698" s="31">
        <v>0.66</v>
      </c>
      <c r="H1698" s="31">
        <v>12</v>
      </c>
    </row>
    <row r="1699" spans="1:8" x14ac:dyDescent="0.15">
      <c r="A1699" s="34">
        <v>21705.944204616455</v>
      </c>
      <c r="B1699" s="35">
        <v>73.725652000000011</v>
      </c>
      <c r="C1699" s="35">
        <v>2788.5998916585932</v>
      </c>
      <c r="D1699" s="31">
        <v>122</v>
      </c>
      <c r="E1699" s="36">
        <v>0.2</v>
      </c>
      <c r="F1699" s="31">
        <v>1</v>
      </c>
      <c r="G1699" s="31">
        <v>0.66</v>
      </c>
      <c r="H1699" s="31">
        <v>12</v>
      </c>
    </row>
    <row r="1700" spans="1:8" x14ac:dyDescent="0.15">
      <c r="A1700" s="34">
        <v>61949.221826514469</v>
      </c>
      <c r="B1700" s="35">
        <v>16.952463000000002</v>
      </c>
      <c r="C1700" s="35">
        <v>1142.6440687959443</v>
      </c>
      <c r="D1700" s="31">
        <v>114</v>
      </c>
      <c r="E1700" s="36">
        <v>-0.1</v>
      </c>
      <c r="F1700" s="31">
        <v>1</v>
      </c>
      <c r="G1700" s="31">
        <v>1.57</v>
      </c>
      <c r="H1700" s="31">
        <v>8</v>
      </c>
    </row>
    <row r="1701" spans="1:8" x14ac:dyDescent="0.15">
      <c r="A1701" s="34">
        <v>57758.835656623472</v>
      </c>
      <c r="B1701" s="35">
        <v>12.860485000000001</v>
      </c>
      <c r="C1701" s="35">
        <v>598.44795261341028</v>
      </c>
      <c r="D1701" s="31">
        <v>114</v>
      </c>
      <c r="E1701" s="36">
        <v>-0.1</v>
      </c>
      <c r="F1701" s="31">
        <v>0.83</v>
      </c>
      <c r="G1701" s="31">
        <v>0.39</v>
      </c>
      <c r="H1701" s="31">
        <v>21</v>
      </c>
    </row>
    <row r="1702" spans="1:8" x14ac:dyDescent="0.15">
      <c r="A1702" s="34">
        <v>28562.10694120912</v>
      </c>
      <c r="B1702" s="35">
        <v>29.427123000000005</v>
      </c>
      <c r="C1702" s="35">
        <v>3766.718397464098</v>
      </c>
      <c r="D1702" s="31">
        <v>66</v>
      </c>
      <c r="E1702" s="36">
        <v>-0.6</v>
      </c>
      <c r="F1702" s="31">
        <v>0.82</v>
      </c>
      <c r="G1702" s="31">
        <v>1.32</v>
      </c>
      <c r="H1702" s="31">
        <v>37</v>
      </c>
    </row>
    <row r="1703" spans="1:8" x14ac:dyDescent="0.15">
      <c r="A1703" s="34">
        <v>71502.147417326007</v>
      </c>
      <c r="B1703" s="35">
        <v>60.537807000000008</v>
      </c>
      <c r="C1703" s="35">
        <v>7473.5085196985292</v>
      </c>
      <c r="D1703" s="31">
        <v>106</v>
      </c>
      <c r="E1703" s="36">
        <v>1.5</v>
      </c>
      <c r="F1703" s="31">
        <v>1</v>
      </c>
      <c r="G1703" s="31">
        <v>1.43</v>
      </c>
      <c r="H1703" s="31">
        <v>21</v>
      </c>
    </row>
    <row r="1704" spans="1:8" x14ac:dyDescent="0.15">
      <c r="A1704" s="34">
        <v>56881.876250297282</v>
      </c>
      <c r="B1704" s="35">
        <v>8.3359320000000015</v>
      </c>
      <c r="C1704" s="35">
        <v>469.76205792302738</v>
      </c>
      <c r="D1704" s="31">
        <v>220</v>
      </c>
      <c r="E1704" s="36">
        <v>0.5</v>
      </c>
      <c r="F1704" s="31">
        <v>0.85</v>
      </c>
      <c r="G1704" s="31">
        <v>0.25</v>
      </c>
      <c r="H1704" s="31">
        <v>16</v>
      </c>
    </row>
    <row r="1705" spans="1:8" x14ac:dyDescent="0.15">
      <c r="A1705" s="34">
        <v>90821.500730421103</v>
      </c>
      <c r="B1705" s="35">
        <v>6.4302480000000006</v>
      </c>
      <c r="C1705" s="35">
        <v>447.37409911733323</v>
      </c>
      <c r="D1705" s="31">
        <v>146</v>
      </c>
      <c r="E1705" s="36">
        <v>0.5</v>
      </c>
      <c r="F1705" s="31">
        <v>0.82</v>
      </c>
      <c r="G1705" s="31">
        <v>0.95</v>
      </c>
      <c r="H1705" s="31">
        <v>11</v>
      </c>
    </row>
    <row r="1706" spans="1:8" x14ac:dyDescent="0.15">
      <c r="A1706" s="34">
        <v>59338.993828077277</v>
      </c>
      <c r="B1706" s="35">
        <v>9.0374130000000008</v>
      </c>
      <c r="C1706" s="35">
        <v>1135.5520889583754</v>
      </c>
      <c r="D1706" s="31">
        <v>50</v>
      </c>
      <c r="E1706" s="36">
        <v>0.8</v>
      </c>
      <c r="F1706" s="31">
        <v>1</v>
      </c>
      <c r="G1706" s="31">
        <v>2.0499999999999998</v>
      </c>
      <c r="H1706" s="31">
        <v>37</v>
      </c>
    </row>
    <row r="1707" spans="1:8" x14ac:dyDescent="0.15">
      <c r="A1707" s="34">
        <v>27500.373609168295</v>
      </c>
      <c r="B1707" s="35">
        <v>12.860485000000001</v>
      </c>
      <c r="C1707" s="35">
        <v>1014.7172603517951</v>
      </c>
      <c r="D1707" s="31">
        <v>82</v>
      </c>
      <c r="E1707" s="36">
        <v>-0.2</v>
      </c>
      <c r="F1707" s="31">
        <v>1</v>
      </c>
      <c r="G1707" s="31">
        <v>0.93</v>
      </c>
      <c r="H1707" s="31">
        <v>21</v>
      </c>
    </row>
    <row r="1708" spans="1:8" x14ac:dyDescent="0.15">
      <c r="A1708" s="34">
        <v>45812.715337786532</v>
      </c>
      <c r="B1708" s="35">
        <v>17.127825000000001</v>
      </c>
      <c r="C1708" s="35">
        <v>1039.7071799830612</v>
      </c>
      <c r="D1708" s="31">
        <v>90</v>
      </c>
      <c r="E1708" s="36">
        <v>-0.4</v>
      </c>
      <c r="F1708" s="31">
        <v>0.82</v>
      </c>
      <c r="G1708" s="31">
        <v>1.28</v>
      </c>
      <c r="H1708" s="31">
        <v>11</v>
      </c>
    </row>
    <row r="1709" spans="1:8" x14ac:dyDescent="0.15">
      <c r="A1709" s="34">
        <v>19252.278203520367</v>
      </c>
      <c r="B1709" s="35">
        <v>109.337503</v>
      </c>
      <c r="C1709" s="35">
        <v>2332.5956342130467</v>
      </c>
      <c r="D1709" s="31">
        <v>82</v>
      </c>
      <c r="E1709" s="36">
        <v>0.8</v>
      </c>
      <c r="F1709" s="31">
        <v>0.85</v>
      </c>
      <c r="G1709" s="31">
        <v>1.34</v>
      </c>
      <c r="H1709" s="31">
        <v>5</v>
      </c>
    </row>
    <row r="1710" spans="1:8" x14ac:dyDescent="0.15">
      <c r="A1710" s="34">
        <v>74569.653912837879</v>
      </c>
      <c r="B1710" s="35">
        <v>634.67662500000006</v>
      </c>
      <c r="C1710" s="35">
        <v>131154.0634201857</v>
      </c>
      <c r="D1710" s="31">
        <v>122</v>
      </c>
      <c r="E1710" s="36">
        <v>1.5</v>
      </c>
      <c r="F1710" s="31">
        <v>1</v>
      </c>
      <c r="G1710" s="31">
        <v>0.57999999999999996</v>
      </c>
      <c r="H1710" s="31">
        <v>76</v>
      </c>
    </row>
    <row r="1711" spans="1:8" x14ac:dyDescent="0.15">
      <c r="A1711" s="34">
        <v>37919.040461674871</v>
      </c>
      <c r="B1711" s="35">
        <v>24.820741000000002</v>
      </c>
      <c r="C1711" s="35">
        <v>25486.744183780047</v>
      </c>
      <c r="D1711" s="31">
        <v>74</v>
      </c>
      <c r="E1711" s="36">
        <v>0.5</v>
      </c>
      <c r="F1711" s="31">
        <v>0.82</v>
      </c>
      <c r="G1711" s="31">
        <v>2.97</v>
      </c>
      <c r="H1711" s="31">
        <v>120</v>
      </c>
    </row>
    <row r="1712" spans="1:8" x14ac:dyDescent="0.15">
      <c r="A1712" s="34">
        <v>97164.69178361629</v>
      </c>
      <c r="B1712" s="35">
        <v>24.996103000000002</v>
      </c>
      <c r="C1712" s="35">
        <v>4198.306200832425</v>
      </c>
      <c r="D1712" s="31">
        <v>122</v>
      </c>
      <c r="E1712" s="36">
        <v>1.2</v>
      </c>
      <c r="F1712" s="31">
        <v>1</v>
      </c>
      <c r="G1712" s="31">
        <v>0.25</v>
      </c>
      <c r="H1712" s="31">
        <v>123</v>
      </c>
    </row>
    <row r="1713" spans="1:8" x14ac:dyDescent="0.15">
      <c r="A1713" s="34">
        <v>53917.250935176467</v>
      </c>
      <c r="B1713" s="35">
        <v>8.7217460000000013</v>
      </c>
      <c r="C1713" s="35">
        <v>5656.18111499923</v>
      </c>
      <c r="D1713" s="31">
        <v>284</v>
      </c>
      <c r="E1713" s="36">
        <v>-0.7</v>
      </c>
      <c r="F1713" s="31">
        <v>1</v>
      </c>
      <c r="G1713" s="31">
        <v>1.49</v>
      </c>
      <c r="H1713" s="31">
        <v>37</v>
      </c>
    </row>
    <row r="1714" spans="1:8" x14ac:dyDescent="0.15">
      <c r="A1714" s="34">
        <v>11944.611739507571</v>
      </c>
      <c r="B1714" s="35">
        <v>21.874511999999999</v>
      </c>
      <c r="C1714" s="35">
        <v>2986.3648873772058</v>
      </c>
      <c r="D1714" s="31">
        <v>170</v>
      </c>
      <c r="E1714" s="36">
        <v>0.4</v>
      </c>
      <c r="F1714" s="31">
        <v>0.85</v>
      </c>
      <c r="G1714" s="31">
        <v>0.85</v>
      </c>
      <c r="H1714" s="31">
        <v>23</v>
      </c>
    </row>
    <row r="1715" spans="1:8" x14ac:dyDescent="0.15">
      <c r="A1715" s="34">
        <v>29982.571990210115</v>
      </c>
      <c r="B1715" s="35">
        <v>7.7747450000000002</v>
      </c>
      <c r="C1715" s="35">
        <v>247.03546939762086</v>
      </c>
      <c r="D1715" s="31">
        <v>106</v>
      </c>
      <c r="E1715" s="36">
        <v>-0.7</v>
      </c>
      <c r="F1715" s="31">
        <v>0.75</v>
      </c>
      <c r="G1715" s="31">
        <v>0.25</v>
      </c>
      <c r="H1715" s="31">
        <v>16</v>
      </c>
    </row>
    <row r="1716" spans="1:8" x14ac:dyDescent="0.15">
      <c r="A1716" s="34">
        <v>19688.649008100547</v>
      </c>
      <c r="B1716" s="35">
        <v>12.451285</v>
      </c>
      <c r="C1716" s="35">
        <v>2731.8922753910701</v>
      </c>
      <c r="D1716" s="31">
        <v>66</v>
      </c>
      <c r="E1716" s="36">
        <v>1.2</v>
      </c>
      <c r="F1716" s="31">
        <v>1</v>
      </c>
      <c r="G1716" s="31">
        <v>1.23</v>
      </c>
      <c r="H1716" s="31">
        <v>66</v>
      </c>
    </row>
    <row r="1717" spans="1:8" x14ac:dyDescent="0.15">
      <c r="A1717" s="34">
        <v>3420.1533990760759</v>
      </c>
      <c r="B1717" s="35">
        <v>6.5822350000000007</v>
      </c>
      <c r="C1717" s="35">
        <v>1128.7695210725042</v>
      </c>
      <c r="D1717" s="31">
        <v>90</v>
      </c>
      <c r="E1717" s="36">
        <v>1.2</v>
      </c>
      <c r="F1717" s="31">
        <v>0.85</v>
      </c>
      <c r="G1717" s="31">
        <v>1.86</v>
      </c>
      <c r="H1717" s="31">
        <v>30</v>
      </c>
    </row>
    <row r="1718" spans="1:8" x14ac:dyDescent="0.15">
      <c r="A1718" s="34">
        <v>34397.375238616354</v>
      </c>
      <c r="B1718" s="35">
        <v>10.091851</v>
      </c>
      <c r="C1718" s="35">
        <v>5900.5591192387446</v>
      </c>
      <c r="D1718" s="31">
        <v>138</v>
      </c>
      <c r="E1718" s="36">
        <v>1.5</v>
      </c>
      <c r="F1718" s="31">
        <v>0.7</v>
      </c>
      <c r="G1718" s="31">
        <v>2.39</v>
      </c>
      <c r="H1718" s="31">
        <v>44</v>
      </c>
    </row>
    <row r="1719" spans="1:8" x14ac:dyDescent="0.15">
      <c r="A1719" s="34">
        <v>94232.442561845193</v>
      </c>
      <c r="B1719" s="35">
        <v>19.341113000000004</v>
      </c>
      <c r="C1719" s="35">
        <v>4742.5274504272284</v>
      </c>
      <c r="D1719" s="31">
        <v>154</v>
      </c>
      <c r="E1719" s="36">
        <v>-0.6</v>
      </c>
      <c r="F1719" s="31">
        <v>1</v>
      </c>
      <c r="G1719" s="31">
        <v>0.89</v>
      </c>
      <c r="H1719" s="31">
        <v>44</v>
      </c>
    </row>
    <row r="1720" spans="1:8" x14ac:dyDescent="0.15">
      <c r="A1720" s="34">
        <v>57896.991300915666</v>
      </c>
      <c r="B1720" s="35">
        <v>5.7287670000000013</v>
      </c>
      <c r="C1720" s="35">
        <v>911.67713089872473</v>
      </c>
      <c r="D1720" s="31">
        <v>236</v>
      </c>
      <c r="E1720" s="36">
        <v>0.2</v>
      </c>
      <c r="F1720" s="31">
        <v>1</v>
      </c>
      <c r="G1720" s="31">
        <v>1.17</v>
      </c>
      <c r="H1720" s="31">
        <v>11</v>
      </c>
    </row>
    <row r="1721" spans="1:8" x14ac:dyDescent="0.15">
      <c r="A1721" s="34">
        <v>57760.559021345558</v>
      </c>
      <c r="B1721" s="35">
        <v>27.872174000000001</v>
      </c>
      <c r="C1721" s="35">
        <v>4085.7227869572407</v>
      </c>
      <c r="D1721" s="31">
        <v>130</v>
      </c>
      <c r="E1721" s="36">
        <v>-0.6</v>
      </c>
      <c r="F1721" s="31">
        <v>1</v>
      </c>
      <c r="G1721" s="31">
        <v>0.68</v>
      </c>
      <c r="H1721" s="31">
        <v>41</v>
      </c>
    </row>
    <row r="1722" spans="1:8" x14ac:dyDescent="0.15">
      <c r="A1722" s="34">
        <v>70410.774632964502</v>
      </c>
      <c r="B1722" s="35">
        <v>119.78957100000001</v>
      </c>
      <c r="C1722" s="35">
        <v>14597.491021990654</v>
      </c>
      <c r="D1722" s="31">
        <v>162</v>
      </c>
      <c r="E1722" s="36">
        <v>-0.4</v>
      </c>
      <c r="F1722" s="31">
        <v>0.82</v>
      </c>
      <c r="G1722" s="31">
        <v>0.62</v>
      </c>
      <c r="H1722" s="31">
        <v>30</v>
      </c>
    </row>
    <row r="1723" spans="1:8" x14ac:dyDescent="0.15">
      <c r="A1723" s="34">
        <v>36898.133037413347</v>
      </c>
      <c r="B1723" s="35">
        <v>695.58856400000013</v>
      </c>
      <c r="C1723" s="35">
        <v>47771.289310027161</v>
      </c>
      <c r="D1723" s="31">
        <v>138</v>
      </c>
      <c r="E1723" s="36">
        <v>-0.2</v>
      </c>
      <c r="F1723" s="31">
        <v>0.82</v>
      </c>
      <c r="G1723" s="31">
        <v>0.79</v>
      </c>
      <c r="H1723" s="31">
        <v>16</v>
      </c>
    </row>
    <row r="1724" spans="1:8" x14ac:dyDescent="0.15">
      <c r="A1724" s="34">
        <v>88394.376693669852</v>
      </c>
      <c r="B1724" s="35">
        <v>136.60172900000001</v>
      </c>
      <c r="C1724" s="35">
        <v>17545.67140158714</v>
      </c>
      <c r="D1724" s="31">
        <v>162</v>
      </c>
      <c r="E1724" s="36">
        <v>0.8</v>
      </c>
      <c r="F1724" s="31">
        <v>0.7</v>
      </c>
      <c r="G1724" s="31">
        <v>0.84</v>
      </c>
      <c r="H1724" s="31">
        <v>23</v>
      </c>
    </row>
    <row r="1725" spans="1:8" x14ac:dyDescent="0.15">
      <c r="A1725" s="34">
        <v>11299.550721870966</v>
      </c>
      <c r="B1725" s="35">
        <v>33.332035000000005</v>
      </c>
      <c r="C1725" s="35">
        <v>7954.1879458976127</v>
      </c>
      <c r="D1725" s="31">
        <v>162</v>
      </c>
      <c r="E1725" s="36">
        <v>1.5</v>
      </c>
      <c r="F1725" s="31">
        <v>0.82</v>
      </c>
      <c r="G1725" s="31">
        <v>1.63</v>
      </c>
      <c r="H1725" s="31">
        <v>23</v>
      </c>
    </row>
    <row r="1726" spans="1:8" x14ac:dyDescent="0.15">
      <c r="A1726" s="34">
        <v>78565.349731414244</v>
      </c>
      <c r="B1726" s="35">
        <v>6.9563560000000004</v>
      </c>
      <c r="C1726" s="35">
        <v>4568.9025401680956</v>
      </c>
      <c r="D1726" s="31">
        <v>268</v>
      </c>
      <c r="E1726" s="36">
        <v>1.5</v>
      </c>
      <c r="F1726" s="31">
        <v>0.85</v>
      </c>
      <c r="G1726" s="31">
        <v>1.23</v>
      </c>
      <c r="H1726" s="31">
        <v>46</v>
      </c>
    </row>
    <row r="1727" spans="1:8" x14ac:dyDescent="0.15">
      <c r="A1727" s="34">
        <v>97447.043303638435</v>
      </c>
      <c r="B1727" s="35">
        <v>8.062241000000002</v>
      </c>
      <c r="C1727" s="35">
        <v>1084.4205241621394</v>
      </c>
      <c r="D1727" s="31">
        <v>66</v>
      </c>
      <c r="E1727" s="36">
        <v>0.4</v>
      </c>
      <c r="F1727" s="31">
        <v>0.85</v>
      </c>
      <c r="G1727" s="31">
        <v>1.82</v>
      </c>
      <c r="H1727" s="31">
        <v>23</v>
      </c>
    </row>
    <row r="1728" spans="1:8" x14ac:dyDescent="0.15">
      <c r="A1728" s="34">
        <v>74532.160000631469</v>
      </c>
      <c r="B1728" s="35">
        <v>6.1145810000000003</v>
      </c>
      <c r="C1728" s="35">
        <v>829.41797128510564</v>
      </c>
      <c r="D1728" s="31">
        <v>340</v>
      </c>
      <c r="E1728" s="36">
        <v>-0.4</v>
      </c>
      <c r="F1728" s="31">
        <v>0.85</v>
      </c>
      <c r="G1728" s="31">
        <v>0.25</v>
      </c>
      <c r="H1728" s="31">
        <v>19</v>
      </c>
    </row>
    <row r="1729" spans="1:8" x14ac:dyDescent="0.15">
      <c r="A1729" s="34">
        <v>1304.3620173839088</v>
      </c>
      <c r="B1729" s="35">
        <v>30.607951000000003</v>
      </c>
      <c r="C1729" s="35">
        <v>6197.2929601360065</v>
      </c>
      <c r="D1729" s="31">
        <v>122</v>
      </c>
      <c r="E1729" s="36">
        <v>-0.6</v>
      </c>
      <c r="F1729" s="31">
        <v>1</v>
      </c>
      <c r="G1729" s="31">
        <v>0.95</v>
      </c>
      <c r="H1729" s="31">
        <v>44</v>
      </c>
    </row>
    <row r="1730" spans="1:8" x14ac:dyDescent="0.15">
      <c r="A1730" s="34">
        <v>50262.884904528604</v>
      </c>
      <c r="B1730" s="35">
        <v>17.385038000000002</v>
      </c>
      <c r="C1730" s="35">
        <v>1491.8632465552203</v>
      </c>
      <c r="D1730" s="31">
        <v>186</v>
      </c>
      <c r="E1730" s="36">
        <v>1.2</v>
      </c>
      <c r="F1730" s="31">
        <v>1</v>
      </c>
      <c r="G1730" s="31">
        <v>0.43</v>
      </c>
      <c r="H1730" s="31">
        <v>30</v>
      </c>
    </row>
    <row r="1731" spans="1:8" x14ac:dyDescent="0.15">
      <c r="A1731" s="34">
        <v>40165.758088518014</v>
      </c>
      <c r="B1731" s="35">
        <v>9.1660250000000012</v>
      </c>
      <c r="C1731" s="35">
        <v>6408.8759218293599</v>
      </c>
      <c r="D1731" s="31">
        <v>196</v>
      </c>
      <c r="E1731" s="36">
        <v>-0.4</v>
      </c>
      <c r="F1731" s="31">
        <v>0.85</v>
      </c>
      <c r="G1731" s="31">
        <v>1.1000000000000001</v>
      </c>
      <c r="H1731" s="31">
        <v>76</v>
      </c>
    </row>
    <row r="1732" spans="1:8" x14ac:dyDescent="0.15">
      <c r="A1732" s="34">
        <v>76253.80621051394</v>
      </c>
      <c r="B1732" s="35">
        <v>13.637723000000001</v>
      </c>
      <c r="C1732" s="35">
        <v>426.84604154720739</v>
      </c>
      <c r="D1732" s="31">
        <v>178</v>
      </c>
      <c r="E1732" s="36">
        <v>-0.4</v>
      </c>
      <c r="F1732" s="31">
        <v>0.7</v>
      </c>
      <c r="G1732" s="31">
        <v>0.16</v>
      </c>
      <c r="H1732" s="31">
        <v>11</v>
      </c>
    </row>
    <row r="1733" spans="1:8" x14ac:dyDescent="0.15">
      <c r="A1733" s="34">
        <v>11288.298368325068</v>
      </c>
      <c r="B1733" s="35">
        <v>12.194083000000001</v>
      </c>
      <c r="C1733" s="35">
        <v>2742.0151513657729</v>
      </c>
      <c r="D1733" s="31">
        <v>106</v>
      </c>
      <c r="E1733" s="36">
        <v>1.2</v>
      </c>
      <c r="F1733" s="31">
        <v>1</v>
      </c>
      <c r="G1733" s="31">
        <v>1.41</v>
      </c>
      <c r="H1733" s="31">
        <v>37</v>
      </c>
    </row>
    <row r="1734" spans="1:8" x14ac:dyDescent="0.15">
      <c r="A1734" s="34">
        <v>13539.16640626096</v>
      </c>
      <c r="B1734" s="35">
        <v>86.866142000000011</v>
      </c>
      <c r="C1734" s="35">
        <v>9081.3117528915336</v>
      </c>
      <c r="D1734" s="31">
        <v>204</v>
      </c>
      <c r="E1734" s="36">
        <v>0.5</v>
      </c>
      <c r="F1734" s="31">
        <v>0.71</v>
      </c>
      <c r="G1734" s="31">
        <v>0.49</v>
      </c>
      <c r="H1734" s="31">
        <v>23</v>
      </c>
    </row>
    <row r="1735" spans="1:8" x14ac:dyDescent="0.15">
      <c r="A1735" s="34">
        <v>57529.215522332364</v>
      </c>
      <c r="B1735" s="35">
        <v>30.993765000000003</v>
      </c>
      <c r="C1735" s="35">
        <v>1199.5252265910888</v>
      </c>
      <c r="D1735" s="31">
        <v>196</v>
      </c>
      <c r="E1735" s="36">
        <v>0.4</v>
      </c>
      <c r="F1735" s="31">
        <v>0.73</v>
      </c>
      <c r="G1735" s="31">
        <v>0.41</v>
      </c>
      <c r="H1735" s="31">
        <v>12</v>
      </c>
    </row>
    <row r="1736" spans="1:8" x14ac:dyDescent="0.15">
      <c r="A1736" s="34">
        <v>79438.780587279762</v>
      </c>
      <c r="B1736" s="35">
        <v>7.66953</v>
      </c>
      <c r="C1736" s="35">
        <v>16193.061982330861</v>
      </c>
      <c r="D1736" s="31">
        <v>138</v>
      </c>
      <c r="E1736" s="36">
        <v>1.2</v>
      </c>
      <c r="F1736" s="31">
        <v>1</v>
      </c>
      <c r="G1736" s="31">
        <v>3.46</v>
      </c>
      <c r="H1736" s="31">
        <v>111</v>
      </c>
    </row>
    <row r="1737" spans="1:8" x14ac:dyDescent="0.15">
      <c r="A1737" s="34">
        <v>79164.042347455805</v>
      </c>
      <c r="B1737" s="35">
        <v>336.02109200000007</v>
      </c>
      <c r="C1737" s="35">
        <v>17301.243458715311</v>
      </c>
      <c r="D1737" s="31">
        <v>82</v>
      </c>
      <c r="E1737" s="36">
        <v>0.4</v>
      </c>
      <c r="F1737" s="31">
        <v>0.85</v>
      </c>
      <c r="G1737" s="31">
        <v>1.01</v>
      </c>
      <c r="H1737" s="31">
        <v>16</v>
      </c>
    </row>
    <row r="1738" spans="1:8" x14ac:dyDescent="0.15">
      <c r="A1738" s="34">
        <v>28528.719100825361</v>
      </c>
      <c r="B1738" s="35">
        <v>8.464500000000001</v>
      </c>
      <c r="C1738" s="35">
        <v>3435.296249944503</v>
      </c>
      <c r="D1738" s="31">
        <v>138</v>
      </c>
      <c r="E1738" s="36">
        <v>-0.4</v>
      </c>
      <c r="F1738" s="31">
        <v>0.82</v>
      </c>
      <c r="G1738" s="31">
        <v>1.61</v>
      </c>
      <c r="H1738" s="31">
        <v>44</v>
      </c>
    </row>
    <row r="1739" spans="1:8" x14ac:dyDescent="0.15">
      <c r="A1739" s="34">
        <v>13235.041313258256</v>
      </c>
      <c r="B1739" s="35">
        <v>13.337489000000001</v>
      </c>
      <c r="C1739" s="35">
        <v>4054.1829947369238</v>
      </c>
      <c r="D1739" s="31">
        <v>244</v>
      </c>
      <c r="E1739" s="36">
        <v>1.2</v>
      </c>
      <c r="F1739" s="31">
        <v>1</v>
      </c>
      <c r="G1739" s="31">
        <v>0.66</v>
      </c>
      <c r="H1739" s="31">
        <v>44</v>
      </c>
    </row>
    <row r="1740" spans="1:8" x14ac:dyDescent="0.15">
      <c r="A1740" s="34">
        <v>62443.944656981745</v>
      </c>
      <c r="B1740" s="35">
        <v>14.029620000000001</v>
      </c>
      <c r="C1740" s="35">
        <v>7567.5581671580749</v>
      </c>
      <c r="D1740" s="31">
        <v>244</v>
      </c>
      <c r="E1740" s="36">
        <v>1.2</v>
      </c>
      <c r="F1740" s="31">
        <v>0.82</v>
      </c>
      <c r="G1740" s="31">
        <v>0.66</v>
      </c>
      <c r="H1740" s="31">
        <v>76</v>
      </c>
    </row>
    <row r="1741" spans="1:8" x14ac:dyDescent="0.15">
      <c r="A1741" s="34">
        <v>12783.549683621808</v>
      </c>
      <c r="B1741" s="35">
        <v>8.7685180000000003</v>
      </c>
      <c r="C1741" s="35">
        <v>2694.2592548385201</v>
      </c>
      <c r="D1741" s="31">
        <v>244</v>
      </c>
      <c r="E1741" s="36">
        <v>0.2</v>
      </c>
      <c r="F1741" s="31">
        <v>0.83</v>
      </c>
      <c r="G1741" s="31">
        <v>0.66</v>
      </c>
      <c r="H1741" s="31">
        <v>41</v>
      </c>
    </row>
    <row r="1742" spans="1:8" x14ac:dyDescent="0.15">
      <c r="A1742" s="34">
        <v>71481.310664579636</v>
      </c>
      <c r="B1742" s="35">
        <v>6.5264650000000008</v>
      </c>
      <c r="C1742" s="35">
        <v>1143.9078616638103</v>
      </c>
      <c r="D1742" s="31">
        <v>138</v>
      </c>
      <c r="E1742" s="36">
        <v>0.5</v>
      </c>
      <c r="F1742" s="31">
        <v>0.82</v>
      </c>
      <c r="G1742" s="31">
        <v>1.59</v>
      </c>
      <c r="H1742" s="31">
        <v>23</v>
      </c>
    </row>
    <row r="1743" spans="1:8" x14ac:dyDescent="0.15">
      <c r="A1743" s="34">
        <v>62587.993011770501</v>
      </c>
      <c r="B1743" s="35">
        <v>10.522270000000001</v>
      </c>
      <c r="C1743" s="35">
        <v>6168.3029260557732</v>
      </c>
      <c r="D1743" s="31">
        <v>244</v>
      </c>
      <c r="E1743" s="36">
        <v>1.2</v>
      </c>
      <c r="F1743" s="31">
        <v>0.7</v>
      </c>
      <c r="G1743" s="31">
        <v>0.66</v>
      </c>
      <c r="H1743" s="31">
        <v>76</v>
      </c>
    </row>
    <row r="1744" spans="1:8" x14ac:dyDescent="0.15">
      <c r="A1744" s="34">
        <v>94539.855069421086</v>
      </c>
      <c r="B1744" s="35">
        <v>8.8854700000000015</v>
      </c>
      <c r="C1744" s="35">
        <v>5067.0533825866087</v>
      </c>
      <c r="D1744" s="31">
        <v>244</v>
      </c>
      <c r="E1744" s="36">
        <v>-0.4</v>
      </c>
      <c r="F1744" s="31">
        <v>0.82</v>
      </c>
      <c r="G1744" s="31">
        <v>0.66</v>
      </c>
      <c r="H1744" s="31">
        <v>76</v>
      </c>
    </row>
    <row r="1745" spans="1:8" x14ac:dyDescent="0.15">
      <c r="A1745" s="34">
        <v>77808.027068703057</v>
      </c>
      <c r="B1745" s="35">
        <v>23.406086000000002</v>
      </c>
      <c r="C1745" s="35">
        <v>1514.6407128473281</v>
      </c>
      <c r="D1745" s="31">
        <v>244</v>
      </c>
      <c r="E1745" s="36">
        <v>0.4</v>
      </c>
      <c r="F1745" s="31">
        <v>1</v>
      </c>
      <c r="G1745" s="31">
        <v>0.66</v>
      </c>
      <c r="H1745" s="31">
        <v>12</v>
      </c>
    </row>
    <row r="1746" spans="1:8" x14ac:dyDescent="0.15">
      <c r="A1746" s="34">
        <v>27821.008449553952</v>
      </c>
      <c r="B1746" s="35">
        <v>31.543259000000003</v>
      </c>
      <c r="C1746" s="35">
        <v>5143.7969379368014</v>
      </c>
      <c r="D1746" s="31">
        <v>244</v>
      </c>
      <c r="E1746" s="36">
        <v>1.5</v>
      </c>
      <c r="F1746" s="31">
        <v>0.7</v>
      </c>
      <c r="G1746" s="31">
        <v>0.66</v>
      </c>
      <c r="H1746" s="31">
        <v>23</v>
      </c>
    </row>
    <row r="1747" spans="1:8" x14ac:dyDescent="0.15">
      <c r="A1747" s="34">
        <v>37014.407914750947</v>
      </c>
      <c r="B1747" s="35">
        <v>11.457490000000002</v>
      </c>
      <c r="C1747" s="35">
        <v>6238.7788804739948</v>
      </c>
      <c r="D1747" s="31">
        <v>244</v>
      </c>
      <c r="E1747" s="36">
        <v>-0.4</v>
      </c>
      <c r="F1747" s="31">
        <v>0.82</v>
      </c>
      <c r="G1747" s="31">
        <v>0.65</v>
      </c>
      <c r="H1747" s="31">
        <v>76</v>
      </c>
    </row>
    <row r="1748" spans="1:8" x14ac:dyDescent="0.15">
      <c r="A1748" s="34">
        <v>90641.880803554173</v>
      </c>
      <c r="B1748" s="35">
        <v>6.3133290000000004</v>
      </c>
      <c r="C1748" s="35">
        <v>3276.9986474048537</v>
      </c>
      <c r="D1748" s="31">
        <v>244</v>
      </c>
      <c r="E1748" s="36">
        <v>0.8</v>
      </c>
      <c r="F1748" s="31">
        <v>0.82</v>
      </c>
      <c r="G1748" s="31">
        <v>0.65</v>
      </c>
      <c r="H1748" s="31">
        <v>66</v>
      </c>
    </row>
    <row r="1749" spans="1:8" x14ac:dyDescent="0.15">
      <c r="A1749" s="34">
        <v>97924.444641268798</v>
      </c>
      <c r="B1749" s="35">
        <v>9.446613000000001</v>
      </c>
      <c r="C1749" s="35">
        <v>3574.6353502249508</v>
      </c>
      <c r="D1749" s="31">
        <v>414</v>
      </c>
      <c r="E1749" s="36">
        <v>-0.6</v>
      </c>
      <c r="F1749" s="31">
        <v>1</v>
      </c>
      <c r="G1749" s="31">
        <v>0.25</v>
      </c>
      <c r="H1749" s="31">
        <v>66</v>
      </c>
    </row>
    <row r="1750" spans="1:8" x14ac:dyDescent="0.15">
      <c r="A1750" s="34">
        <v>53336.45983525367</v>
      </c>
      <c r="B1750" s="35">
        <v>27.813720000000004</v>
      </c>
      <c r="C1750" s="35">
        <v>4980.2628581759845</v>
      </c>
      <c r="D1750" s="31">
        <v>228</v>
      </c>
      <c r="E1750" s="36">
        <v>1.2</v>
      </c>
      <c r="F1750" s="31">
        <v>0.85</v>
      </c>
      <c r="G1750" s="31">
        <v>0.84</v>
      </c>
      <c r="H1750" s="31">
        <v>23</v>
      </c>
    </row>
    <row r="1751" spans="1:8" x14ac:dyDescent="0.15">
      <c r="A1751" s="34">
        <v>96538.877183241697</v>
      </c>
      <c r="B1751" s="35">
        <v>18.039758000000003</v>
      </c>
      <c r="C1751" s="35">
        <v>2381.6346100464229</v>
      </c>
      <c r="D1751" s="31">
        <v>236</v>
      </c>
      <c r="E1751" s="36">
        <v>0.5</v>
      </c>
      <c r="F1751" s="31">
        <v>0.85</v>
      </c>
      <c r="G1751" s="31">
        <v>1.26</v>
      </c>
      <c r="H1751" s="31">
        <v>11</v>
      </c>
    </row>
    <row r="1752" spans="1:8" x14ac:dyDescent="0.15">
      <c r="A1752" s="34">
        <v>14965.645974824038</v>
      </c>
      <c r="B1752" s="35">
        <v>23.920501000000002</v>
      </c>
      <c r="C1752" s="35">
        <v>7765.5291297029244</v>
      </c>
      <c r="D1752" s="31">
        <v>292</v>
      </c>
      <c r="E1752" s="36">
        <v>1.5</v>
      </c>
      <c r="F1752" s="31">
        <v>0.7</v>
      </c>
      <c r="G1752" s="31">
        <v>1.18</v>
      </c>
      <c r="H1752" s="31">
        <v>23</v>
      </c>
    </row>
    <row r="1753" spans="1:8" x14ac:dyDescent="0.15">
      <c r="A1753" s="34">
        <v>82506.315495204719</v>
      </c>
      <c r="B1753" s="35">
        <v>12.825406000000001</v>
      </c>
      <c r="C1753" s="35">
        <v>2757.6513228040267</v>
      </c>
      <c r="D1753" s="31">
        <v>146</v>
      </c>
      <c r="E1753" s="36">
        <v>0.8</v>
      </c>
      <c r="F1753" s="31">
        <v>0.82</v>
      </c>
      <c r="G1753" s="31">
        <v>1</v>
      </c>
      <c r="H1753" s="31">
        <v>35</v>
      </c>
    </row>
    <row r="1754" spans="1:8" x14ac:dyDescent="0.15">
      <c r="A1754" s="34">
        <v>40359.662725572045</v>
      </c>
      <c r="B1754" s="35">
        <v>17.466878000000001</v>
      </c>
      <c r="C1754" s="35">
        <v>3260.3568874080979</v>
      </c>
      <c r="D1754" s="31">
        <v>146</v>
      </c>
      <c r="E1754" s="36">
        <v>0.8</v>
      </c>
      <c r="F1754" s="31">
        <v>0.82</v>
      </c>
      <c r="G1754" s="31">
        <v>1</v>
      </c>
      <c r="H1754" s="31">
        <v>31</v>
      </c>
    </row>
    <row r="1755" spans="1:8" x14ac:dyDescent="0.15">
      <c r="A1755" s="34">
        <v>16792.613948412472</v>
      </c>
      <c r="B1755" s="35">
        <v>27.439599000000001</v>
      </c>
      <c r="C1755" s="35">
        <v>30177.365016361422</v>
      </c>
      <c r="D1755" s="31">
        <v>228</v>
      </c>
      <c r="E1755" s="36">
        <v>0.2</v>
      </c>
      <c r="F1755" s="31">
        <v>1</v>
      </c>
      <c r="G1755" s="31">
        <v>0.93</v>
      </c>
      <c r="H1755" s="31">
        <v>130</v>
      </c>
    </row>
    <row r="1756" spans="1:8" x14ac:dyDescent="0.15">
      <c r="A1756" s="34">
        <v>21779.735961734903</v>
      </c>
      <c r="B1756" s="35">
        <v>26.036637000000002</v>
      </c>
      <c r="C1756" s="35">
        <v>38901.051577868377</v>
      </c>
      <c r="D1756" s="31">
        <v>228</v>
      </c>
      <c r="E1756" s="36">
        <v>0.4</v>
      </c>
      <c r="F1756" s="31">
        <v>1</v>
      </c>
      <c r="G1756" s="31">
        <v>1.35</v>
      </c>
      <c r="H1756" s="31">
        <v>123</v>
      </c>
    </row>
    <row r="1757" spans="1:8" x14ac:dyDescent="0.15">
      <c r="A1757" s="34">
        <v>6170.8142829455028</v>
      </c>
      <c r="B1757" s="35">
        <v>18.039758000000003</v>
      </c>
      <c r="C1757" s="35">
        <v>1403.6598433632619</v>
      </c>
      <c r="D1757" s="31">
        <v>170</v>
      </c>
      <c r="E1757" s="36">
        <v>0.2</v>
      </c>
      <c r="F1757" s="31">
        <v>0.85</v>
      </c>
      <c r="G1757" s="31">
        <v>1.26</v>
      </c>
      <c r="H1757" s="31">
        <v>11</v>
      </c>
    </row>
    <row r="1758" spans="1:8" x14ac:dyDescent="0.15">
      <c r="A1758" s="34">
        <v>74486.5039899236</v>
      </c>
      <c r="B1758" s="35">
        <v>10.310718</v>
      </c>
      <c r="C1758" s="35">
        <v>2512.9057802075918</v>
      </c>
      <c r="D1758" s="31">
        <v>276</v>
      </c>
      <c r="E1758" s="36">
        <v>1.2</v>
      </c>
      <c r="F1758" s="31">
        <v>1</v>
      </c>
      <c r="G1758" s="31">
        <v>0.46</v>
      </c>
      <c r="H1758" s="31">
        <v>41</v>
      </c>
    </row>
    <row r="1759" spans="1:8" x14ac:dyDescent="0.15">
      <c r="A1759" s="34">
        <v>22927.399904658596</v>
      </c>
      <c r="B1759" s="35">
        <v>17.139517999999999</v>
      </c>
      <c r="C1759" s="35">
        <v>4120.4052564784552</v>
      </c>
      <c r="D1759" s="31">
        <v>252</v>
      </c>
      <c r="E1759" s="36">
        <v>1.2</v>
      </c>
      <c r="F1759" s="31">
        <v>0.85</v>
      </c>
      <c r="G1759" s="31">
        <v>1.01</v>
      </c>
      <c r="H1759" s="31">
        <v>23</v>
      </c>
    </row>
    <row r="1760" spans="1:8" x14ac:dyDescent="0.15">
      <c r="A1760" s="34">
        <v>45694.232100965724</v>
      </c>
      <c r="B1760" s="35">
        <v>30.596258000000002</v>
      </c>
      <c r="C1760" s="35">
        <v>36667.243872877836</v>
      </c>
      <c r="D1760" s="31">
        <v>324</v>
      </c>
      <c r="E1760" s="36">
        <v>-0.4</v>
      </c>
      <c r="F1760" s="31">
        <v>0.82</v>
      </c>
      <c r="G1760" s="31">
        <v>1.06</v>
      </c>
      <c r="H1760" s="31">
        <v>87</v>
      </c>
    </row>
    <row r="1761" spans="1:8" x14ac:dyDescent="0.15">
      <c r="A1761" s="34">
        <v>34331.402542111886</v>
      </c>
      <c r="B1761" s="35">
        <v>7.9033570000000006</v>
      </c>
      <c r="C1761" s="35">
        <v>6890.6189504075519</v>
      </c>
      <c r="D1761" s="31">
        <v>300</v>
      </c>
      <c r="E1761" s="36">
        <v>-0.2</v>
      </c>
      <c r="F1761" s="31">
        <v>0.85</v>
      </c>
      <c r="G1761" s="31">
        <v>2.16</v>
      </c>
      <c r="H1761" s="31">
        <v>33</v>
      </c>
    </row>
    <row r="1762" spans="1:8" x14ac:dyDescent="0.15">
      <c r="A1762" s="34">
        <v>54476.395391444166</v>
      </c>
      <c r="B1762" s="35">
        <v>43.924396999999999</v>
      </c>
      <c r="C1762" s="35">
        <v>18744.554487764322</v>
      </c>
      <c r="D1762" s="31">
        <v>308</v>
      </c>
      <c r="E1762" s="36">
        <v>-0.4</v>
      </c>
      <c r="F1762" s="31">
        <v>0.82</v>
      </c>
      <c r="G1762" s="31">
        <v>0.55000000000000004</v>
      </c>
      <c r="H1762" s="31">
        <v>60</v>
      </c>
    </row>
    <row r="1763" spans="1:8" x14ac:dyDescent="0.15">
      <c r="A1763" s="34">
        <v>18449.16851202738</v>
      </c>
      <c r="B1763" s="35">
        <v>46.449733000000002</v>
      </c>
      <c r="C1763" s="35">
        <v>21351.314677087768</v>
      </c>
      <c r="D1763" s="31">
        <v>308</v>
      </c>
      <c r="E1763" s="36">
        <v>-0.1</v>
      </c>
      <c r="F1763" s="31">
        <v>0.7</v>
      </c>
      <c r="G1763" s="31">
        <v>0.55000000000000004</v>
      </c>
      <c r="H1763" s="31">
        <v>60</v>
      </c>
    </row>
    <row r="1764" spans="1:8" x14ac:dyDescent="0.15">
      <c r="A1764" s="34">
        <v>50957.972180025943</v>
      </c>
      <c r="B1764" s="35">
        <v>39.353083000000005</v>
      </c>
      <c r="C1764" s="35">
        <v>29934.043301663711</v>
      </c>
      <c r="D1764" s="31">
        <v>332</v>
      </c>
      <c r="E1764" s="36">
        <v>0.5</v>
      </c>
      <c r="F1764" s="31">
        <v>0.82</v>
      </c>
      <c r="G1764" s="31">
        <v>1.32</v>
      </c>
      <c r="H1764" s="31">
        <v>44</v>
      </c>
    </row>
    <row r="1765" spans="1:8" x14ac:dyDescent="0.15">
      <c r="A1765" s="34">
        <v>86111.204221201071</v>
      </c>
      <c r="B1765" s="35">
        <v>29.228375</v>
      </c>
      <c r="C1765" s="35">
        <v>10704.685895323752</v>
      </c>
      <c r="D1765" s="31">
        <v>186</v>
      </c>
      <c r="E1765" s="36">
        <v>-0.7</v>
      </c>
      <c r="F1765" s="31">
        <v>1</v>
      </c>
      <c r="G1765" s="31">
        <v>0.85</v>
      </c>
      <c r="H1765" s="31">
        <v>58</v>
      </c>
    </row>
    <row r="1766" spans="1:8" x14ac:dyDescent="0.15">
      <c r="A1766" s="34">
        <v>51560.040226927282</v>
      </c>
      <c r="B1766" s="35">
        <v>56.995334000000007</v>
      </c>
      <c r="C1766" s="35">
        <v>19340.112025922277</v>
      </c>
      <c r="D1766" s="31">
        <v>236</v>
      </c>
      <c r="E1766" s="36">
        <v>0.4</v>
      </c>
      <c r="F1766" s="31">
        <v>0.75</v>
      </c>
      <c r="G1766" s="31">
        <v>0.49</v>
      </c>
      <c r="H1766" s="31">
        <v>66</v>
      </c>
    </row>
    <row r="1767" spans="1:8" x14ac:dyDescent="0.15">
      <c r="A1767" s="34">
        <v>98972.779914384795</v>
      </c>
      <c r="B1767" s="35">
        <v>12.458303000000001</v>
      </c>
      <c r="C1767" s="35">
        <v>2772.5833207610904</v>
      </c>
      <c r="D1767" s="31">
        <v>300</v>
      </c>
      <c r="E1767" s="36">
        <v>1.2</v>
      </c>
      <c r="F1767" s="31">
        <v>0.83</v>
      </c>
      <c r="G1767" s="31">
        <v>0.82</v>
      </c>
      <c r="H1767" s="31">
        <v>21</v>
      </c>
    </row>
    <row r="1768" spans="1:8" x14ac:dyDescent="0.15">
      <c r="A1768" s="34">
        <v>94223.26803937096</v>
      </c>
      <c r="B1768" s="35">
        <v>38.943883000000007</v>
      </c>
      <c r="C1768" s="35">
        <v>29002.547072515707</v>
      </c>
      <c r="D1768" s="31">
        <v>244</v>
      </c>
      <c r="E1768" s="36">
        <v>0.8</v>
      </c>
      <c r="F1768" s="31">
        <v>0.85</v>
      </c>
      <c r="G1768" s="31">
        <v>1.01</v>
      </c>
      <c r="H1768" s="31">
        <v>76</v>
      </c>
    </row>
    <row r="1769" spans="1:8" x14ac:dyDescent="0.15">
      <c r="A1769" s="34">
        <v>2224.124802168792</v>
      </c>
      <c r="B1769" s="35">
        <v>11.282150000000001</v>
      </c>
      <c r="C1769" s="35">
        <v>740.26781550899329</v>
      </c>
      <c r="D1769" s="31">
        <v>66</v>
      </c>
      <c r="E1769" s="36">
        <v>-0.1</v>
      </c>
      <c r="F1769" s="31">
        <v>0.85</v>
      </c>
      <c r="G1769" s="31">
        <v>1.27</v>
      </c>
      <c r="H1769" s="31">
        <v>16</v>
      </c>
    </row>
    <row r="1770" spans="1:8" x14ac:dyDescent="0.15">
      <c r="A1770" s="34">
        <v>62008.627969073503</v>
      </c>
      <c r="B1770" s="35">
        <v>10.639123</v>
      </c>
      <c r="C1770" s="35">
        <v>4387.8294974071405</v>
      </c>
      <c r="D1770" s="31">
        <v>332</v>
      </c>
      <c r="E1770" s="36">
        <v>0.4</v>
      </c>
      <c r="F1770" s="31">
        <v>0.85</v>
      </c>
      <c r="G1770" s="31">
        <v>0.62</v>
      </c>
      <c r="H1770" s="31">
        <v>44</v>
      </c>
    </row>
    <row r="1771" spans="1:8" x14ac:dyDescent="0.15">
      <c r="A1771" s="34">
        <v>17596.664538150242</v>
      </c>
      <c r="B1771" s="35">
        <v>5.1772600000000004</v>
      </c>
      <c r="C1771" s="35">
        <v>2337.1673090421332</v>
      </c>
      <c r="D1771" s="31">
        <v>220</v>
      </c>
      <c r="E1771" s="36">
        <v>1.2</v>
      </c>
      <c r="F1771" s="31">
        <v>1</v>
      </c>
      <c r="G1771" s="31">
        <v>0.72</v>
      </c>
      <c r="H1771" s="31">
        <v>58</v>
      </c>
    </row>
    <row r="1772" spans="1:8" x14ac:dyDescent="0.15">
      <c r="A1772" s="34">
        <v>63320.621166122015</v>
      </c>
      <c r="B1772" s="35">
        <v>29.906470000000002</v>
      </c>
      <c r="C1772" s="35">
        <v>19419.419541438401</v>
      </c>
      <c r="D1772" s="31">
        <v>510</v>
      </c>
      <c r="E1772" s="36">
        <v>1.5</v>
      </c>
      <c r="F1772" s="31">
        <v>1</v>
      </c>
      <c r="G1772" s="31">
        <v>0.72</v>
      </c>
      <c r="H1772" s="31">
        <v>44</v>
      </c>
    </row>
    <row r="1773" spans="1:8" x14ac:dyDescent="0.15">
      <c r="A1773" s="34">
        <v>58184.207342130889</v>
      </c>
      <c r="B1773" s="35">
        <v>8.1254910000000002</v>
      </c>
      <c r="C1773" s="35">
        <v>8106.2530748602412</v>
      </c>
      <c r="D1773" s="31">
        <v>332</v>
      </c>
      <c r="E1773" s="36">
        <v>-0.4</v>
      </c>
      <c r="F1773" s="31">
        <v>1</v>
      </c>
      <c r="G1773" s="31">
        <v>1.99</v>
      </c>
      <c r="H1773" s="31">
        <v>37</v>
      </c>
    </row>
    <row r="1774" spans="1:8" x14ac:dyDescent="0.15">
      <c r="A1774" s="34">
        <v>19925.592274116676</v>
      </c>
      <c r="B1774" s="35">
        <v>12.860485000000001</v>
      </c>
      <c r="C1774" s="35">
        <v>1288.8933558500999</v>
      </c>
      <c r="D1774" s="31">
        <v>276</v>
      </c>
      <c r="E1774" s="36">
        <v>-0.4</v>
      </c>
      <c r="F1774" s="31">
        <v>1</v>
      </c>
      <c r="G1774" s="31">
        <v>0.3</v>
      </c>
      <c r="H1774" s="31">
        <v>21</v>
      </c>
    </row>
    <row r="1775" spans="1:8" x14ac:dyDescent="0.15">
      <c r="A1775" s="34">
        <v>93847.020352260806</v>
      </c>
      <c r="B1775" s="35">
        <v>34.618089000000005</v>
      </c>
      <c r="C1775" s="35">
        <v>17852.651837798232</v>
      </c>
      <c r="D1775" s="31">
        <v>170</v>
      </c>
      <c r="E1775" s="36">
        <v>0.2</v>
      </c>
      <c r="F1775" s="31">
        <v>0.7</v>
      </c>
      <c r="G1775" s="31">
        <v>1.1299999999999999</v>
      </c>
      <c r="H1775" s="31">
        <v>66</v>
      </c>
    </row>
    <row r="1776" spans="1:8" x14ac:dyDescent="0.15">
      <c r="A1776" s="34">
        <v>34704.759540881656</v>
      </c>
      <c r="B1776" s="35">
        <v>6.8043690000000003</v>
      </c>
      <c r="C1776" s="35">
        <v>1362.7864294745925</v>
      </c>
      <c r="D1776" s="31">
        <v>364</v>
      </c>
      <c r="E1776" s="36">
        <v>0.2</v>
      </c>
      <c r="F1776" s="31">
        <v>0.82</v>
      </c>
      <c r="G1776" s="31">
        <v>0.37</v>
      </c>
      <c r="H1776" s="31">
        <v>31</v>
      </c>
    </row>
    <row r="1777" spans="1:8" x14ac:dyDescent="0.15">
      <c r="A1777" s="34">
        <v>93769.787712064834</v>
      </c>
      <c r="B1777" s="35">
        <v>27.720187000000003</v>
      </c>
      <c r="C1777" s="35">
        <v>14643.508811618696</v>
      </c>
      <c r="D1777" s="31">
        <v>566</v>
      </c>
      <c r="E1777" s="36">
        <v>0.5</v>
      </c>
      <c r="F1777" s="31">
        <v>0.85</v>
      </c>
      <c r="G1777" s="31">
        <v>1.01</v>
      </c>
      <c r="H1777" s="31">
        <v>23</v>
      </c>
    </row>
    <row r="1778" spans="1:8" x14ac:dyDescent="0.15">
      <c r="A1778" s="34">
        <v>34340.893431141587</v>
      </c>
      <c r="B1778" s="35">
        <v>7.110246000000001</v>
      </c>
      <c r="C1778" s="35">
        <v>4191.4029432116067</v>
      </c>
      <c r="D1778" s="31">
        <v>268</v>
      </c>
      <c r="E1778" s="36">
        <v>0.2</v>
      </c>
      <c r="F1778" s="31">
        <v>0.82</v>
      </c>
      <c r="G1778" s="31">
        <v>0.57999999999999996</v>
      </c>
      <c r="H1778" s="31">
        <v>76</v>
      </c>
    </row>
    <row r="1779" spans="1:8" x14ac:dyDescent="0.15">
      <c r="A1779" s="34">
        <v>46846.800480514772</v>
      </c>
      <c r="B1779" s="35">
        <v>24.458302</v>
      </c>
      <c r="C1779" s="35">
        <v>32912.742821586027</v>
      </c>
      <c r="D1779" s="31">
        <v>252</v>
      </c>
      <c r="E1779" s="36">
        <v>1.2</v>
      </c>
      <c r="F1779" s="31">
        <v>1</v>
      </c>
      <c r="G1779" s="31">
        <v>1.0900000000000001</v>
      </c>
      <c r="H1779" s="31">
        <v>123</v>
      </c>
    </row>
    <row r="1780" spans="1:8" x14ac:dyDescent="0.15">
      <c r="A1780" s="34">
        <v>51679.807953946955</v>
      </c>
      <c r="B1780" s="35">
        <v>13.088207000000001</v>
      </c>
      <c r="C1780" s="35">
        <v>240.89744271849278</v>
      </c>
      <c r="D1780" s="31">
        <v>204</v>
      </c>
      <c r="E1780" s="36">
        <v>-0.4</v>
      </c>
      <c r="F1780" s="31">
        <v>0.7</v>
      </c>
      <c r="G1780" s="31">
        <v>0.25</v>
      </c>
      <c r="H1780" s="31">
        <v>5</v>
      </c>
    </row>
    <row r="1781" spans="1:8" x14ac:dyDescent="0.15">
      <c r="A1781" s="34">
        <v>90924.367091429333</v>
      </c>
      <c r="B1781" s="35">
        <v>9.785655000000002</v>
      </c>
      <c r="C1781" s="35">
        <v>1284.8841324503776</v>
      </c>
      <c r="D1781" s="31">
        <v>324</v>
      </c>
      <c r="E1781" s="36">
        <v>1.5</v>
      </c>
      <c r="F1781" s="31">
        <v>0.88</v>
      </c>
      <c r="G1781" s="31">
        <v>0.69</v>
      </c>
      <c r="H1781" s="31">
        <v>16</v>
      </c>
    </row>
    <row r="1782" spans="1:8" x14ac:dyDescent="0.15">
      <c r="A1782" s="34">
        <v>74724.528671816093</v>
      </c>
      <c r="B1782" s="35">
        <v>11.223696</v>
      </c>
      <c r="C1782" s="35">
        <v>8632.6901089803796</v>
      </c>
      <c r="D1782" s="31">
        <v>276</v>
      </c>
      <c r="E1782" s="36">
        <v>-0.6</v>
      </c>
      <c r="F1782" s="31">
        <v>0.85</v>
      </c>
      <c r="G1782" s="31">
        <v>0.79</v>
      </c>
      <c r="H1782" s="31">
        <v>81</v>
      </c>
    </row>
    <row r="1783" spans="1:8" x14ac:dyDescent="0.15">
      <c r="A1783" s="34">
        <v>4154.6087023703767</v>
      </c>
      <c r="B1783" s="35">
        <v>5.8456750000000008</v>
      </c>
      <c r="C1783" s="35">
        <v>802.20842937235011</v>
      </c>
      <c r="D1783" s="31">
        <v>284</v>
      </c>
      <c r="E1783" s="36">
        <v>-0.4</v>
      </c>
      <c r="F1783" s="31">
        <v>1</v>
      </c>
      <c r="G1783" s="31">
        <v>0.79</v>
      </c>
      <c r="H1783" s="31">
        <v>11</v>
      </c>
    </row>
    <row r="1784" spans="1:8" x14ac:dyDescent="0.15">
      <c r="A1784" s="34">
        <v>1901.8016361101343</v>
      </c>
      <c r="B1784" s="35">
        <v>19.270273</v>
      </c>
      <c r="C1784" s="35">
        <v>12817.267687608006</v>
      </c>
      <c r="D1784" s="31">
        <v>478</v>
      </c>
      <c r="E1784" s="36">
        <v>-0.7</v>
      </c>
      <c r="F1784" s="31">
        <v>0.82</v>
      </c>
      <c r="G1784" s="31">
        <v>1.33</v>
      </c>
      <c r="H1784" s="31">
        <v>26</v>
      </c>
    </row>
    <row r="1785" spans="1:8" x14ac:dyDescent="0.15">
      <c r="A1785" s="34">
        <v>62208.772981282593</v>
      </c>
      <c r="B1785" s="35">
        <v>30.140297</v>
      </c>
      <c r="C1785" s="35">
        <v>34210.959891589489</v>
      </c>
      <c r="D1785" s="31">
        <v>284</v>
      </c>
      <c r="E1785" s="36">
        <v>-0.4</v>
      </c>
      <c r="F1785" s="31">
        <v>0.82</v>
      </c>
      <c r="G1785" s="31">
        <v>1.1499999999999999</v>
      </c>
      <c r="H1785" s="31">
        <v>87</v>
      </c>
    </row>
    <row r="1786" spans="1:8" x14ac:dyDescent="0.15">
      <c r="A1786" s="34">
        <v>92572.364158260098</v>
      </c>
      <c r="B1786" s="35">
        <v>8.5346910000000005</v>
      </c>
      <c r="C1786" s="35">
        <v>1345.3271491159501</v>
      </c>
      <c r="D1786" s="31">
        <v>252</v>
      </c>
      <c r="E1786" s="36">
        <v>0.4</v>
      </c>
      <c r="F1786" s="31">
        <v>1</v>
      </c>
      <c r="G1786" s="31">
        <v>0.25</v>
      </c>
      <c r="H1786" s="31">
        <v>37</v>
      </c>
    </row>
    <row r="1787" spans="1:8" x14ac:dyDescent="0.15">
      <c r="A1787" s="34">
        <v>9076.5991670378571</v>
      </c>
      <c r="B1787" s="35">
        <v>6.7576080000000003</v>
      </c>
      <c r="C1787" s="35">
        <v>9668.3046740557784</v>
      </c>
      <c r="D1787" s="31">
        <v>414</v>
      </c>
      <c r="E1787" s="36">
        <v>0.4</v>
      </c>
      <c r="F1787" s="31">
        <v>0.85</v>
      </c>
      <c r="G1787" s="31">
        <v>1.02</v>
      </c>
      <c r="H1787" s="31">
        <v>76</v>
      </c>
    </row>
    <row r="1788" spans="1:8" x14ac:dyDescent="0.15">
      <c r="A1788" s="34">
        <v>55712.617667856699</v>
      </c>
      <c r="B1788" s="35">
        <v>9.4232270000000007</v>
      </c>
      <c r="C1788" s="35">
        <v>10857.630269574091</v>
      </c>
      <c r="D1788" s="31">
        <v>364</v>
      </c>
      <c r="E1788" s="36">
        <v>1.2</v>
      </c>
      <c r="F1788" s="31">
        <v>1</v>
      </c>
      <c r="G1788" s="31">
        <v>1.1399999999999999</v>
      </c>
      <c r="H1788" s="31">
        <v>66</v>
      </c>
    </row>
    <row r="1789" spans="1:8" x14ac:dyDescent="0.15">
      <c r="A1789" s="34">
        <v>83827.890943165679</v>
      </c>
      <c r="B1789" s="35">
        <v>12.860485000000001</v>
      </c>
      <c r="C1789" s="35">
        <v>2993.9539143013503</v>
      </c>
      <c r="D1789" s="31">
        <v>390</v>
      </c>
      <c r="E1789" s="36">
        <v>-0.2</v>
      </c>
      <c r="F1789" s="31">
        <v>1</v>
      </c>
      <c r="G1789" s="31">
        <v>0.66</v>
      </c>
      <c r="H1789" s="31">
        <v>21</v>
      </c>
    </row>
    <row r="1790" spans="1:8" x14ac:dyDescent="0.15">
      <c r="A1790" s="34">
        <v>91961.605774789976</v>
      </c>
      <c r="B1790" s="35">
        <v>6.5472770000000002</v>
      </c>
      <c r="C1790" s="35">
        <v>1180.4334221029624</v>
      </c>
      <c r="D1790" s="31">
        <v>146</v>
      </c>
      <c r="E1790" s="36">
        <v>0.8</v>
      </c>
      <c r="F1790" s="31">
        <v>0.7</v>
      </c>
      <c r="G1790" s="31">
        <v>0.98</v>
      </c>
      <c r="H1790" s="31">
        <v>23</v>
      </c>
    </row>
    <row r="1791" spans="1:8" x14ac:dyDescent="0.15">
      <c r="A1791" s="34">
        <v>35452.879534049833</v>
      </c>
      <c r="B1791" s="35">
        <v>15.783328000000001</v>
      </c>
      <c r="C1791" s="35">
        <v>7918.6478100197874</v>
      </c>
      <c r="D1791" s="31">
        <v>260</v>
      </c>
      <c r="E1791" s="36">
        <v>-0.4</v>
      </c>
      <c r="F1791" s="31">
        <v>0.85</v>
      </c>
      <c r="G1791" s="31">
        <v>0.68</v>
      </c>
      <c r="H1791" s="31">
        <v>66</v>
      </c>
    </row>
    <row r="1792" spans="1:8" x14ac:dyDescent="0.15">
      <c r="A1792" s="34">
        <v>30303.939740438323</v>
      </c>
      <c r="B1792" s="35">
        <v>14.614193</v>
      </c>
      <c r="C1792" s="35">
        <v>2542.7341846603113</v>
      </c>
      <c r="D1792" s="31">
        <v>260</v>
      </c>
      <c r="E1792" s="36">
        <v>0.2</v>
      </c>
      <c r="F1792" s="31">
        <v>0.9</v>
      </c>
      <c r="G1792" s="31">
        <v>0.68</v>
      </c>
      <c r="H1792" s="31">
        <v>23</v>
      </c>
    </row>
    <row r="1793" spans="1:8" x14ac:dyDescent="0.15">
      <c r="A1793" s="34">
        <v>64737.507822413085</v>
      </c>
      <c r="B1793" s="35">
        <v>8.5346910000000005</v>
      </c>
      <c r="C1793" s="35">
        <v>1079.2184822578502</v>
      </c>
      <c r="D1793" s="31">
        <v>292</v>
      </c>
      <c r="E1793" s="36">
        <v>0.5</v>
      </c>
      <c r="F1793" s="31">
        <v>1</v>
      </c>
      <c r="G1793" s="31">
        <v>0.25</v>
      </c>
      <c r="H1793" s="31">
        <v>37</v>
      </c>
    </row>
    <row r="1794" spans="1:8" x14ac:dyDescent="0.15">
      <c r="A1794" s="34">
        <v>48177.980484285443</v>
      </c>
      <c r="B1794" s="35">
        <v>14.614193</v>
      </c>
      <c r="C1794" s="35">
        <v>3258.3055409319813</v>
      </c>
      <c r="D1794" s="31">
        <v>324</v>
      </c>
      <c r="E1794" s="36">
        <v>0.2</v>
      </c>
      <c r="F1794" s="31">
        <v>0.8</v>
      </c>
      <c r="G1794" s="31">
        <v>0.68</v>
      </c>
      <c r="H1794" s="31">
        <v>23</v>
      </c>
    </row>
    <row r="1795" spans="1:8" x14ac:dyDescent="0.15">
      <c r="A1795" s="34">
        <v>2853.4296934514036</v>
      </c>
      <c r="B1795" s="35">
        <v>8.5931450000000016</v>
      </c>
      <c r="C1795" s="35">
        <v>5668.897141290242</v>
      </c>
      <c r="D1795" s="31">
        <v>186</v>
      </c>
      <c r="E1795" s="36">
        <v>0.5</v>
      </c>
      <c r="F1795" s="31">
        <v>1</v>
      </c>
      <c r="G1795" s="31">
        <v>1.28</v>
      </c>
      <c r="H1795" s="31">
        <v>66</v>
      </c>
    </row>
    <row r="1796" spans="1:8" x14ac:dyDescent="0.15">
      <c r="A1796" s="34">
        <v>43200.384106599857</v>
      </c>
      <c r="B1796" s="35">
        <v>63.000245000000007</v>
      </c>
      <c r="C1796" s="35">
        <v>21325.909270922006</v>
      </c>
      <c r="D1796" s="31">
        <v>470</v>
      </c>
      <c r="E1796" s="36">
        <v>-0.7</v>
      </c>
      <c r="F1796" s="31">
        <v>0.77</v>
      </c>
      <c r="G1796" s="31">
        <v>0.34</v>
      </c>
      <c r="H1796" s="31">
        <v>44</v>
      </c>
    </row>
    <row r="1797" spans="1:8" x14ac:dyDescent="0.15">
      <c r="A1797" s="34">
        <v>50355.960123368874</v>
      </c>
      <c r="B1797" s="35">
        <v>16.052223000000001</v>
      </c>
      <c r="C1797" s="35">
        <v>4347.0305273445183</v>
      </c>
      <c r="D1797" s="31">
        <v>324</v>
      </c>
      <c r="E1797" s="36">
        <v>-0.6</v>
      </c>
      <c r="F1797" s="31">
        <v>0.85</v>
      </c>
      <c r="G1797" s="31">
        <v>0.87</v>
      </c>
      <c r="H1797" s="31">
        <v>23</v>
      </c>
    </row>
    <row r="1798" spans="1:8" x14ac:dyDescent="0.15">
      <c r="A1798" s="34">
        <v>84159.116862168623</v>
      </c>
      <c r="B1798" s="35">
        <v>27.217465000000001</v>
      </c>
      <c r="C1798" s="35">
        <v>24451.503880834505</v>
      </c>
      <c r="D1798" s="31">
        <v>494</v>
      </c>
      <c r="E1798" s="36">
        <v>-0.4</v>
      </c>
      <c r="F1798" s="31">
        <v>1</v>
      </c>
      <c r="G1798" s="31">
        <v>1.04</v>
      </c>
      <c r="H1798" s="31">
        <v>44</v>
      </c>
    </row>
    <row r="1799" spans="1:8" x14ac:dyDescent="0.15">
      <c r="A1799" s="34">
        <v>47193.599775748655</v>
      </c>
      <c r="B1799" s="35">
        <v>11.691350000000002</v>
      </c>
      <c r="C1799" s="35">
        <v>3713.8573044634177</v>
      </c>
      <c r="D1799" s="31">
        <v>316</v>
      </c>
      <c r="E1799" s="36">
        <v>-0.4</v>
      </c>
      <c r="F1799" s="31">
        <v>0.85</v>
      </c>
      <c r="G1799" s="31">
        <v>0.77</v>
      </c>
      <c r="H1799" s="31">
        <v>30</v>
      </c>
    </row>
    <row r="1800" spans="1:8" x14ac:dyDescent="0.15">
      <c r="A1800" s="34">
        <v>39092.32165975267</v>
      </c>
      <c r="B1800" s="35">
        <v>12.860485000000001</v>
      </c>
      <c r="C1800" s="35">
        <v>1512.6490288186205</v>
      </c>
      <c r="D1800" s="31">
        <v>356</v>
      </c>
      <c r="E1800" s="36">
        <v>0.5</v>
      </c>
      <c r="F1800" s="31">
        <v>1</v>
      </c>
      <c r="G1800" s="31">
        <v>0.42</v>
      </c>
      <c r="H1800" s="31">
        <v>21</v>
      </c>
    </row>
    <row r="1801" spans="1:8" x14ac:dyDescent="0.15">
      <c r="A1801" s="34">
        <v>67794.645478381281</v>
      </c>
      <c r="B1801" s="35">
        <v>26.036637000000002</v>
      </c>
      <c r="C1801" s="35">
        <v>77743.500987063817</v>
      </c>
      <c r="D1801" s="31">
        <v>364</v>
      </c>
      <c r="E1801" s="36">
        <v>0.4</v>
      </c>
      <c r="F1801" s="31">
        <v>0.71</v>
      </c>
      <c r="G1801" s="31">
        <v>1.58</v>
      </c>
      <c r="H1801" s="31">
        <v>130</v>
      </c>
    </row>
    <row r="1802" spans="1:8" x14ac:dyDescent="0.15">
      <c r="A1802" s="34">
        <v>50337.769682360624</v>
      </c>
      <c r="B1802" s="35">
        <v>11.642477000000001</v>
      </c>
      <c r="C1802" s="35">
        <v>113.14093922990482</v>
      </c>
      <c r="D1802" s="31">
        <v>332</v>
      </c>
      <c r="E1802" s="36">
        <v>1.2</v>
      </c>
      <c r="F1802" s="31">
        <v>0.85</v>
      </c>
      <c r="G1802" s="31">
        <v>0.25</v>
      </c>
      <c r="H1802" s="31">
        <v>2</v>
      </c>
    </row>
    <row r="1803" spans="1:8" x14ac:dyDescent="0.15">
      <c r="A1803" s="34">
        <v>91641.450526258588</v>
      </c>
      <c r="B1803" s="35">
        <v>41.773193000000006</v>
      </c>
      <c r="C1803" s="35">
        <v>87992.860707219559</v>
      </c>
      <c r="D1803" s="31">
        <v>356</v>
      </c>
      <c r="E1803" s="36">
        <v>0.8</v>
      </c>
      <c r="F1803" s="31">
        <v>1</v>
      </c>
      <c r="G1803" s="31">
        <v>1.07</v>
      </c>
      <c r="H1803" s="31">
        <v>141</v>
      </c>
    </row>
    <row r="1804" spans="1:8" x14ac:dyDescent="0.15">
      <c r="A1804" s="34">
        <v>7833.6444007738319</v>
      </c>
      <c r="B1804" s="35">
        <v>6.8628230000000006</v>
      </c>
      <c r="C1804" s="35">
        <v>2687.2334505209533</v>
      </c>
      <c r="D1804" s="31">
        <v>550</v>
      </c>
      <c r="E1804" s="36">
        <v>0.8</v>
      </c>
      <c r="F1804" s="31">
        <v>0.7</v>
      </c>
      <c r="G1804" s="31">
        <v>0.33</v>
      </c>
      <c r="H1804" s="31">
        <v>31</v>
      </c>
    </row>
    <row r="1805" spans="1:8" x14ac:dyDescent="0.15">
      <c r="A1805" s="34">
        <v>47304.985995039169</v>
      </c>
      <c r="B1805" s="35">
        <v>11.878416000000001</v>
      </c>
      <c r="C1805" s="35">
        <v>9136.4092319601186</v>
      </c>
      <c r="D1805" s="31">
        <v>390</v>
      </c>
      <c r="E1805" s="36">
        <v>-0.4</v>
      </c>
      <c r="F1805" s="31">
        <v>0.82</v>
      </c>
      <c r="G1805" s="31">
        <v>1.29</v>
      </c>
      <c r="H1805" s="31">
        <v>37</v>
      </c>
    </row>
    <row r="1806" spans="1:8" x14ac:dyDescent="0.15">
      <c r="A1806" s="34">
        <v>48946.518981040419</v>
      </c>
      <c r="B1806" s="35">
        <v>29.824630000000003</v>
      </c>
      <c r="C1806" s="35">
        <v>12698.830737782644</v>
      </c>
      <c r="D1806" s="31">
        <v>534</v>
      </c>
      <c r="E1806" s="36">
        <v>-0.2</v>
      </c>
      <c r="F1806" s="31">
        <v>1</v>
      </c>
      <c r="G1806" s="31">
        <v>0.28000000000000003</v>
      </c>
      <c r="H1806" s="31">
        <v>66</v>
      </c>
    </row>
    <row r="1807" spans="1:8" x14ac:dyDescent="0.15">
      <c r="A1807" s="34">
        <v>27439.583540915512</v>
      </c>
      <c r="B1807" s="35">
        <v>15.385821</v>
      </c>
      <c r="C1807" s="35">
        <v>41059.4768251606</v>
      </c>
      <c r="D1807" s="31">
        <v>446</v>
      </c>
      <c r="E1807" s="36">
        <v>-0.4</v>
      </c>
      <c r="F1807" s="31">
        <v>0.85</v>
      </c>
      <c r="G1807" s="31">
        <v>1.72</v>
      </c>
      <c r="H1807" s="31">
        <v>87</v>
      </c>
    </row>
    <row r="1808" spans="1:8" x14ac:dyDescent="0.15">
      <c r="A1808" s="34">
        <v>9994.2667041388322</v>
      </c>
      <c r="B1808" s="35">
        <v>23.300860000000004</v>
      </c>
      <c r="C1808" s="35">
        <v>7311.3667936993779</v>
      </c>
      <c r="D1808" s="31">
        <v>308</v>
      </c>
      <c r="E1808" s="36">
        <v>0.5</v>
      </c>
      <c r="F1808" s="31">
        <v>0.77</v>
      </c>
      <c r="G1808" s="31">
        <v>0.95</v>
      </c>
      <c r="H1808" s="31">
        <v>26</v>
      </c>
    </row>
    <row r="1809" spans="1:8" x14ac:dyDescent="0.15">
      <c r="A1809" s="34">
        <v>63165.453434969706</v>
      </c>
      <c r="B1809" s="35">
        <v>5.6703020000000004</v>
      </c>
      <c r="C1809" s="35">
        <v>7711.8732226020065</v>
      </c>
      <c r="D1809" s="31">
        <v>946</v>
      </c>
      <c r="E1809" s="36">
        <v>-0.4</v>
      </c>
      <c r="F1809" s="31">
        <v>0.82</v>
      </c>
      <c r="G1809" s="31">
        <v>0.25</v>
      </c>
      <c r="H1809" s="31">
        <v>76</v>
      </c>
    </row>
    <row r="1810" spans="1:8" x14ac:dyDescent="0.15">
      <c r="A1810" s="34">
        <v>75443.064231183889</v>
      </c>
      <c r="B1810" s="35">
        <v>9.2361720000000016</v>
      </c>
      <c r="C1810" s="35">
        <v>2651.1965247248518</v>
      </c>
      <c r="D1810" s="31">
        <v>446</v>
      </c>
      <c r="E1810" s="36">
        <v>1.5</v>
      </c>
      <c r="F1810" s="31">
        <v>1</v>
      </c>
      <c r="G1810" s="31">
        <v>0.34</v>
      </c>
      <c r="H1810" s="31">
        <v>37</v>
      </c>
    </row>
    <row r="1811" spans="1:8" x14ac:dyDescent="0.15">
      <c r="A1811" s="34">
        <v>99787.724628831085</v>
      </c>
      <c r="B1811" s="35">
        <v>9.2361500000000003</v>
      </c>
      <c r="C1811" s="35">
        <v>2651.1917951086343</v>
      </c>
      <c r="D1811" s="31">
        <v>446</v>
      </c>
      <c r="E1811" s="36">
        <v>1.2</v>
      </c>
      <c r="F1811" s="31">
        <v>1</v>
      </c>
      <c r="G1811" s="31">
        <v>0.34</v>
      </c>
      <c r="H1811" s="31">
        <v>37</v>
      </c>
    </row>
    <row r="1812" spans="1:8" x14ac:dyDescent="0.15">
      <c r="A1812" s="34">
        <v>20353.366089673742</v>
      </c>
      <c r="B1812" s="35">
        <v>39.890884000000007</v>
      </c>
      <c r="C1812" s="35">
        <v>116998.47719993682</v>
      </c>
      <c r="D1812" s="31">
        <v>688</v>
      </c>
      <c r="E1812" s="36">
        <v>1.2</v>
      </c>
      <c r="F1812" s="31">
        <v>0.82</v>
      </c>
      <c r="G1812" s="31">
        <v>1.06</v>
      </c>
      <c r="H1812" s="31">
        <v>101</v>
      </c>
    </row>
    <row r="1813" spans="1:8" x14ac:dyDescent="0.15">
      <c r="A1813" s="34">
        <v>49338.573705234514</v>
      </c>
      <c r="B1813" s="35">
        <v>8.3476250000000007</v>
      </c>
      <c r="C1813" s="35">
        <v>9230.2580044033348</v>
      </c>
      <c r="D1813" s="31">
        <v>608</v>
      </c>
      <c r="E1813" s="36">
        <v>-0.1</v>
      </c>
      <c r="F1813" s="31">
        <v>1</v>
      </c>
      <c r="G1813" s="31">
        <v>1.23</v>
      </c>
      <c r="H1813" s="31">
        <v>35</v>
      </c>
    </row>
    <row r="1814" spans="1:8" x14ac:dyDescent="0.15">
      <c r="A1814" s="34">
        <v>52913.965990314238</v>
      </c>
      <c r="B1814" s="35">
        <v>5.54169</v>
      </c>
      <c r="C1814" s="35">
        <v>1073.1735817327994</v>
      </c>
      <c r="D1814" s="31">
        <v>478</v>
      </c>
      <c r="E1814" s="36">
        <v>-0.4</v>
      </c>
      <c r="F1814" s="31">
        <v>0.7</v>
      </c>
      <c r="G1814" s="31">
        <v>0.54</v>
      </c>
      <c r="H1814" s="31">
        <v>16</v>
      </c>
    </row>
    <row r="1815" spans="1:8" x14ac:dyDescent="0.15">
      <c r="A1815" s="34">
        <v>36628.594904484424</v>
      </c>
      <c r="B1815" s="35">
        <v>8.1488659999999999</v>
      </c>
      <c r="C1815" s="35">
        <v>1151.9864292212205</v>
      </c>
      <c r="D1815" s="31">
        <v>204</v>
      </c>
      <c r="E1815" s="36">
        <v>0.2</v>
      </c>
      <c r="F1815" s="31">
        <v>0.82</v>
      </c>
      <c r="G1815" s="31">
        <v>0.25</v>
      </c>
      <c r="H1815" s="31">
        <v>35</v>
      </c>
    </row>
    <row r="1816" spans="1:8" x14ac:dyDescent="0.15">
      <c r="A1816" s="34">
        <v>58870.793223079178</v>
      </c>
      <c r="B1816" s="35">
        <v>7.3538630000000014</v>
      </c>
      <c r="C1816" s="35">
        <v>5920.6255200974756</v>
      </c>
      <c r="D1816" s="31">
        <v>430</v>
      </c>
      <c r="E1816" s="36">
        <v>1.2</v>
      </c>
      <c r="F1816" s="31">
        <v>0.82</v>
      </c>
      <c r="G1816" s="31">
        <v>1.24</v>
      </c>
      <c r="H1816" s="31">
        <v>35</v>
      </c>
    </row>
    <row r="1817" spans="1:8" x14ac:dyDescent="0.15">
      <c r="A1817" s="34">
        <v>18093.398034942944</v>
      </c>
      <c r="B1817" s="35">
        <v>10.954790000000001</v>
      </c>
      <c r="C1817" s="35">
        <v>1588.5848483412601</v>
      </c>
      <c r="D1817" s="31">
        <v>196</v>
      </c>
      <c r="E1817" s="36">
        <v>0.2</v>
      </c>
      <c r="F1817" s="31">
        <v>1</v>
      </c>
      <c r="G1817" s="31">
        <v>0.93</v>
      </c>
      <c r="H1817" s="31">
        <v>23</v>
      </c>
    </row>
    <row r="1818" spans="1:8" x14ac:dyDescent="0.15">
      <c r="A1818" s="34">
        <v>54977.50853106851</v>
      </c>
      <c r="B1818" s="35">
        <v>290.56512100000003</v>
      </c>
      <c r="C1818" s="35">
        <v>63691.012375851235</v>
      </c>
      <c r="D1818" s="31">
        <v>592</v>
      </c>
      <c r="E1818" s="36">
        <v>0.2</v>
      </c>
      <c r="F1818" s="31">
        <v>0.7</v>
      </c>
      <c r="G1818" s="31">
        <v>0.52</v>
      </c>
      <c r="H1818" s="31">
        <v>16</v>
      </c>
    </row>
    <row r="1819" spans="1:8" x14ac:dyDescent="0.15">
      <c r="A1819" s="34">
        <v>92202.740403181728</v>
      </c>
      <c r="B1819" s="35">
        <v>9.0374130000000008</v>
      </c>
      <c r="C1819" s="35">
        <v>2918.1841708646002</v>
      </c>
      <c r="D1819" s="31">
        <v>204</v>
      </c>
      <c r="E1819" s="36">
        <v>-0.4</v>
      </c>
      <c r="F1819" s="31">
        <v>1</v>
      </c>
      <c r="G1819" s="31">
        <v>1</v>
      </c>
      <c r="H1819" s="31">
        <v>37</v>
      </c>
    </row>
    <row r="1820" spans="1:8" x14ac:dyDescent="0.15">
      <c r="A1820" s="34">
        <v>97544.603506592932</v>
      </c>
      <c r="B1820" s="35">
        <v>11.890098</v>
      </c>
      <c r="C1820" s="35">
        <v>16310.413467475713</v>
      </c>
      <c r="D1820" s="31">
        <v>502</v>
      </c>
      <c r="E1820" s="36">
        <v>-0.4</v>
      </c>
      <c r="F1820" s="31">
        <v>0.75</v>
      </c>
      <c r="G1820" s="31">
        <v>0.96</v>
      </c>
      <c r="H1820" s="31">
        <v>66</v>
      </c>
    </row>
    <row r="1821" spans="1:8" x14ac:dyDescent="0.15">
      <c r="A1821" s="34">
        <v>66898.450259183533</v>
      </c>
      <c r="B1821" s="35">
        <v>37.926735000000008</v>
      </c>
      <c r="C1821" s="35">
        <v>131594.09114767952</v>
      </c>
      <c r="D1821" s="31">
        <v>624</v>
      </c>
      <c r="E1821" s="36">
        <v>0.6</v>
      </c>
      <c r="F1821" s="31">
        <v>0.8</v>
      </c>
      <c r="G1821" s="31">
        <v>1.07</v>
      </c>
      <c r="H1821" s="31">
        <v>130</v>
      </c>
    </row>
    <row r="1822" spans="1:8" x14ac:dyDescent="0.15">
      <c r="A1822" s="34">
        <v>57445.501784406326</v>
      </c>
      <c r="B1822" s="35">
        <v>6.7923239999999998</v>
      </c>
      <c r="C1822" s="35">
        <v>7705.5105280331909</v>
      </c>
      <c r="D1822" s="31">
        <v>736</v>
      </c>
      <c r="E1822" s="36">
        <v>-0.6</v>
      </c>
      <c r="F1822" s="31">
        <v>0.83</v>
      </c>
      <c r="G1822" s="31">
        <v>0.74</v>
      </c>
      <c r="H1822" s="31">
        <v>44</v>
      </c>
    </row>
    <row r="1823" spans="1:8" x14ac:dyDescent="0.15">
      <c r="A1823" s="34">
        <v>14894.117286559505</v>
      </c>
      <c r="B1823" s="35">
        <v>29.707722000000004</v>
      </c>
      <c r="C1823" s="35">
        <v>45130.436331841942</v>
      </c>
      <c r="D1823" s="31">
        <v>632</v>
      </c>
      <c r="E1823" s="36">
        <v>0.4</v>
      </c>
      <c r="F1823" s="31">
        <v>1</v>
      </c>
      <c r="G1823" s="31">
        <v>0.79</v>
      </c>
      <c r="H1823" s="31">
        <v>76</v>
      </c>
    </row>
    <row r="1824" spans="1:8" x14ac:dyDescent="0.15">
      <c r="A1824" s="34">
        <v>73985.47922119248</v>
      </c>
      <c r="B1824" s="35">
        <v>6.7575970000000005</v>
      </c>
      <c r="C1824" s="35">
        <v>3541.5555650339634</v>
      </c>
      <c r="D1824" s="31">
        <v>858</v>
      </c>
      <c r="E1824" s="36">
        <v>1.2</v>
      </c>
      <c r="F1824" s="31">
        <v>0.82</v>
      </c>
      <c r="G1824" s="31">
        <v>0.31</v>
      </c>
      <c r="H1824" s="31">
        <v>31</v>
      </c>
    </row>
    <row r="1825" spans="1:8" x14ac:dyDescent="0.15">
      <c r="A1825" s="34">
        <v>14429.984434806487</v>
      </c>
      <c r="B1825" s="35">
        <v>6.7575970000000005</v>
      </c>
      <c r="C1825" s="35">
        <v>3541.5555650339634</v>
      </c>
      <c r="D1825" s="31">
        <v>858</v>
      </c>
      <c r="E1825" s="36">
        <v>0.6</v>
      </c>
      <c r="F1825" s="31">
        <v>0.82</v>
      </c>
      <c r="G1825" s="31">
        <v>0.31</v>
      </c>
      <c r="H1825" s="31">
        <v>31</v>
      </c>
    </row>
    <row r="1826" spans="1:8" x14ac:dyDescent="0.15">
      <c r="A1826" s="34">
        <v>32745.018581519314</v>
      </c>
      <c r="B1826" s="35">
        <v>18.682774000000002</v>
      </c>
      <c r="C1826" s="35">
        <v>10171.319458780481</v>
      </c>
      <c r="D1826" s="31">
        <v>656</v>
      </c>
      <c r="E1826" s="36">
        <v>0.5</v>
      </c>
      <c r="F1826" s="31">
        <v>1</v>
      </c>
      <c r="G1826" s="31">
        <v>0.6</v>
      </c>
      <c r="H1826" s="31">
        <v>33</v>
      </c>
    </row>
    <row r="1827" spans="1:8" x14ac:dyDescent="0.15">
      <c r="A1827" s="34">
        <v>76211.074987748201</v>
      </c>
      <c r="B1827" s="35">
        <v>16.180824000000001</v>
      </c>
      <c r="C1827" s="35">
        <v>6010.2805850486993</v>
      </c>
      <c r="D1827" s="31">
        <v>608</v>
      </c>
      <c r="E1827" s="36">
        <v>1.2</v>
      </c>
      <c r="F1827" s="31">
        <v>0.85</v>
      </c>
      <c r="G1827" s="31">
        <v>0.61</v>
      </c>
      <c r="H1827" s="31">
        <v>23</v>
      </c>
    </row>
    <row r="1828" spans="1:8" x14ac:dyDescent="0.15">
      <c r="A1828" s="34">
        <v>97364.803660019563</v>
      </c>
      <c r="B1828" s="35">
        <v>10.159787</v>
      </c>
      <c r="C1828" s="35">
        <v>8934.4927739275736</v>
      </c>
      <c r="D1828" s="31">
        <v>1076</v>
      </c>
      <c r="E1828" s="36">
        <v>0.8</v>
      </c>
      <c r="F1828" s="31">
        <v>0.85</v>
      </c>
      <c r="G1828" s="31">
        <v>0.81</v>
      </c>
      <c r="H1828" s="31">
        <v>23</v>
      </c>
    </row>
    <row r="1829" spans="1:8" x14ac:dyDescent="0.15">
      <c r="A1829" s="34">
        <v>37513.083853144104</v>
      </c>
      <c r="B1829" s="35">
        <v>26.036637000000002</v>
      </c>
      <c r="C1829" s="35">
        <v>96099.694135117854</v>
      </c>
      <c r="D1829" s="31">
        <v>680</v>
      </c>
      <c r="E1829" s="36">
        <v>-0.2</v>
      </c>
      <c r="F1829" s="31">
        <v>0.7</v>
      </c>
      <c r="G1829" s="31">
        <v>1.07</v>
      </c>
      <c r="H1829" s="31">
        <v>123</v>
      </c>
    </row>
    <row r="1830" spans="1:8" x14ac:dyDescent="0.15">
      <c r="A1830" s="34">
        <v>96799.145115036881</v>
      </c>
      <c r="B1830" s="35">
        <v>28.115549000000001</v>
      </c>
      <c r="C1830" s="35">
        <v>17640.999271852019</v>
      </c>
      <c r="D1830" s="31">
        <v>752</v>
      </c>
      <c r="E1830" s="36">
        <v>1.2</v>
      </c>
      <c r="F1830" s="31">
        <v>0.87</v>
      </c>
      <c r="G1830" s="31">
        <v>0.49</v>
      </c>
      <c r="H1830" s="31">
        <v>40</v>
      </c>
    </row>
    <row r="1831" spans="1:8" x14ac:dyDescent="0.15">
      <c r="A1831" s="34">
        <v>9309.6641416217317</v>
      </c>
      <c r="B1831" s="35">
        <v>8.0670370000000009</v>
      </c>
      <c r="C1831" s="35">
        <v>5777.780805120412</v>
      </c>
      <c r="D1831" s="31">
        <v>786</v>
      </c>
      <c r="E1831" s="36">
        <v>1.2</v>
      </c>
      <c r="F1831" s="31">
        <v>1</v>
      </c>
      <c r="G1831" s="31">
        <v>0.41</v>
      </c>
      <c r="H1831" s="31">
        <v>44</v>
      </c>
    </row>
    <row r="1832" spans="1:8" x14ac:dyDescent="0.15">
      <c r="A1832" s="34">
        <v>22592.416471739398</v>
      </c>
      <c r="B1832" s="35">
        <v>16.087302000000001</v>
      </c>
      <c r="C1832" s="35">
        <v>44489.647259670841</v>
      </c>
      <c r="D1832" s="31">
        <v>688</v>
      </c>
      <c r="E1832" s="36">
        <v>0.2</v>
      </c>
      <c r="F1832" s="31">
        <v>0.82</v>
      </c>
      <c r="G1832" s="31">
        <v>1</v>
      </c>
      <c r="H1832" s="31">
        <v>97</v>
      </c>
    </row>
    <row r="1833" spans="1:8" x14ac:dyDescent="0.15">
      <c r="A1833" s="34">
        <v>3596.2586651281272</v>
      </c>
      <c r="B1833" s="35">
        <v>38.129531</v>
      </c>
      <c r="C1833" s="35">
        <v>46040.874159710693</v>
      </c>
      <c r="D1833" s="31">
        <v>794</v>
      </c>
      <c r="E1833" s="36">
        <v>1.5</v>
      </c>
      <c r="F1833" s="31">
        <v>0.83</v>
      </c>
      <c r="G1833" s="31">
        <v>0.43</v>
      </c>
      <c r="H1833" s="31">
        <v>81</v>
      </c>
    </row>
    <row r="1834" spans="1:8" x14ac:dyDescent="0.15">
      <c r="A1834" s="34">
        <v>85238.340563444988</v>
      </c>
      <c r="B1834" s="35">
        <v>16.609857000000002</v>
      </c>
      <c r="C1834" s="35">
        <v>7258.2376178630975</v>
      </c>
      <c r="D1834" s="31">
        <v>728</v>
      </c>
      <c r="E1834" s="36">
        <v>-0.7</v>
      </c>
      <c r="F1834" s="31">
        <v>0.7</v>
      </c>
      <c r="G1834" s="31">
        <v>0.54</v>
      </c>
      <c r="H1834" s="31">
        <v>23</v>
      </c>
    </row>
    <row r="1835" spans="1:8" x14ac:dyDescent="0.15">
      <c r="A1835" s="34">
        <v>21639.407907805551</v>
      </c>
      <c r="B1835" s="35">
        <v>16.052223000000001</v>
      </c>
      <c r="C1835" s="35">
        <v>13621.657849304018</v>
      </c>
      <c r="D1835" s="31">
        <v>786</v>
      </c>
      <c r="E1835" s="36">
        <v>-0.2</v>
      </c>
      <c r="F1835" s="31">
        <v>0.7</v>
      </c>
      <c r="G1835" s="31">
        <v>1.1200000000000001</v>
      </c>
      <c r="H1835" s="31">
        <v>23</v>
      </c>
    </row>
    <row r="1836" spans="1:8" x14ac:dyDescent="0.15">
      <c r="A1836" s="34">
        <v>67330.828575045511</v>
      </c>
      <c r="B1836" s="35">
        <v>13.784100000000002</v>
      </c>
      <c r="C1836" s="35">
        <v>15291.027693380425</v>
      </c>
      <c r="D1836" s="31">
        <v>810</v>
      </c>
      <c r="E1836" s="36">
        <v>0.5</v>
      </c>
      <c r="F1836" s="31">
        <v>0.8</v>
      </c>
      <c r="G1836" s="31">
        <v>0.42</v>
      </c>
      <c r="H1836" s="31">
        <v>66</v>
      </c>
    </row>
    <row r="1837" spans="1:8" x14ac:dyDescent="0.15">
      <c r="A1837" s="34">
        <v>37199.400821726595</v>
      </c>
      <c r="B1837" s="35">
        <v>10.405307000000001</v>
      </c>
      <c r="C1837" s="35">
        <v>3658.6556756382483</v>
      </c>
      <c r="D1837" s="31">
        <v>688</v>
      </c>
      <c r="E1837" s="36">
        <v>0.5</v>
      </c>
      <c r="F1837" s="31">
        <v>0.82</v>
      </c>
      <c r="G1837" s="31">
        <v>0.71</v>
      </c>
      <c r="H1837" s="31">
        <v>16</v>
      </c>
    </row>
    <row r="1838" spans="1:8" x14ac:dyDescent="0.15">
      <c r="A1838" s="34">
        <v>95171.927227001521</v>
      </c>
      <c r="B1838" s="35">
        <v>86.165255000000002</v>
      </c>
      <c r="C1838" s="35">
        <v>65348.643361974333</v>
      </c>
      <c r="D1838" s="31">
        <v>236</v>
      </c>
      <c r="E1838" s="36">
        <v>-0.6</v>
      </c>
      <c r="F1838" s="31">
        <v>0.7</v>
      </c>
      <c r="G1838" s="31">
        <v>1.87</v>
      </c>
      <c r="H1838" s="31">
        <v>44</v>
      </c>
    </row>
    <row r="1839" spans="1:8" x14ac:dyDescent="0.15">
      <c r="A1839" s="34">
        <v>89009.132687698671</v>
      </c>
      <c r="B1839" s="35">
        <v>244.44686200000004</v>
      </c>
      <c r="C1839" s="35">
        <v>399711.79538235167</v>
      </c>
      <c r="D1839" s="31">
        <v>866</v>
      </c>
      <c r="E1839" s="36">
        <v>1.5</v>
      </c>
      <c r="F1839" s="31">
        <v>0.8</v>
      </c>
      <c r="G1839" s="31">
        <v>0.56999999999999995</v>
      </c>
      <c r="H1839" s="31">
        <v>81</v>
      </c>
    </row>
    <row r="1840" spans="1:8" x14ac:dyDescent="0.15">
      <c r="A1840" s="34">
        <v>18053.505109755617</v>
      </c>
      <c r="B1840" s="35">
        <v>7.5590460000000004</v>
      </c>
      <c r="C1840" s="35">
        <v>10286.200321817421</v>
      </c>
      <c r="D1840" s="31">
        <v>494</v>
      </c>
      <c r="E1840" s="36">
        <v>-0.6</v>
      </c>
      <c r="F1840" s="31">
        <v>1</v>
      </c>
      <c r="G1840" s="31">
        <v>0.95</v>
      </c>
      <c r="H1840" s="31">
        <v>66</v>
      </c>
    </row>
    <row r="1841" spans="1:8" x14ac:dyDescent="0.15">
      <c r="A1841" s="34">
        <v>88086.299476952918</v>
      </c>
      <c r="B1841" s="35">
        <v>13.702260000000001</v>
      </c>
      <c r="C1841" s="35">
        <v>16455.939756399002</v>
      </c>
      <c r="D1841" s="31">
        <v>486</v>
      </c>
      <c r="E1841" s="36">
        <v>0.5</v>
      </c>
      <c r="F1841" s="31">
        <v>1</v>
      </c>
      <c r="G1841" s="31">
        <v>0.75</v>
      </c>
      <c r="H1841" s="31">
        <v>78</v>
      </c>
    </row>
    <row r="1842" spans="1:8" x14ac:dyDescent="0.15">
      <c r="A1842" s="34">
        <v>1199.5616033939173</v>
      </c>
      <c r="B1842" s="35">
        <v>11.013255000000001</v>
      </c>
      <c r="C1842" s="35">
        <v>2827.142273162699</v>
      </c>
      <c r="D1842" s="31">
        <v>446</v>
      </c>
      <c r="E1842" s="36">
        <v>-0.2</v>
      </c>
      <c r="F1842" s="31">
        <v>1</v>
      </c>
      <c r="G1842" s="31">
        <v>1.27</v>
      </c>
      <c r="H1842" s="31">
        <v>11</v>
      </c>
    </row>
    <row r="1843" spans="1:8" x14ac:dyDescent="0.15">
      <c r="A1843" s="34">
        <v>92167.074791645326</v>
      </c>
      <c r="B1843" s="35">
        <v>19.080281000000003</v>
      </c>
      <c r="C1843" s="35">
        <v>10258.845512580718</v>
      </c>
      <c r="D1843" s="31">
        <v>744</v>
      </c>
      <c r="E1843" s="36">
        <v>0.5</v>
      </c>
      <c r="F1843" s="31">
        <v>0.85</v>
      </c>
      <c r="G1843" s="31">
        <v>0.75</v>
      </c>
      <c r="H1843" s="31">
        <v>23</v>
      </c>
    </row>
    <row r="1844" spans="1:8" x14ac:dyDescent="0.15">
      <c r="A1844" s="34">
        <v>73298.649887801337</v>
      </c>
      <c r="B1844" s="35">
        <v>9.1309460000000016</v>
      </c>
      <c r="C1844" s="35">
        <v>20299.618825182624</v>
      </c>
      <c r="D1844" s="31">
        <v>406</v>
      </c>
      <c r="E1844" s="36">
        <v>0.5</v>
      </c>
      <c r="F1844" s="31">
        <v>1</v>
      </c>
      <c r="G1844" s="31">
        <v>2.0499999999999998</v>
      </c>
      <c r="H1844" s="31">
        <v>66</v>
      </c>
    </row>
    <row r="1845" spans="1:8" x14ac:dyDescent="0.15">
      <c r="A1845" s="34">
        <v>85781.62452044191</v>
      </c>
      <c r="B1845" s="35">
        <v>126.71084800000001</v>
      </c>
      <c r="C1845" s="35">
        <v>160101.65813039328</v>
      </c>
      <c r="D1845" s="31">
        <v>988</v>
      </c>
      <c r="E1845" s="36">
        <v>0.8</v>
      </c>
      <c r="F1845" s="31">
        <v>0.75</v>
      </c>
      <c r="G1845" s="31">
        <v>0.43</v>
      </c>
      <c r="H1845" s="31">
        <v>66</v>
      </c>
    </row>
    <row r="1846" spans="1:8" x14ac:dyDescent="0.15">
      <c r="A1846" s="34">
        <v>16739.764173342643</v>
      </c>
      <c r="B1846" s="35">
        <v>24.832422999999999</v>
      </c>
      <c r="C1846" s="35">
        <v>72221.021042887209</v>
      </c>
      <c r="D1846" s="31">
        <v>592</v>
      </c>
      <c r="E1846" s="36">
        <v>-0.7</v>
      </c>
      <c r="F1846" s="31">
        <v>1</v>
      </c>
      <c r="G1846" s="31">
        <v>1</v>
      </c>
      <c r="H1846" s="31">
        <v>123</v>
      </c>
    </row>
    <row r="1847" spans="1:8" x14ac:dyDescent="0.15">
      <c r="A1847" s="34">
        <v>5589.6770628027452</v>
      </c>
      <c r="B1847" s="35">
        <v>28.924401000000003</v>
      </c>
      <c r="C1847" s="35">
        <v>42507.829597603704</v>
      </c>
      <c r="D1847" s="31">
        <v>680</v>
      </c>
      <c r="E1847" s="36">
        <v>-0.1</v>
      </c>
      <c r="F1847" s="31">
        <v>0.75</v>
      </c>
      <c r="G1847" s="31">
        <v>0.66</v>
      </c>
      <c r="H1847" s="31">
        <v>76</v>
      </c>
    </row>
    <row r="1848" spans="1:8" x14ac:dyDescent="0.15">
      <c r="A1848" s="34">
        <v>42672.927881115516</v>
      </c>
      <c r="B1848" s="35">
        <v>12.100550000000002</v>
      </c>
      <c r="C1848" s="35">
        <v>13503.691004778837</v>
      </c>
      <c r="D1848" s="31">
        <v>454</v>
      </c>
      <c r="E1848" s="36">
        <v>1.2</v>
      </c>
      <c r="F1848" s="31">
        <v>0.85</v>
      </c>
      <c r="G1848" s="31">
        <v>0.72</v>
      </c>
      <c r="H1848" s="31">
        <v>78</v>
      </c>
    </row>
    <row r="1849" spans="1:8" x14ac:dyDescent="0.15">
      <c r="A1849" s="34">
        <v>83164.98886203955</v>
      </c>
      <c r="B1849" s="35">
        <v>7.5169490000000003</v>
      </c>
      <c r="C1849" s="35">
        <v>60934.15652103781</v>
      </c>
      <c r="D1849" s="31">
        <v>1610</v>
      </c>
      <c r="E1849" s="36">
        <v>-0.7</v>
      </c>
      <c r="F1849" s="31">
        <v>1</v>
      </c>
      <c r="G1849" s="31">
        <v>1.32</v>
      </c>
      <c r="H1849" s="31">
        <v>90</v>
      </c>
    </row>
    <row r="1850" spans="1:8" x14ac:dyDescent="0.15">
      <c r="A1850" s="34">
        <v>10728.187833145032</v>
      </c>
      <c r="B1850" s="35">
        <v>7.4006240000000005</v>
      </c>
      <c r="C1850" s="35">
        <v>8099.9151571219227</v>
      </c>
      <c r="D1850" s="31">
        <v>720</v>
      </c>
      <c r="E1850" s="36">
        <v>0.8</v>
      </c>
      <c r="F1850" s="31">
        <v>1</v>
      </c>
      <c r="G1850" s="31">
        <v>0.93</v>
      </c>
      <c r="H1850" s="31">
        <v>37</v>
      </c>
    </row>
    <row r="1851" spans="1:8" x14ac:dyDescent="0.15">
      <c r="A1851" s="34">
        <v>4947.6663980068224</v>
      </c>
      <c r="B1851" s="35">
        <v>5.7287670000000013</v>
      </c>
      <c r="C1851" s="35">
        <v>1445.8705764169922</v>
      </c>
      <c r="D1851" s="31">
        <v>608</v>
      </c>
      <c r="E1851" s="36">
        <v>1.2</v>
      </c>
      <c r="F1851" s="31">
        <v>1</v>
      </c>
      <c r="G1851" s="31">
        <v>1.02</v>
      </c>
      <c r="H1851" s="31">
        <v>11</v>
      </c>
    </row>
    <row r="1852" spans="1:8" x14ac:dyDescent="0.15">
      <c r="A1852" s="34">
        <v>36463.562783403046</v>
      </c>
      <c r="B1852" s="35">
        <v>5.4978000000000007</v>
      </c>
      <c r="C1852" s="35">
        <v>30759.163188279806</v>
      </c>
      <c r="D1852" s="31">
        <v>1626</v>
      </c>
      <c r="E1852" s="36">
        <v>-0.7</v>
      </c>
      <c r="F1852" s="31">
        <v>0.7</v>
      </c>
      <c r="G1852" s="31">
        <v>1.1299999999999999</v>
      </c>
      <c r="H1852" s="31">
        <v>66</v>
      </c>
    </row>
    <row r="1853" spans="1:8" x14ac:dyDescent="0.15">
      <c r="A1853" s="34">
        <v>89822.094598558891</v>
      </c>
      <c r="B1853" s="35">
        <v>5.027286000000001</v>
      </c>
      <c r="C1853" s="35">
        <v>5406.3553193694761</v>
      </c>
      <c r="D1853" s="31">
        <v>284</v>
      </c>
      <c r="E1853" s="36">
        <v>1.2</v>
      </c>
      <c r="F1853" s="31">
        <v>0.9</v>
      </c>
      <c r="G1853" s="31">
        <v>1.1399999999999999</v>
      </c>
      <c r="H1853" s="31">
        <v>73</v>
      </c>
    </row>
    <row r="1854" spans="1:8" x14ac:dyDescent="0.15">
      <c r="A1854" s="34">
        <v>70136.470945928435</v>
      </c>
      <c r="B1854" s="35">
        <v>22.634458000000002</v>
      </c>
      <c r="C1854" s="35">
        <v>44978.698199585786</v>
      </c>
      <c r="D1854" s="31">
        <v>1238</v>
      </c>
      <c r="E1854" s="36">
        <v>0.5</v>
      </c>
      <c r="F1854" s="31">
        <v>0.82</v>
      </c>
      <c r="G1854" s="31">
        <v>0.56000000000000005</v>
      </c>
      <c r="H1854" s="31">
        <v>66</v>
      </c>
    </row>
    <row r="1855" spans="1:8" x14ac:dyDescent="0.15">
      <c r="A1855" s="34">
        <v>28.252679973039818</v>
      </c>
      <c r="B1855" s="35">
        <v>7.4941570000000004</v>
      </c>
      <c r="C1855" s="35">
        <v>3574.4503790124622</v>
      </c>
      <c r="D1855" s="31">
        <v>922</v>
      </c>
      <c r="E1855" s="36">
        <v>1.2</v>
      </c>
      <c r="F1855" s="31">
        <v>0.75</v>
      </c>
      <c r="G1855" s="31">
        <v>0.37</v>
      </c>
      <c r="H1855" s="31">
        <v>23</v>
      </c>
    </row>
    <row r="1856" spans="1:8" x14ac:dyDescent="0.15">
      <c r="A1856" s="34">
        <v>60355.845006763586</v>
      </c>
      <c r="B1856" s="35">
        <v>12.860485000000001</v>
      </c>
      <c r="C1856" s="35">
        <v>17198.042981966399</v>
      </c>
      <c r="D1856" s="31">
        <v>938</v>
      </c>
      <c r="E1856" s="36">
        <v>1.5</v>
      </c>
      <c r="F1856" s="31">
        <v>0.83</v>
      </c>
      <c r="G1856" s="31">
        <v>0.5</v>
      </c>
      <c r="H1856" s="31">
        <v>61</v>
      </c>
    </row>
    <row r="1857" spans="1:8" x14ac:dyDescent="0.15">
      <c r="A1857" s="34">
        <v>49056.041269549634</v>
      </c>
      <c r="B1857" s="35">
        <v>8.2307059999999996</v>
      </c>
      <c r="C1857" s="35">
        <v>11182.843380619082</v>
      </c>
      <c r="D1857" s="31">
        <v>1012</v>
      </c>
      <c r="E1857" s="36">
        <v>0.2</v>
      </c>
      <c r="F1857" s="31">
        <v>0.8</v>
      </c>
      <c r="G1857" s="31">
        <v>0.85</v>
      </c>
      <c r="H1857" s="31">
        <v>35</v>
      </c>
    </row>
    <row r="1858" spans="1:8" x14ac:dyDescent="0.15">
      <c r="A1858" s="34">
        <v>68655.67307653949</v>
      </c>
      <c r="B1858" s="35">
        <v>7.4123170000000007</v>
      </c>
      <c r="C1858" s="35">
        <v>48217.917248857171</v>
      </c>
      <c r="D1858" s="31">
        <v>1562</v>
      </c>
      <c r="E1858" s="36">
        <v>1.2</v>
      </c>
      <c r="F1858" s="31">
        <v>0.88</v>
      </c>
      <c r="G1858" s="31">
        <v>1.5</v>
      </c>
      <c r="H1858" s="31">
        <v>66</v>
      </c>
    </row>
    <row r="1859" spans="1:8" x14ac:dyDescent="0.15">
      <c r="A1859" s="34">
        <v>96830.561559872032</v>
      </c>
      <c r="B1859" s="35">
        <v>26.036637000000002</v>
      </c>
      <c r="C1859" s="35">
        <v>71274.45809330362</v>
      </c>
      <c r="D1859" s="31">
        <v>914</v>
      </c>
      <c r="E1859" s="36">
        <v>-0.4</v>
      </c>
      <c r="F1859" s="31">
        <v>0.75</v>
      </c>
      <c r="G1859" s="31">
        <v>0.54</v>
      </c>
      <c r="H1859" s="31">
        <v>123</v>
      </c>
    </row>
    <row r="1860" spans="1:8" x14ac:dyDescent="0.15">
      <c r="A1860" s="34">
        <v>27776.269715490333</v>
      </c>
      <c r="B1860" s="35">
        <v>7.575997000000001</v>
      </c>
      <c r="C1860" s="35">
        <v>29044.388444219614</v>
      </c>
      <c r="D1860" s="31">
        <v>778</v>
      </c>
      <c r="E1860" s="36">
        <v>0.2</v>
      </c>
      <c r="F1860" s="31">
        <v>0.85</v>
      </c>
      <c r="G1860" s="31">
        <v>1.22</v>
      </c>
      <c r="H1860" s="31">
        <v>94</v>
      </c>
    </row>
    <row r="1861" spans="1:8" x14ac:dyDescent="0.15">
      <c r="A1861" s="34">
        <v>96362.121559318068</v>
      </c>
      <c r="B1861" s="35">
        <v>9.937653000000001</v>
      </c>
      <c r="C1861" s="35">
        <v>1713.1775370351845</v>
      </c>
      <c r="D1861" s="31">
        <v>744</v>
      </c>
      <c r="E1861" s="36">
        <v>0.4</v>
      </c>
      <c r="F1861" s="31">
        <v>1</v>
      </c>
      <c r="G1861" s="31">
        <v>0.51</v>
      </c>
      <c r="H1861" s="31">
        <v>12</v>
      </c>
    </row>
    <row r="1862" spans="1:8" x14ac:dyDescent="0.15">
      <c r="A1862" s="34">
        <v>95224.860170588945</v>
      </c>
      <c r="B1862" s="35">
        <v>6.2381550000000008</v>
      </c>
      <c r="C1862" s="35">
        <v>10484.734457818502</v>
      </c>
      <c r="D1862" s="31">
        <v>1230</v>
      </c>
      <c r="E1862" s="36">
        <v>-0.6</v>
      </c>
      <c r="F1862" s="31">
        <v>1</v>
      </c>
      <c r="G1862" s="31">
        <v>1.02</v>
      </c>
      <c r="H1862" s="31">
        <v>30</v>
      </c>
    </row>
    <row r="1863" spans="1:8" x14ac:dyDescent="0.15">
      <c r="A1863" s="34">
        <v>7908.8069887984784</v>
      </c>
      <c r="B1863" s="35">
        <v>18.063133000000001</v>
      </c>
      <c r="C1863" s="35">
        <v>7923.6739373187693</v>
      </c>
      <c r="D1863" s="31">
        <v>1076</v>
      </c>
      <c r="E1863" s="36">
        <v>0.5</v>
      </c>
      <c r="F1863" s="31">
        <v>0.91</v>
      </c>
      <c r="G1863" s="31">
        <v>0.6</v>
      </c>
      <c r="H1863" s="31">
        <v>16</v>
      </c>
    </row>
    <row r="1864" spans="1:8" x14ac:dyDescent="0.15">
      <c r="A1864" s="34">
        <v>91788.787771307034</v>
      </c>
      <c r="B1864" s="35">
        <v>7.0732640000000009</v>
      </c>
      <c r="C1864" s="35">
        <v>3738.0698607204913</v>
      </c>
      <c r="D1864" s="31">
        <v>1190</v>
      </c>
      <c r="E1864" s="36">
        <v>-0.4</v>
      </c>
      <c r="F1864" s="31">
        <v>0.7</v>
      </c>
      <c r="G1864" s="31">
        <v>0.19</v>
      </c>
      <c r="H1864" s="31">
        <v>23</v>
      </c>
    </row>
    <row r="1865" spans="1:8" x14ac:dyDescent="0.15">
      <c r="A1865" s="34">
        <v>72448.975283527965</v>
      </c>
      <c r="B1865" s="35">
        <v>10.896336000000002</v>
      </c>
      <c r="C1865" s="35">
        <v>4642.3358120506464</v>
      </c>
      <c r="D1865" s="31">
        <v>946</v>
      </c>
      <c r="E1865" s="36">
        <v>0.5</v>
      </c>
      <c r="F1865" s="31">
        <v>0.82</v>
      </c>
      <c r="G1865" s="31">
        <v>0.49</v>
      </c>
      <c r="H1865" s="31">
        <v>19</v>
      </c>
    </row>
    <row r="1866" spans="1:8" x14ac:dyDescent="0.15">
      <c r="A1866" s="34">
        <v>27153.843542947543</v>
      </c>
      <c r="B1866" s="35">
        <v>8.265785000000001</v>
      </c>
      <c r="C1866" s="35">
        <v>17863.834543188703</v>
      </c>
      <c r="D1866" s="31">
        <v>1068</v>
      </c>
      <c r="E1866" s="36">
        <v>-0.1</v>
      </c>
      <c r="F1866" s="31">
        <v>1</v>
      </c>
      <c r="G1866" s="31">
        <v>1.3</v>
      </c>
      <c r="H1866" s="31">
        <v>37</v>
      </c>
    </row>
    <row r="1867" spans="1:8" x14ac:dyDescent="0.15">
      <c r="A1867" s="34">
        <v>83201.434895923128</v>
      </c>
      <c r="B1867" s="35">
        <v>7.4629390000000004</v>
      </c>
      <c r="C1867" s="35">
        <v>18484.796234891845</v>
      </c>
      <c r="D1867" s="31">
        <v>906</v>
      </c>
      <c r="E1867" s="36">
        <v>-0.6</v>
      </c>
      <c r="F1867" s="31">
        <v>1</v>
      </c>
      <c r="G1867" s="31">
        <v>0.94</v>
      </c>
      <c r="H1867" s="31">
        <v>66</v>
      </c>
    </row>
    <row r="1868" spans="1:8" x14ac:dyDescent="0.15">
      <c r="A1868" s="34">
        <v>75182.033751076291</v>
      </c>
      <c r="B1868" s="35">
        <v>7.0732640000000009</v>
      </c>
      <c r="C1868" s="35">
        <v>32835.169903194961</v>
      </c>
      <c r="D1868" s="31">
        <v>1780</v>
      </c>
      <c r="E1868" s="36">
        <v>0.8</v>
      </c>
      <c r="F1868" s="31">
        <v>0.85</v>
      </c>
      <c r="G1868" s="31">
        <v>1.39</v>
      </c>
      <c r="H1868" s="31">
        <v>44</v>
      </c>
    </row>
    <row r="1869" spans="1:8" x14ac:dyDescent="0.15">
      <c r="A1869" s="34">
        <v>65708.325302876692</v>
      </c>
      <c r="B1869" s="35">
        <v>17.653944000000003</v>
      </c>
      <c r="C1869" s="35">
        <v>18142.644151083288</v>
      </c>
      <c r="D1869" s="31">
        <v>1360</v>
      </c>
      <c r="E1869" s="36">
        <v>1.2</v>
      </c>
      <c r="F1869" s="31">
        <v>0.82</v>
      </c>
      <c r="G1869" s="31">
        <v>0.56999999999999995</v>
      </c>
      <c r="H1869" s="31">
        <v>30</v>
      </c>
    </row>
    <row r="1870" spans="1:8" x14ac:dyDescent="0.15">
      <c r="A1870" s="34">
        <v>20959.071059682632</v>
      </c>
      <c r="B1870" s="35">
        <v>7.4629390000000004</v>
      </c>
      <c r="C1870" s="35">
        <v>50724.983192413471</v>
      </c>
      <c r="D1870" s="31">
        <v>1658</v>
      </c>
      <c r="E1870" s="36">
        <v>-0.4</v>
      </c>
      <c r="F1870" s="31">
        <v>1</v>
      </c>
      <c r="G1870" s="31">
        <v>1.48</v>
      </c>
      <c r="H1870" s="31">
        <v>66</v>
      </c>
    </row>
    <row r="1871" spans="1:8" x14ac:dyDescent="0.15">
      <c r="A1871" s="34">
        <v>90520.708303692576</v>
      </c>
      <c r="B1871" s="35">
        <v>9.0579389999999993</v>
      </c>
      <c r="C1871" s="35">
        <v>1226.3979272739753</v>
      </c>
      <c r="D1871" s="31">
        <v>810</v>
      </c>
      <c r="E1871" s="36">
        <v>0.6</v>
      </c>
      <c r="F1871" s="31">
        <v>0.82</v>
      </c>
      <c r="G1871" s="31">
        <v>0.52</v>
      </c>
      <c r="H1871" s="31">
        <v>8</v>
      </c>
    </row>
    <row r="1872" spans="1:8" x14ac:dyDescent="0.15">
      <c r="A1872" s="34">
        <v>74989.571300447438</v>
      </c>
      <c r="B1872" s="35">
        <v>8.6399060000000016</v>
      </c>
      <c r="C1872" s="35">
        <v>12512.094985620901</v>
      </c>
      <c r="D1872" s="31">
        <v>962</v>
      </c>
      <c r="E1872" s="36">
        <v>1.2</v>
      </c>
      <c r="F1872" s="31">
        <v>1</v>
      </c>
      <c r="G1872" s="31">
        <v>0.94</v>
      </c>
      <c r="H1872" s="31">
        <v>37</v>
      </c>
    </row>
    <row r="1873" spans="1:8" x14ac:dyDescent="0.15">
      <c r="A1873" s="34">
        <v>92765.325877014009</v>
      </c>
      <c r="B1873" s="35">
        <v>7.4629390000000004</v>
      </c>
      <c r="C1873" s="35">
        <v>25582.491755566909</v>
      </c>
      <c r="D1873" s="31">
        <v>826</v>
      </c>
      <c r="E1873" s="36">
        <v>-0.1</v>
      </c>
      <c r="F1873" s="31">
        <v>1</v>
      </c>
      <c r="G1873" s="31">
        <v>1.5</v>
      </c>
      <c r="H1873" s="31">
        <v>66</v>
      </c>
    </row>
    <row r="1874" spans="1:8" x14ac:dyDescent="0.15">
      <c r="A1874" s="34">
        <v>31580.129135162781</v>
      </c>
      <c r="B1874" s="35">
        <v>15.122063000000001</v>
      </c>
      <c r="C1874" s="35">
        <v>3540.9647610041643</v>
      </c>
      <c r="D1874" s="31">
        <v>1166</v>
      </c>
      <c r="E1874" s="36">
        <v>1.5</v>
      </c>
      <c r="F1874" s="31">
        <v>0.82</v>
      </c>
      <c r="G1874" s="31">
        <v>0.32</v>
      </c>
      <c r="H1874" s="31">
        <v>12</v>
      </c>
    </row>
    <row r="1875" spans="1:8" x14ac:dyDescent="0.15">
      <c r="A1875" s="34">
        <v>48074.254589846823</v>
      </c>
      <c r="B1875" s="35">
        <v>12.100550000000002</v>
      </c>
      <c r="C1875" s="35">
        <v>22849.01448829388</v>
      </c>
      <c r="D1875" s="31">
        <v>1166</v>
      </c>
      <c r="E1875" s="36">
        <v>0.4</v>
      </c>
      <c r="F1875" s="31">
        <v>0.75</v>
      </c>
      <c r="G1875" s="31">
        <v>0.38</v>
      </c>
      <c r="H1875" s="31">
        <v>78</v>
      </c>
    </row>
    <row r="1876" spans="1:8" x14ac:dyDescent="0.15">
      <c r="A1876" s="34">
        <v>79112.173607170844</v>
      </c>
      <c r="B1876" s="35">
        <v>26.504291000000002</v>
      </c>
      <c r="C1876" s="35">
        <v>86818.085760072354</v>
      </c>
      <c r="D1876" s="31">
        <v>1400</v>
      </c>
      <c r="E1876" s="36">
        <v>0.5</v>
      </c>
      <c r="F1876" s="31">
        <v>1</v>
      </c>
      <c r="G1876" s="31">
        <v>0.43</v>
      </c>
      <c r="H1876" s="31">
        <v>130</v>
      </c>
    </row>
    <row r="1877" spans="1:8" x14ac:dyDescent="0.15">
      <c r="A1877" s="34">
        <v>70415.214023018285</v>
      </c>
      <c r="B1877" s="35">
        <v>8.4177720000000011</v>
      </c>
      <c r="C1877" s="35">
        <v>15639.358867582054</v>
      </c>
      <c r="D1877" s="31">
        <v>1020</v>
      </c>
      <c r="E1877" s="36">
        <v>-0.4</v>
      </c>
      <c r="F1877" s="31">
        <v>0.85</v>
      </c>
      <c r="G1877" s="31">
        <v>1.1499999999999999</v>
      </c>
      <c r="H1877" s="31">
        <v>37</v>
      </c>
    </row>
    <row r="1878" spans="1:8" x14ac:dyDescent="0.15">
      <c r="A1878" s="34">
        <v>99848.495263372504</v>
      </c>
      <c r="B1878" s="35">
        <v>27.837106000000002</v>
      </c>
      <c r="C1878" s="35">
        <v>180016.94557557951</v>
      </c>
      <c r="D1878" s="31">
        <v>1496</v>
      </c>
      <c r="E1878" s="36">
        <v>1.5</v>
      </c>
      <c r="F1878" s="31">
        <v>1</v>
      </c>
      <c r="G1878" s="31">
        <v>0.83</v>
      </c>
      <c r="H1878" s="31">
        <v>130</v>
      </c>
    </row>
    <row r="1879" spans="1:8" x14ac:dyDescent="0.15">
      <c r="A1879" s="34">
        <v>52704.849129256749</v>
      </c>
      <c r="B1879" s="35">
        <v>8.3242390000000004</v>
      </c>
      <c r="C1879" s="35">
        <v>13218.855754360577</v>
      </c>
      <c r="D1879" s="31">
        <v>1278</v>
      </c>
      <c r="E1879" s="36">
        <v>0.2</v>
      </c>
      <c r="F1879" s="31">
        <v>1</v>
      </c>
      <c r="G1879" s="31">
        <v>0.75</v>
      </c>
      <c r="H1879" s="31">
        <v>37</v>
      </c>
    </row>
    <row r="1880" spans="1:8" x14ac:dyDescent="0.15">
      <c r="A1880" s="34">
        <v>73291.868382702552</v>
      </c>
      <c r="B1880" s="35">
        <v>31.687810000000002</v>
      </c>
      <c r="C1880" s="35">
        <v>35298.855066469499</v>
      </c>
      <c r="D1880" s="31">
        <v>1350</v>
      </c>
      <c r="E1880" s="36">
        <v>0.4</v>
      </c>
      <c r="F1880" s="31">
        <v>1</v>
      </c>
      <c r="G1880" s="31">
        <v>0.18</v>
      </c>
      <c r="H1880" s="31">
        <v>101</v>
      </c>
    </row>
    <row r="1881" spans="1:8" x14ac:dyDescent="0.15">
      <c r="A1881" s="34">
        <v>68878.300810122819</v>
      </c>
      <c r="B1881" s="35">
        <v>35.272798000000009</v>
      </c>
      <c r="C1881" s="35">
        <v>284676.07781566988</v>
      </c>
      <c r="D1881" s="31">
        <v>1536</v>
      </c>
      <c r="E1881" s="36">
        <v>0.8</v>
      </c>
      <c r="F1881" s="31">
        <v>0.82</v>
      </c>
      <c r="G1881" s="31">
        <v>1.07</v>
      </c>
      <c r="H1881" s="31">
        <v>123</v>
      </c>
    </row>
    <row r="1882" spans="1:8" x14ac:dyDescent="0.15">
      <c r="A1882" s="34">
        <v>93732.148696226694</v>
      </c>
      <c r="B1882" s="35">
        <v>16.262664000000001</v>
      </c>
      <c r="C1882" s="35">
        <v>15722.79022662076</v>
      </c>
      <c r="D1882" s="31">
        <v>1416</v>
      </c>
      <c r="E1882" s="36">
        <v>1.2</v>
      </c>
      <c r="F1882" s="31">
        <v>0.8</v>
      </c>
      <c r="G1882" s="31">
        <v>0.49</v>
      </c>
      <c r="H1882" s="31">
        <v>30</v>
      </c>
    </row>
    <row r="1883" spans="1:8" x14ac:dyDescent="0.15">
      <c r="A1883" s="34">
        <v>30570.488979127662</v>
      </c>
      <c r="B1883" s="35">
        <v>27.018706000000005</v>
      </c>
      <c r="C1883" s="35">
        <v>23774.032154373603</v>
      </c>
      <c r="D1883" s="31">
        <v>1440</v>
      </c>
      <c r="E1883" s="36">
        <v>0.8</v>
      </c>
      <c r="F1883" s="31">
        <v>1</v>
      </c>
      <c r="G1883" s="31">
        <v>0.35</v>
      </c>
      <c r="H1883" s="31">
        <v>41</v>
      </c>
    </row>
    <row r="1884" spans="1:8" x14ac:dyDescent="0.15">
      <c r="A1884" s="34">
        <v>13833.065918902499</v>
      </c>
      <c r="B1884" s="35">
        <v>6.3834870000000006</v>
      </c>
      <c r="C1884" s="35">
        <v>13396.426537476465</v>
      </c>
      <c r="D1884" s="31">
        <v>1400</v>
      </c>
      <c r="E1884" s="36">
        <v>0.2</v>
      </c>
      <c r="F1884" s="31">
        <v>0.82</v>
      </c>
      <c r="G1884" s="31">
        <v>0.3</v>
      </c>
      <c r="H1884" s="31">
        <v>76</v>
      </c>
    </row>
    <row r="1885" spans="1:8" x14ac:dyDescent="0.15">
      <c r="A1885" s="34">
        <v>99935.293226239068</v>
      </c>
      <c r="B1885" s="35">
        <v>25.194862000000001</v>
      </c>
      <c r="C1885" s="35">
        <v>138687.88585974264</v>
      </c>
      <c r="D1885" s="31">
        <v>1246</v>
      </c>
      <c r="E1885" s="36">
        <v>-0.4</v>
      </c>
      <c r="F1885" s="31">
        <v>0.75</v>
      </c>
      <c r="G1885" s="31">
        <v>0.86</v>
      </c>
      <c r="H1885" s="31">
        <v>123</v>
      </c>
    </row>
    <row r="1886" spans="1:8" x14ac:dyDescent="0.15">
      <c r="A1886" s="34">
        <v>69877.275826791112</v>
      </c>
      <c r="B1886" s="35">
        <v>32.805927000000004</v>
      </c>
      <c r="C1886" s="35">
        <v>90601.774456810701</v>
      </c>
      <c r="D1886" s="31">
        <v>1376</v>
      </c>
      <c r="E1886" s="36">
        <v>1.2</v>
      </c>
      <c r="F1886" s="31">
        <v>1</v>
      </c>
      <c r="G1886" s="31">
        <v>0.56999999999999995</v>
      </c>
      <c r="H1886" s="31">
        <v>87</v>
      </c>
    </row>
    <row r="1887" spans="1:8" x14ac:dyDescent="0.15">
      <c r="A1887" s="34">
        <v>78653.371950930596</v>
      </c>
      <c r="B1887" s="35">
        <v>6.8628230000000006</v>
      </c>
      <c r="C1887" s="35">
        <v>15047.643363212655</v>
      </c>
      <c r="D1887" s="31">
        <v>2176</v>
      </c>
      <c r="E1887" s="36">
        <v>0.8</v>
      </c>
      <c r="F1887" s="31">
        <v>1</v>
      </c>
      <c r="G1887" s="31">
        <v>0.99</v>
      </c>
      <c r="H1887" s="31">
        <v>23</v>
      </c>
    </row>
    <row r="1888" spans="1:8" x14ac:dyDescent="0.15">
      <c r="A1888" s="34">
        <v>39066.011554600409</v>
      </c>
      <c r="B1888" s="35">
        <v>16.636796</v>
      </c>
      <c r="C1888" s="35">
        <v>19381.006710141122</v>
      </c>
      <c r="D1888" s="31">
        <v>1626</v>
      </c>
      <c r="E1888" s="36">
        <v>-0.6</v>
      </c>
      <c r="F1888" s="31">
        <v>1</v>
      </c>
      <c r="G1888" s="31">
        <v>0.56000000000000005</v>
      </c>
      <c r="H1888" s="31">
        <v>30</v>
      </c>
    </row>
    <row r="1889" spans="1:8" x14ac:dyDescent="0.15">
      <c r="A1889" s="34">
        <v>63421.993191657602</v>
      </c>
      <c r="B1889" s="35">
        <v>12.560130000000001</v>
      </c>
      <c r="C1889" s="35">
        <v>17339.721934904512</v>
      </c>
      <c r="D1889" s="31">
        <v>1642</v>
      </c>
      <c r="E1889" s="36">
        <v>1.5</v>
      </c>
      <c r="F1889" s="31">
        <v>0.85</v>
      </c>
      <c r="G1889" s="31">
        <v>0.63</v>
      </c>
      <c r="H1889" s="31">
        <v>30</v>
      </c>
    </row>
    <row r="1890" spans="1:8" x14ac:dyDescent="0.15">
      <c r="A1890" s="34">
        <v>19661.954705822336</v>
      </c>
      <c r="B1890" s="35">
        <v>22.505846000000002</v>
      </c>
      <c r="C1890" s="35">
        <v>18236.388913508887</v>
      </c>
      <c r="D1890" s="31">
        <v>1738</v>
      </c>
      <c r="E1890" s="36">
        <v>-0.2</v>
      </c>
      <c r="F1890" s="31">
        <v>1</v>
      </c>
      <c r="G1890" s="31">
        <v>0.25</v>
      </c>
      <c r="H1890" s="31">
        <v>41</v>
      </c>
    </row>
    <row r="1891" spans="1:8" x14ac:dyDescent="0.15">
      <c r="A1891" s="34">
        <v>37118.065447292545</v>
      </c>
      <c r="B1891" s="35">
        <v>128.86737600000001</v>
      </c>
      <c r="C1891" s="35">
        <v>164863.14496319598</v>
      </c>
      <c r="D1891" s="31">
        <v>1868</v>
      </c>
      <c r="E1891" s="36">
        <v>0.2</v>
      </c>
      <c r="F1891" s="31">
        <v>1</v>
      </c>
      <c r="G1891" s="31">
        <v>0.3</v>
      </c>
      <c r="H1891" s="31">
        <v>58</v>
      </c>
    </row>
    <row r="1892" spans="1:8" x14ac:dyDescent="0.15">
      <c r="A1892" s="34">
        <v>80337.509351695786</v>
      </c>
      <c r="B1892" s="35">
        <v>5.3663280000000002</v>
      </c>
      <c r="C1892" s="35">
        <v>49098.751499137339</v>
      </c>
      <c r="D1892" s="31">
        <v>2700</v>
      </c>
      <c r="E1892" s="36">
        <v>0.4</v>
      </c>
      <c r="F1892" s="31">
        <v>0.7</v>
      </c>
      <c r="G1892" s="31">
        <v>0.97</v>
      </c>
      <c r="H1892" s="31">
        <v>73</v>
      </c>
    </row>
    <row r="1893" spans="1:8" x14ac:dyDescent="0.15">
      <c r="A1893" s="34">
        <v>75376.512364615191</v>
      </c>
      <c r="B1893" s="35">
        <v>129.55185100000003</v>
      </c>
      <c r="C1893" s="35">
        <v>242701.15317080269</v>
      </c>
      <c r="D1893" s="31">
        <v>1764</v>
      </c>
      <c r="E1893" s="36">
        <v>0.5</v>
      </c>
      <c r="F1893" s="31">
        <v>0.8</v>
      </c>
      <c r="G1893" s="31">
        <v>0.36</v>
      </c>
      <c r="H1893" s="31">
        <v>66</v>
      </c>
    </row>
    <row r="1894" spans="1:8" x14ac:dyDescent="0.15">
      <c r="A1894" s="34">
        <v>58344.902941323053</v>
      </c>
      <c r="B1894" s="35">
        <v>31.286057000000003</v>
      </c>
      <c r="C1894" s="35">
        <v>126469.37344636518</v>
      </c>
      <c r="D1894" s="31">
        <v>1884</v>
      </c>
      <c r="E1894" s="36">
        <v>1.5</v>
      </c>
      <c r="F1894" s="31">
        <v>1</v>
      </c>
      <c r="G1894" s="31">
        <v>0.61</v>
      </c>
      <c r="H1894" s="31">
        <v>87</v>
      </c>
    </row>
    <row r="1895" spans="1:8" x14ac:dyDescent="0.15">
      <c r="A1895" s="34">
        <v>20968.316453875857</v>
      </c>
      <c r="B1895" s="35">
        <v>16.242908</v>
      </c>
      <c r="C1895" s="35">
        <v>11443.446329496952</v>
      </c>
      <c r="D1895" s="31">
        <v>696</v>
      </c>
      <c r="E1895" s="36">
        <v>1.5</v>
      </c>
      <c r="F1895" s="31">
        <v>0.8</v>
      </c>
      <c r="G1895" s="31">
        <v>0.93</v>
      </c>
      <c r="H1895" s="31">
        <v>26</v>
      </c>
    </row>
    <row r="1896" spans="1:8" x14ac:dyDescent="0.15">
      <c r="A1896" s="34">
        <v>33662.684139043151</v>
      </c>
      <c r="B1896" s="35">
        <v>31.169138000000004</v>
      </c>
      <c r="C1896" s="35">
        <v>92389.584961019835</v>
      </c>
      <c r="D1896" s="31">
        <v>1974</v>
      </c>
      <c r="E1896" s="36">
        <v>0.4</v>
      </c>
      <c r="F1896" s="31">
        <v>1</v>
      </c>
      <c r="G1896" s="31">
        <v>0.56000000000000005</v>
      </c>
      <c r="H1896" s="31">
        <v>66</v>
      </c>
    </row>
    <row r="1897" spans="1:8" x14ac:dyDescent="0.15">
      <c r="A1897" s="34">
        <v>82122.444573097237</v>
      </c>
      <c r="B1897" s="35">
        <v>10.814496</v>
      </c>
      <c r="C1897" s="35">
        <v>47936.931648705831</v>
      </c>
      <c r="D1897" s="31">
        <v>1480</v>
      </c>
      <c r="E1897" s="36">
        <v>1.2</v>
      </c>
      <c r="F1897" s="31">
        <v>0.82</v>
      </c>
      <c r="G1897" s="31">
        <v>0.6</v>
      </c>
      <c r="H1897" s="31">
        <v>108</v>
      </c>
    </row>
    <row r="1898" spans="1:8" x14ac:dyDescent="0.15">
      <c r="A1898" s="34">
        <v>66529.1873973943</v>
      </c>
      <c r="B1898" s="35">
        <v>8.6399060000000016</v>
      </c>
      <c r="C1898" s="35">
        <v>14666.000565811661</v>
      </c>
      <c r="D1898" s="31">
        <v>1706</v>
      </c>
      <c r="E1898" s="36">
        <v>0.8</v>
      </c>
      <c r="F1898" s="31">
        <v>1</v>
      </c>
      <c r="G1898" s="31">
        <v>0.57999999999999996</v>
      </c>
      <c r="H1898" s="31">
        <v>37</v>
      </c>
    </row>
    <row r="1899" spans="1:8" x14ac:dyDescent="0.15">
      <c r="A1899" s="34">
        <v>37616.397205474452</v>
      </c>
      <c r="B1899" s="35">
        <v>10.479073</v>
      </c>
      <c r="C1899" s="35">
        <v>21276.166212140532</v>
      </c>
      <c r="D1899" s="31">
        <v>1892</v>
      </c>
      <c r="E1899" s="36">
        <v>0.5</v>
      </c>
      <c r="F1899" s="31">
        <v>0.82</v>
      </c>
      <c r="G1899" s="31">
        <v>0.96</v>
      </c>
      <c r="H1899" s="31">
        <v>26</v>
      </c>
    </row>
    <row r="1900" spans="1:8" x14ac:dyDescent="0.15">
      <c r="A1900" s="34">
        <v>23498.267192924937</v>
      </c>
      <c r="B1900" s="35">
        <v>29.076388000000001</v>
      </c>
      <c r="C1900" s="35">
        <v>32665.187779205815</v>
      </c>
      <c r="D1900" s="31">
        <v>1982</v>
      </c>
      <c r="E1900" s="36">
        <v>1.2</v>
      </c>
      <c r="F1900" s="31">
        <v>1</v>
      </c>
      <c r="G1900" s="31">
        <v>0.3</v>
      </c>
      <c r="H1900" s="31">
        <v>44</v>
      </c>
    </row>
    <row r="1901" spans="1:8" x14ac:dyDescent="0.15">
      <c r="A1901" s="34">
        <v>79739.544182284648</v>
      </c>
      <c r="B1901" s="35">
        <v>25.113022000000004</v>
      </c>
      <c r="C1901" s="35">
        <v>46394.455013961924</v>
      </c>
      <c r="D1901" s="31">
        <v>2322</v>
      </c>
      <c r="E1901" s="36">
        <v>-0.4</v>
      </c>
      <c r="F1901" s="31">
        <v>1</v>
      </c>
      <c r="G1901" s="31">
        <v>0.43</v>
      </c>
      <c r="H1901" s="31">
        <v>44</v>
      </c>
    </row>
    <row r="1902" spans="1:8" x14ac:dyDescent="0.15">
      <c r="A1902" s="34">
        <v>37450.545688684266</v>
      </c>
      <c r="B1902" s="35">
        <v>10.779428000000001</v>
      </c>
      <c r="C1902" s="35">
        <v>45805.97580830846</v>
      </c>
      <c r="D1902" s="31">
        <v>1916</v>
      </c>
      <c r="E1902" s="36">
        <v>-0.4</v>
      </c>
      <c r="F1902" s="31">
        <v>0.8</v>
      </c>
      <c r="G1902" s="31">
        <v>0.39</v>
      </c>
      <c r="H1902" s="31">
        <v>108</v>
      </c>
    </row>
    <row r="1903" spans="1:8" x14ac:dyDescent="0.15">
      <c r="A1903" s="34">
        <v>44086.450570214605</v>
      </c>
      <c r="B1903" s="35">
        <v>11.141856000000001</v>
      </c>
      <c r="C1903" s="35">
        <v>17259.905327731736</v>
      </c>
      <c r="D1903" s="31">
        <v>1924</v>
      </c>
      <c r="E1903" s="36">
        <v>-0.4</v>
      </c>
      <c r="F1903" s="31">
        <v>1</v>
      </c>
      <c r="G1903" s="31">
        <v>0.25</v>
      </c>
      <c r="H1903" s="31">
        <v>61</v>
      </c>
    </row>
    <row r="1904" spans="1:8" x14ac:dyDescent="0.15">
      <c r="A1904" s="34">
        <v>63214.184437258191</v>
      </c>
      <c r="B1904" s="35">
        <v>6.4185550000000005</v>
      </c>
      <c r="C1904" s="35">
        <v>5876.819535515061</v>
      </c>
      <c r="D1904" s="31">
        <v>2168</v>
      </c>
      <c r="E1904" s="36">
        <v>0.8</v>
      </c>
      <c r="F1904" s="31">
        <v>1</v>
      </c>
      <c r="G1904" s="31">
        <v>0.17</v>
      </c>
      <c r="H1904" s="31">
        <v>33</v>
      </c>
    </row>
    <row r="1905" spans="1:8" x14ac:dyDescent="0.15">
      <c r="A1905" s="34">
        <v>93600.171321148591</v>
      </c>
      <c r="B1905" s="35">
        <v>6.0795020000000006</v>
      </c>
      <c r="C1905" s="35">
        <v>7850.7665880356026</v>
      </c>
      <c r="D1905" s="31">
        <v>2758</v>
      </c>
      <c r="E1905" s="36">
        <v>-0.6</v>
      </c>
      <c r="F1905" s="31">
        <v>1</v>
      </c>
      <c r="G1905" s="31">
        <v>0.47</v>
      </c>
      <c r="H1905" s="31">
        <v>19</v>
      </c>
    </row>
    <row r="1906" spans="1:8" x14ac:dyDescent="0.15">
      <c r="A1906" s="34">
        <v>13701.89065661761</v>
      </c>
      <c r="B1906" s="35">
        <v>5.2026480000000008</v>
      </c>
      <c r="C1906" s="35">
        <v>5908.6565845661216</v>
      </c>
      <c r="D1906" s="31">
        <v>2774</v>
      </c>
      <c r="E1906" s="64">
        <v>0.1</v>
      </c>
      <c r="F1906" s="31">
        <v>1</v>
      </c>
      <c r="G1906" s="31">
        <v>0.51</v>
      </c>
      <c r="H1906" s="31">
        <v>15</v>
      </c>
    </row>
    <row r="1907" spans="1:8" x14ac:dyDescent="0.15">
      <c r="A1907" s="34">
        <v>61579.175858353119</v>
      </c>
      <c r="B1907" s="35">
        <v>5.5891110000000008</v>
      </c>
      <c r="C1907" s="35">
        <v>6626.0429527347314</v>
      </c>
      <c r="D1907" s="31">
        <v>2766</v>
      </c>
      <c r="E1907" s="36">
        <v>-0.4</v>
      </c>
      <c r="F1907" s="31">
        <v>0.8</v>
      </c>
      <c r="G1907" s="31">
        <v>0.47</v>
      </c>
      <c r="H1907" s="31">
        <v>16</v>
      </c>
    </row>
    <row r="1908" spans="1:8" x14ac:dyDescent="0.15">
      <c r="A1908" s="34">
        <v>35565.331076818111</v>
      </c>
      <c r="B1908" s="35">
        <v>5.2961809999999998</v>
      </c>
      <c r="C1908" s="35">
        <v>4450.7102297634392</v>
      </c>
      <c r="D1908" s="31">
        <v>2774</v>
      </c>
      <c r="E1908" s="36">
        <v>0.8</v>
      </c>
      <c r="F1908" s="31">
        <v>1</v>
      </c>
      <c r="G1908" s="31">
        <v>0.52</v>
      </c>
      <c r="H1908" s="31">
        <v>11</v>
      </c>
    </row>
    <row r="1909" spans="1:8" x14ac:dyDescent="0.15">
      <c r="A1909" s="34">
        <v>25337.737436970052</v>
      </c>
      <c r="B1909" s="35">
        <v>7.868278000000001</v>
      </c>
      <c r="C1909" s="35">
        <v>47978.810671695996</v>
      </c>
      <c r="D1909" s="31">
        <v>2710</v>
      </c>
      <c r="E1909" s="36">
        <v>-0.2</v>
      </c>
      <c r="F1909" s="31">
        <v>0.85</v>
      </c>
      <c r="G1909" s="31">
        <v>0.52</v>
      </c>
      <c r="H1909" s="31">
        <v>87</v>
      </c>
    </row>
    <row r="1910" spans="1:8" x14ac:dyDescent="0.15">
      <c r="A1910" s="34">
        <v>84183.753193395547</v>
      </c>
      <c r="B1910" s="35">
        <v>11.878416000000001</v>
      </c>
      <c r="C1910" s="35">
        <v>73997.389293013519</v>
      </c>
      <c r="D1910" s="31">
        <v>3494</v>
      </c>
      <c r="E1910" s="36">
        <v>-0.7</v>
      </c>
      <c r="F1910" s="31">
        <v>0.7</v>
      </c>
      <c r="G1910" s="31">
        <v>0.59</v>
      </c>
      <c r="H1910" s="31">
        <v>62</v>
      </c>
    </row>
    <row r="1911" spans="1:8" x14ac:dyDescent="0.15">
      <c r="A1911" s="34">
        <v>3757.3552467684235</v>
      </c>
      <c r="B1911" s="35">
        <v>12.486364000000002</v>
      </c>
      <c r="C1911" s="35">
        <v>6655.3394625824494</v>
      </c>
      <c r="D1911" s="31">
        <v>2798</v>
      </c>
      <c r="E1911" s="36">
        <v>1.5</v>
      </c>
      <c r="F1911" s="31">
        <v>1</v>
      </c>
      <c r="G1911" s="31">
        <v>0.33</v>
      </c>
      <c r="H1911" s="31">
        <v>12</v>
      </c>
    </row>
    <row r="1912" spans="1:8" x14ac:dyDescent="0.15">
      <c r="A1912" s="34">
        <v>73327.42540189244</v>
      </c>
      <c r="B1912" s="35">
        <v>12.918939000000002</v>
      </c>
      <c r="C1912" s="35">
        <v>43192.003056516485</v>
      </c>
      <c r="D1912" s="31">
        <v>3316</v>
      </c>
      <c r="E1912" s="36">
        <v>1.2</v>
      </c>
      <c r="F1912" s="31">
        <v>0.7</v>
      </c>
      <c r="G1912" s="31">
        <v>0.65</v>
      </c>
      <c r="H1912" s="31">
        <v>33</v>
      </c>
    </row>
    <row r="1913" spans="1:8" x14ac:dyDescent="0.15">
      <c r="A1913" s="34">
        <v>43887.930399201214</v>
      </c>
      <c r="B1913" s="35">
        <v>6.7692900000000007</v>
      </c>
      <c r="C1913" s="35">
        <v>89048.395800302533</v>
      </c>
      <c r="D1913" s="31">
        <v>2862</v>
      </c>
      <c r="E1913" s="36">
        <v>-0.7</v>
      </c>
      <c r="F1913" s="31">
        <v>0.82</v>
      </c>
      <c r="G1913" s="31">
        <v>1.21</v>
      </c>
      <c r="H1913" s="31">
        <v>87</v>
      </c>
    </row>
    <row r="1914" spans="1:8" x14ac:dyDescent="0.15">
      <c r="A1914" s="34">
        <v>67863.270043267359</v>
      </c>
      <c r="B1914" s="35">
        <v>5.7053700000000003</v>
      </c>
      <c r="C1914" s="35">
        <v>6437.6455130498762</v>
      </c>
      <c r="D1914" s="31">
        <v>2984</v>
      </c>
      <c r="E1914" s="36">
        <v>0.5</v>
      </c>
      <c r="F1914" s="31">
        <v>0.85</v>
      </c>
      <c r="G1914" s="31">
        <v>0.62</v>
      </c>
      <c r="H1914" s="31">
        <v>12</v>
      </c>
    </row>
    <row r="1915" spans="1:8" x14ac:dyDescent="0.15">
      <c r="A1915" s="34">
        <v>69222.790908574432</v>
      </c>
      <c r="B1915" s="35">
        <v>5.8924360000000009</v>
      </c>
      <c r="C1915" s="35">
        <v>5243.6020908490091</v>
      </c>
      <c r="D1915" s="31">
        <v>2734</v>
      </c>
      <c r="E1915" s="36">
        <v>0.2</v>
      </c>
      <c r="F1915" s="31">
        <v>0.8</v>
      </c>
      <c r="G1915" s="31">
        <v>0.28999999999999998</v>
      </c>
      <c r="H1915" s="31">
        <v>16</v>
      </c>
    </row>
    <row r="1916" spans="1:8" x14ac:dyDescent="0.15">
      <c r="A1916" s="34">
        <v>64275.437977269175</v>
      </c>
      <c r="B1916" s="35">
        <v>6.5003950000000001</v>
      </c>
      <c r="C1916" s="35">
        <v>38129.49148784946</v>
      </c>
      <c r="D1916" s="31">
        <v>3348</v>
      </c>
      <c r="E1916" s="36">
        <v>0.6</v>
      </c>
      <c r="F1916" s="31">
        <v>0.82</v>
      </c>
      <c r="G1916" s="31">
        <v>0.6</v>
      </c>
      <c r="H1916" s="31">
        <v>58</v>
      </c>
    </row>
    <row r="1917" spans="1:8" x14ac:dyDescent="0.15">
      <c r="A1917" s="34">
        <v>37405.543467856696</v>
      </c>
      <c r="B1917" s="35">
        <v>7.4629390000000004</v>
      </c>
      <c r="C1917" s="35">
        <v>151412.45535726156</v>
      </c>
      <c r="D1917" s="31">
        <v>5240</v>
      </c>
      <c r="E1917" s="36">
        <v>0.2</v>
      </c>
      <c r="F1917" s="31">
        <v>1</v>
      </c>
      <c r="G1917" s="31">
        <v>1.39</v>
      </c>
      <c r="H1917" s="31">
        <v>66</v>
      </c>
    </row>
    <row r="1918" spans="1:8" x14ac:dyDescent="0.15">
      <c r="A1918" s="34">
        <v>51157.756229457606</v>
      </c>
      <c r="B1918" s="35">
        <v>10.373506000000001</v>
      </c>
      <c r="C1918" s="35">
        <v>112237.43003908514</v>
      </c>
      <c r="D1918" s="31">
        <v>4746</v>
      </c>
      <c r="E1918" s="36">
        <v>0.2</v>
      </c>
      <c r="F1918" s="31">
        <v>1</v>
      </c>
      <c r="G1918" s="31">
        <v>0.8</v>
      </c>
      <c r="H1918" s="31">
        <v>66</v>
      </c>
    </row>
    <row r="1919" spans="1:8" x14ac:dyDescent="0.15">
      <c r="A1919" s="34">
        <v>80784.069569767467</v>
      </c>
      <c r="B1919" s="35">
        <v>7.4629390000000004</v>
      </c>
      <c r="C1919" s="35">
        <v>55592.569908646787</v>
      </c>
      <c r="D1919" s="31">
        <v>3922</v>
      </c>
      <c r="E1919" s="36">
        <v>-0.2</v>
      </c>
      <c r="F1919" s="31">
        <v>1</v>
      </c>
      <c r="G1919" s="31">
        <v>0.61</v>
      </c>
      <c r="H1919" s="31">
        <v>66</v>
      </c>
    </row>
    <row r="1920" spans="1:8" x14ac:dyDescent="0.15">
      <c r="A1920" s="34">
        <v>76235.869535755279</v>
      </c>
      <c r="B1920" s="35">
        <v>122.10445500000002</v>
      </c>
      <c r="C1920" s="35">
        <v>575271.58525919681</v>
      </c>
      <c r="D1920" s="31">
        <v>3574</v>
      </c>
      <c r="E1920" s="36">
        <v>0.2</v>
      </c>
      <c r="F1920" s="31">
        <v>0.82</v>
      </c>
      <c r="G1920" s="31">
        <v>0.48</v>
      </c>
      <c r="H1920" s="31">
        <v>66</v>
      </c>
    </row>
    <row r="1921" spans="1:8" x14ac:dyDescent="0.15">
      <c r="A1921" s="34">
        <v>55531.14298324148</v>
      </c>
      <c r="B1921" s="35">
        <v>12.626658000000001</v>
      </c>
      <c r="C1921" s="35">
        <v>37030.658395237893</v>
      </c>
      <c r="D1921" s="31">
        <v>2224</v>
      </c>
      <c r="E1921" s="36">
        <v>0.4</v>
      </c>
      <c r="F1921" s="31">
        <v>1</v>
      </c>
      <c r="G1921" s="31">
        <v>0.51</v>
      </c>
      <c r="H1921" s="31">
        <v>58</v>
      </c>
    </row>
    <row r="1922" spans="1:8" x14ac:dyDescent="0.15">
      <c r="A1922" s="34">
        <v>70588.498509166588</v>
      </c>
      <c r="B1922" s="35">
        <v>8.2307170000000003</v>
      </c>
      <c r="C1922" s="35">
        <v>8414.6781747068344</v>
      </c>
      <c r="D1922" s="31">
        <v>2936</v>
      </c>
      <c r="E1922" s="36">
        <v>-0.4</v>
      </c>
      <c r="F1922" s="31">
        <v>0.85</v>
      </c>
      <c r="G1922" s="31">
        <v>0.28999999999999998</v>
      </c>
      <c r="H1922" s="31">
        <v>20</v>
      </c>
    </row>
    <row r="1923" spans="1:8" x14ac:dyDescent="0.15">
      <c r="A1923" s="34">
        <v>97735.927446637288</v>
      </c>
      <c r="B1923" s="35">
        <v>10.149964000000001</v>
      </c>
      <c r="C1923" s="35">
        <v>262331.48129789514</v>
      </c>
      <c r="D1923" s="31">
        <v>4658</v>
      </c>
      <c r="E1923" s="36">
        <v>0.6</v>
      </c>
      <c r="F1923" s="31">
        <v>0.85</v>
      </c>
      <c r="G1923" s="31">
        <v>0.68</v>
      </c>
      <c r="H1923" s="31">
        <v>181</v>
      </c>
    </row>
    <row r="1924" spans="1:8" x14ac:dyDescent="0.15">
      <c r="A1924" s="34">
        <v>92696.227672244626</v>
      </c>
      <c r="B1924" s="35">
        <v>11.141856000000001</v>
      </c>
      <c r="C1924" s="35">
        <v>13972.580809921565</v>
      </c>
      <c r="D1924" s="31">
        <v>3662</v>
      </c>
      <c r="E1924" s="36">
        <v>-0.1</v>
      </c>
      <c r="F1924" s="31">
        <v>0.83</v>
      </c>
      <c r="G1924" s="31">
        <v>0.24</v>
      </c>
      <c r="H1924" s="31">
        <v>23</v>
      </c>
    </row>
    <row r="1925" spans="1:8" x14ac:dyDescent="0.15">
      <c r="A1925" s="34">
        <v>98395.418058658252</v>
      </c>
      <c r="B1925" s="35">
        <v>80.542110000000008</v>
      </c>
      <c r="C1925" s="35">
        <v>114227.80015709583</v>
      </c>
      <c r="D1925" s="31">
        <v>3534</v>
      </c>
      <c r="E1925" s="36">
        <v>0.2</v>
      </c>
      <c r="F1925" s="31">
        <v>1</v>
      </c>
      <c r="G1925" s="31">
        <v>0.27</v>
      </c>
      <c r="H1925" s="31">
        <v>37</v>
      </c>
    </row>
    <row r="1926" spans="1:8" x14ac:dyDescent="0.15">
      <c r="A1926" s="34">
        <v>64371.933690828009</v>
      </c>
      <c r="B1926" s="35">
        <v>5.8222890000000005</v>
      </c>
      <c r="C1926" s="35">
        <v>26702.431373793024</v>
      </c>
      <c r="D1926" s="31">
        <v>4108</v>
      </c>
      <c r="E1926" s="36">
        <v>-0.4</v>
      </c>
      <c r="F1926" s="31">
        <v>0.7</v>
      </c>
      <c r="G1926" s="31">
        <v>0.25</v>
      </c>
      <c r="H1926" s="31">
        <v>51</v>
      </c>
    </row>
    <row r="1927" spans="1:8" x14ac:dyDescent="0.15">
      <c r="A1927" s="34">
        <v>57821.703641804786</v>
      </c>
      <c r="B1927" s="35">
        <v>17.490264</v>
      </c>
      <c r="C1927" s="35">
        <v>133868.6697796589</v>
      </c>
      <c r="D1927" s="31">
        <v>5426</v>
      </c>
      <c r="E1927" s="36">
        <v>0.8</v>
      </c>
      <c r="F1927" s="31">
        <v>0.7</v>
      </c>
      <c r="G1927" s="31">
        <v>0.49</v>
      </c>
      <c r="H1927" s="31">
        <v>58</v>
      </c>
    </row>
    <row r="1928" spans="1:8" x14ac:dyDescent="0.15">
      <c r="A1928" s="34">
        <v>66249.989027692864</v>
      </c>
      <c r="B1928" s="35">
        <v>18.390493000000003</v>
      </c>
      <c r="C1928" s="35">
        <v>345098.96309433004</v>
      </c>
      <c r="D1928" s="31">
        <v>5538</v>
      </c>
      <c r="E1928" s="36">
        <v>1.5</v>
      </c>
      <c r="F1928" s="31">
        <v>0.7</v>
      </c>
      <c r="G1928" s="31">
        <v>0.7</v>
      </c>
      <c r="H1928" s="31">
        <v>108</v>
      </c>
    </row>
    <row r="1929" spans="1:8" x14ac:dyDescent="0.15">
      <c r="A1929" s="34">
        <v>9755.4401367044738</v>
      </c>
      <c r="B1929" s="35">
        <v>55.595991000000005</v>
      </c>
      <c r="C1929" s="35">
        <v>113320.11318778148</v>
      </c>
      <c r="D1929" s="31">
        <v>5764</v>
      </c>
      <c r="E1929" s="36">
        <v>0.2</v>
      </c>
      <c r="F1929" s="31">
        <v>0.78</v>
      </c>
      <c r="G1929" s="31">
        <v>0.79</v>
      </c>
      <c r="H1929" s="31">
        <v>11</v>
      </c>
    </row>
    <row r="1930" spans="1:8" x14ac:dyDescent="0.15">
      <c r="A1930" s="34">
        <v>26941.506651714219</v>
      </c>
      <c r="B1930" s="35">
        <v>13.143064000000001</v>
      </c>
      <c r="C1930" s="35">
        <v>49543.265242010719</v>
      </c>
      <c r="D1930" s="31">
        <v>5094</v>
      </c>
      <c r="E1930" s="36">
        <v>-0.2</v>
      </c>
      <c r="F1930" s="31">
        <v>0.83</v>
      </c>
      <c r="G1930" s="31">
        <v>0.44</v>
      </c>
      <c r="H1930" s="31">
        <v>35</v>
      </c>
    </row>
    <row r="1931" spans="1:8" x14ac:dyDescent="0.15">
      <c r="A1931" s="34">
        <v>9797.236123264729</v>
      </c>
      <c r="B1931" s="35">
        <v>7.4989530000000011</v>
      </c>
      <c r="C1931" s="35">
        <v>158884.63676651541</v>
      </c>
      <c r="D1931" s="31">
        <v>8634</v>
      </c>
      <c r="E1931" s="36">
        <v>0.8</v>
      </c>
      <c r="F1931" s="31">
        <v>1</v>
      </c>
      <c r="G1931" s="31">
        <v>0.83</v>
      </c>
      <c r="H1931" s="31">
        <v>66</v>
      </c>
    </row>
    <row r="1932" spans="1:8" x14ac:dyDescent="0.15">
      <c r="A1932" s="34">
        <v>93898.134406254205</v>
      </c>
      <c r="B1932" s="35">
        <v>7.4629390000000004</v>
      </c>
      <c r="C1932" s="35">
        <v>37261.015095809904</v>
      </c>
      <c r="D1932" s="31">
        <v>5442</v>
      </c>
      <c r="E1932" s="36">
        <v>1.2</v>
      </c>
      <c r="F1932" s="31">
        <v>1</v>
      </c>
      <c r="G1932" s="31">
        <v>0.9</v>
      </c>
      <c r="H1932" s="31">
        <v>23</v>
      </c>
    </row>
    <row r="1933" spans="1:8" x14ac:dyDescent="0.15">
      <c r="A1933" s="34">
        <v>91054.881348755938</v>
      </c>
      <c r="B1933" s="35">
        <v>10.452068000000001</v>
      </c>
      <c r="C1933" s="35">
        <v>117929.47205990271</v>
      </c>
      <c r="D1933" s="31">
        <v>5142</v>
      </c>
      <c r="E1933" s="36">
        <v>1.2</v>
      </c>
      <c r="F1933" s="31">
        <v>0.82</v>
      </c>
      <c r="G1933" s="31">
        <v>0.39</v>
      </c>
      <c r="H1933" s="31">
        <v>108</v>
      </c>
    </row>
    <row r="1934" spans="1:8" x14ac:dyDescent="0.15">
      <c r="A1934" s="34">
        <v>33116.192251454493</v>
      </c>
      <c r="B1934" s="35">
        <v>13.094312</v>
      </c>
      <c r="C1934" s="35">
        <v>42787.569022487522</v>
      </c>
      <c r="D1934" s="31">
        <v>5796</v>
      </c>
      <c r="E1934" s="36">
        <v>-0.2</v>
      </c>
      <c r="F1934" s="31">
        <v>1</v>
      </c>
      <c r="G1934" s="31">
        <v>0.34</v>
      </c>
      <c r="H1934" s="31">
        <v>35</v>
      </c>
    </row>
    <row r="1935" spans="1:8" x14ac:dyDescent="0.15">
      <c r="A1935" s="34">
        <v>86564.392525720206</v>
      </c>
      <c r="B1935" s="35">
        <v>7.4629390000000004</v>
      </c>
      <c r="C1935" s="35">
        <v>39727.913676999015</v>
      </c>
      <c r="D1935" s="31">
        <v>6856</v>
      </c>
      <c r="E1935" s="36">
        <v>0.4</v>
      </c>
      <c r="F1935" s="31">
        <v>1</v>
      </c>
      <c r="G1935" s="31">
        <v>0.74</v>
      </c>
      <c r="H1935" s="31">
        <v>23</v>
      </c>
    </row>
    <row r="1936" spans="1:8" x14ac:dyDescent="0.15">
      <c r="A1936" s="34">
        <v>4642.238692205292</v>
      </c>
      <c r="B1936" s="35">
        <v>7.5710800000000003</v>
      </c>
      <c r="C1936" s="35">
        <v>101797.5017575877</v>
      </c>
      <c r="D1936" s="31">
        <v>6654</v>
      </c>
      <c r="E1936" s="36">
        <v>0.4</v>
      </c>
      <c r="F1936" s="31">
        <v>1</v>
      </c>
      <c r="G1936" s="31">
        <v>0.66</v>
      </c>
      <c r="H1936" s="31">
        <v>66</v>
      </c>
    </row>
    <row r="1937" spans="1:8" x14ac:dyDescent="0.15">
      <c r="A1937" s="34">
        <v>18596.897629893607</v>
      </c>
      <c r="B1937" s="35">
        <v>9.4782930000000007</v>
      </c>
      <c r="C1937" s="35">
        <v>30713.07091092876</v>
      </c>
      <c r="D1937" s="31">
        <v>6904</v>
      </c>
      <c r="E1937" s="36">
        <v>0.8</v>
      </c>
      <c r="F1937" s="31">
        <v>1</v>
      </c>
      <c r="G1937" s="31">
        <v>0.22</v>
      </c>
      <c r="H1937" s="31">
        <v>37</v>
      </c>
    </row>
    <row r="1938" spans="1:8" x14ac:dyDescent="0.15">
      <c r="A1938" s="34">
        <v>56095.150828129539</v>
      </c>
      <c r="B1938" s="35">
        <v>16.367889999999999</v>
      </c>
      <c r="C1938" s="35">
        <v>146603.72600756926</v>
      </c>
      <c r="D1938" s="31">
        <v>7898</v>
      </c>
      <c r="E1938" s="36">
        <v>0.4</v>
      </c>
      <c r="F1938" s="31">
        <v>0.85</v>
      </c>
      <c r="G1938" s="31">
        <v>0.42</v>
      </c>
      <c r="H1938" s="31">
        <v>58</v>
      </c>
    </row>
    <row r="1939" spans="1:8" x14ac:dyDescent="0.15">
      <c r="A1939" s="34">
        <v>38229.378697246495</v>
      </c>
      <c r="B1939" s="35">
        <v>7.7747450000000002</v>
      </c>
      <c r="C1939" s="35">
        <v>47663.798067906922</v>
      </c>
      <c r="D1939" s="31">
        <v>6396</v>
      </c>
      <c r="E1939" s="36">
        <v>0.8</v>
      </c>
      <c r="F1939" s="31">
        <v>0.7</v>
      </c>
      <c r="G1939" s="31">
        <v>0.19</v>
      </c>
      <c r="H1939" s="31">
        <v>51</v>
      </c>
    </row>
    <row r="1940" spans="1:8" x14ac:dyDescent="0.15">
      <c r="A1940" s="34">
        <v>28535.787954436975</v>
      </c>
      <c r="B1940" s="35">
        <v>27.720187000000003</v>
      </c>
      <c r="C1940" s="35">
        <v>150567.98262118275</v>
      </c>
      <c r="D1940" s="31">
        <v>8262</v>
      </c>
      <c r="E1940" s="36">
        <v>0.8</v>
      </c>
      <c r="F1940" s="31">
        <v>0.82</v>
      </c>
      <c r="G1940" s="31">
        <v>0.4</v>
      </c>
      <c r="H1940" s="31">
        <v>36</v>
      </c>
    </row>
    <row r="1941" spans="1:8" x14ac:dyDescent="0.15">
      <c r="A1941" s="34">
        <v>61716.771486982499</v>
      </c>
      <c r="B1941" s="35">
        <v>28.550280000000001</v>
      </c>
      <c r="C1941" s="35">
        <v>132267.46705298134</v>
      </c>
      <c r="D1941" s="31">
        <v>6290</v>
      </c>
      <c r="E1941" s="36">
        <v>-0.2</v>
      </c>
      <c r="F1941" s="31">
        <v>1</v>
      </c>
      <c r="G1941" s="31">
        <v>0.4</v>
      </c>
      <c r="H1941" s="31">
        <v>44</v>
      </c>
    </row>
    <row r="1942" spans="1:8" x14ac:dyDescent="0.15">
      <c r="A1942" s="34">
        <v>9089.8359500487295</v>
      </c>
      <c r="B1942" s="35">
        <v>25.440382000000003</v>
      </c>
      <c r="C1942" s="35">
        <v>129909.91804719424</v>
      </c>
      <c r="D1942" s="31">
        <v>7188</v>
      </c>
      <c r="E1942" s="36">
        <v>-0.2</v>
      </c>
      <c r="F1942" s="31">
        <v>1</v>
      </c>
      <c r="G1942" s="31">
        <v>0.38</v>
      </c>
      <c r="H1942" s="31">
        <v>44</v>
      </c>
    </row>
    <row r="1943" spans="1:8" x14ac:dyDescent="0.15">
      <c r="A1943" s="34">
        <v>42375.456802523404</v>
      </c>
      <c r="B1943" s="35">
        <v>7.4989530000000011</v>
      </c>
      <c r="C1943" s="35">
        <v>127037.57203879091</v>
      </c>
      <c r="D1943" s="31">
        <v>7786</v>
      </c>
      <c r="E1943" s="36">
        <v>0.8</v>
      </c>
      <c r="F1943" s="31">
        <v>1</v>
      </c>
      <c r="G1943" s="31">
        <v>0.72</v>
      </c>
      <c r="H1943" s="31">
        <v>66</v>
      </c>
    </row>
    <row r="1944" spans="1:8" x14ac:dyDescent="0.15">
      <c r="A1944" s="34">
        <v>18011.477569047485</v>
      </c>
      <c r="B1944" s="35">
        <v>12.626658000000001</v>
      </c>
      <c r="C1944" s="35">
        <v>57288.339665362801</v>
      </c>
      <c r="D1944" s="31">
        <v>5142</v>
      </c>
      <c r="E1944" s="36">
        <v>1.2</v>
      </c>
      <c r="F1944" s="31">
        <v>1</v>
      </c>
      <c r="G1944" s="31">
        <v>0.44</v>
      </c>
      <c r="H1944" s="31">
        <v>44</v>
      </c>
    </row>
    <row r="1945" spans="1:8" x14ac:dyDescent="0.15">
      <c r="A1945" s="34">
        <v>20540.376453567511</v>
      </c>
      <c r="B1945" s="35">
        <v>7.4989530000000011</v>
      </c>
      <c r="C1945" s="35">
        <v>35416.778226626011</v>
      </c>
      <c r="D1945" s="31">
        <v>5054</v>
      </c>
      <c r="E1945" s="36">
        <v>0.2</v>
      </c>
      <c r="F1945" s="31">
        <v>1</v>
      </c>
      <c r="G1945" s="31">
        <v>0.92</v>
      </c>
      <c r="H1945" s="31">
        <v>23</v>
      </c>
    </row>
    <row r="1946" spans="1:8" x14ac:dyDescent="0.15">
      <c r="A1946" s="34">
        <v>13930.053335741399</v>
      </c>
      <c r="B1946" s="35">
        <v>16.693611000000001</v>
      </c>
      <c r="C1946" s="35">
        <v>304565.78189874801</v>
      </c>
      <c r="D1946" s="31">
        <v>7414</v>
      </c>
      <c r="E1946" s="36">
        <v>-0.7</v>
      </c>
      <c r="F1946" s="31">
        <v>0.85</v>
      </c>
      <c r="G1946" s="31">
        <v>0.51</v>
      </c>
      <c r="H1946" s="31">
        <v>108</v>
      </c>
    </row>
    <row r="1947" spans="1:8" x14ac:dyDescent="0.15">
      <c r="A1947" s="34">
        <v>92199.421462976214</v>
      </c>
      <c r="B1947" s="35">
        <v>12.692020000000001</v>
      </c>
      <c r="C1947" s="35">
        <v>315697.37285814638</v>
      </c>
      <c r="D1947" s="31">
        <v>7414</v>
      </c>
      <c r="E1947" s="36">
        <v>0.8</v>
      </c>
      <c r="F1947" s="31">
        <v>0.72</v>
      </c>
      <c r="G1947" s="31">
        <v>0.52</v>
      </c>
      <c r="H1947" s="31">
        <v>130</v>
      </c>
    </row>
    <row r="1948" spans="1:8" x14ac:dyDescent="0.15">
      <c r="A1948" s="34">
        <v>63513.447267649746</v>
      </c>
      <c r="B1948" s="35">
        <v>8.0670370000000009</v>
      </c>
      <c r="C1948" s="35">
        <v>27035.064926783954</v>
      </c>
      <c r="D1948" s="31">
        <v>8302</v>
      </c>
      <c r="E1948" s="36">
        <v>0.6</v>
      </c>
      <c r="F1948" s="31">
        <v>0.72</v>
      </c>
      <c r="G1948" s="31">
        <v>0.17</v>
      </c>
      <c r="H1948" s="31">
        <v>23</v>
      </c>
    </row>
    <row r="1949" spans="1:8" x14ac:dyDescent="0.15">
      <c r="A1949" s="34">
        <v>94414.553391193651</v>
      </c>
      <c r="B1949" s="35">
        <v>12.217458000000002</v>
      </c>
      <c r="C1949" s="35">
        <v>30768.515294636425</v>
      </c>
      <c r="D1949" s="31">
        <v>7648</v>
      </c>
      <c r="E1949" s="36">
        <v>1.5</v>
      </c>
      <c r="F1949" s="31">
        <v>1</v>
      </c>
      <c r="G1949" s="31">
        <v>0.63</v>
      </c>
      <c r="H1949" s="31">
        <v>12</v>
      </c>
    </row>
    <row r="1950" spans="1:8" x14ac:dyDescent="0.15">
      <c r="A1950" s="34">
        <v>6029.3960219901746</v>
      </c>
      <c r="B1950" s="35">
        <v>8.219024000000001</v>
      </c>
      <c r="C1950" s="35">
        <v>42327.446359493115</v>
      </c>
      <c r="D1950" s="31">
        <v>9450</v>
      </c>
      <c r="E1950" s="36">
        <v>0.6</v>
      </c>
      <c r="F1950" s="31">
        <v>0.9</v>
      </c>
      <c r="G1950" s="31">
        <v>0.48</v>
      </c>
      <c r="H1950" s="31">
        <v>23</v>
      </c>
    </row>
    <row r="1951" spans="1:8" x14ac:dyDescent="0.15">
      <c r="A1951" s="34">
        <v>44002.601977692124</v>
      </c>
      <c r="B1951" s="35">
        <v>8.1254910000000002</v>
      </c>
      <c r="C1951" s="35">
        <v>43546.819977618645</v>
      </c>
      <c r="D1951" s="31">
        <v>7276</v>
      </c>
      <c r="E1951" s="36">
        <v>-0.4</v>
      </c>
      <c r="F1951" s="31">
        <v>1</v>
      </c>
      <c r="G1951" s="31">
        <v>0.39</v>
      </c>
      <c r="H1951" s="31">
        <v>37</v>
      </c>
    </row>
    <row r="1952" spans="1:8" x14ac:dyDescent="0.15">
      <c r="A1952" s="34">
        <v>23986.338041204748</v>
      </c>
      <c r="B1952" s="35">
        <v>5.9158220000000004</v>
      </c>
      <c r="C1952" s="35">
        <v>74175.856481903509</v>
      </c>
      <c r="D1952" s="31">
        <v>10082</v>
      </c>
      <c r="E1952" s="36">
        <v>-0.2</v>
      </c>
      <c r="F1952" s="31">
        <v>0.82</v>
      </c>
      <c r="G1952" s="31">
        <v>0.53</v>
      </c>
      <c r="H1952" s="31">
        <v>44</v>
      </c>
    </row>
    <row r="1953" spans="1:8" x14ac:dyDescent="0.15">
      <c r="A1953" s="34">
        <v>73719.852209331511</v>
      </c>
      <c r="B1953" s="35">
        <v>7.4989530000000011</v>
      </c>
      <c r="C1953" s="35">
        <v>165434.07911670892</v>
      </c>
      <c r="D1953" s="31">
        <v>8634</v>
      </c>
      <c r="E1953" s="36">
        <v>0.6</v>
      </c>
      <c r="F1953" s="31">
        <v>1</v>
      </c>
      <c r="G1953" s="31">
        <v>0.87</v>
      </c>
      <c r="H1953" s="31">
        <v>66</v>
      </c>
    </row>
    <row r="1954" spans="1:8" x14ac:dyDescent="0.15">
      <c r="A1954" s="34">
        <v>63798.285675305669</v>
      </c>
      <c r="B1954" s="35">
        <v>13.129391000000002</v>
      </c>
      <c r="C1954" s="35">
        <v>75606.221624610203</v>
      </c>
      <c r="D1954" s="31">
        <v>8336</v>
      </c>
      <c r="E1954" s="36">
        <v>0.6</v>
      </c>
      <c r="F1954" s="31">
        <v>0.82</v>
      </c>
      <c r="G1954" s="31">
        <v>0.43</v>
      </c>
      <c r="H1954" s="31">
        <v>33</v>
      </c>
    </row>
    <row r="1955" spans="1:8" x14ac:dyDescent="0.15">
      <c r="A1955" s="34">
        <v>98629.225684803285</v>
      </c>
      <c r="B1955" s="35">
        <v>7.9089670000000005</v>
      </c>
      <c r="C1955" s="35">
        <v>30471.410828528333</v>
      </c>
      <c r="D1955" s="31">
        <v>7454</v>
      </c>
      <c r="E1955" s="36">
        <v>0.6</v>
      </c>
      <c r="F1955" s="31">
        <v>1</v>
      </c>
      <c r="G1955" s="31">
        <v>0.71</v>
      </c>
      <c r="H1955" s="31">
        <v>16</v>
      </c>
    </row>
    <row r="1956" spans="1:8" x14ac:dyDescent="0.15">
      <c r="A1956" s="34">
        <v>29892.127347216512</v>
      </c>
      <c r="B1956" s="35">
        <v>7.4629390000000004</v>
      </c>
      <c r="C1956" s="35">
        <v>102512.34599231528</v>
      </c>
      <c r="D1956" s="31">
        <v>7430</v>
      </c>
      <c r="E1956" s="36">
        <v>-0.6</v>
      </c>
      <c r="F1956" s="31">
        <v>1</v>
      </c>
      <c r="G1956" s="31">
        <v>0.59</v>
      </c>
      <c r="H1956" s="31">
        <v>66</v>
      </c>
    </row>
    <row r="1957" spans="1:8" x14ac:dyDescent="0.15">
      <c r="A1957" s="34">
        <v>59614.488878627999</v>
      </c>
      <c r="B1957" s="35">
        <v>9.5518280000000004</v>
      </c>
      <c r="C1957" s="35">
        <v>198444.79229512336</v>
      </c>
      <c r="D1957" s="31">
        <v>8262</v>
      </c>
      <c r="E1957" s="36">
        <v>0.5</v>
      </c>
      <c r="F1957" s="31">
        <v>0.7</v>
      </c>
      <c r="G1957" s="31">
        <v>0.56999999999999995</v>
      </c>
      <c r="H1957" s="31">
        <v>87</v>
      </c>
    </row>
    <row r="1958" spans="1:8" x14ac:dyDescent="0.15">
      <c r="A1958" s="34">
        <v>88893.998325710534</v>
      </c>
      <c r="B1958" s="35">
        <v>15.572876000000001</v>
      </c>
      <c r="C1958" s="35">
        <v>43223.225242494693</v>
      </c>
      <c r="D1958" s="31">
        <v>10874</v>
      </c>
      <c r="E1958" s="36">
        <v>1.2</v>
      </c>
      <c r="F1958" s="31">
        <v>0.82</v>
      </c>
      <c r="G1958" s="31">
        <v>0.13</v>
      </c>
      <c r="H1958" s="31">
        <v>23</v>
      </c>
    </row>
    <row r="1959" spans="1:8" x14ac:dyDescent="0.15">
      <c r="A1959" s="34">
        <v>49628.939808611482</v>
      </c>
      <c r="B1959" s="35">
        <v>13.374900000000002</v>
      </c>
      <c r="C1959" s="35">
        <v>39604.555582577792</v>
      </c>
      <c r="D1959" s="31">
        <v>10954</v>
      </c>
      <c r="E1959" s="36">
        <v>1.2</v>
      </c>
      <c r="F1959" s="31">
        <v>0.82</v>
      </c>
      <c r="G1959" s="31">
        <v>0.14000000000000001</v>
      </c>
      <c r="H1959" s="31">
        <v>23</v>
      </c>
    </row>
    <row r="1960" spans="1:8" x14ac:dyDescent="0.15">
      <c r="A1960" s="34">
        <v>68621.701538377878</v>
      </c>
      <c r="B1960" s="35">
        <v>7.4629390000000004</v>
      </c>
      <c r="C1960" s="35">
        <v>145614.89605197834</v>
      </c>
      <c r="D1960" s="31">
        <v>10138</v>
      </c>
      <c r="E1960" s="36">
        <v>0.2</v>
      </c>
      <c r="F1960" s="31">
        <v>1</v>
      </c>
      <c r="G1960" s="31">
        <v>0.62</v>
      </c>
      <c r="H1960" s="31">
        <v>66</v>
      </c>
    </row>
    <row r="1961" spans="1:8" x14ac:dyDescent="0.15">
      <c r="A1961" s="34">
        <v>68753.344569669891</v>
      </c>
      <c r="B1961" s="35">
        <v>10.171480000000001</v>
      </c>
      <c r="C1961" s="35">
        <v>158137.11199010792</v>
      </c>
      <c r="D1961" s="31">
        <v>12394</v>
      </c>
      <c r="E1961" s="36">
        <v>0.5</v>
      </c>
      <c r="F1961" s="31">
        <v>0.82</v>
      </c>
      <c r="G1961" s="31">
        <v>0.26</v>
      </c>
      <c r="H1961" s="31">
        <v>78</v>
      </c>
    </row>
    <row r="1962" spans="1:8" x14ac:dyDescent="0.15">
      <c r="A1962" s="34">
        <v>40922.617743408526</v>
      </c>
      <c r="B1962" s="35">
        <v>8.4411579999999997</v>
      </c>
      <c r="C1962" s="35">
        <v>297227.25673419115</v>
      </c>
      <c r="D1962" s="31">
        <v>11618</v>
      </c>
      <c r="E1962" s="36">
        <v>0.2</v>
      </c>
      <c r="F1962" s="31">
        <v>0.85</v>
      </c>
      <c r="G1962" s="31">
        <v>0.77</v>
      </c>
      <c r="H1962" s="31">
        <v>87</v>
      </c>
    </row>
    <row r="1963" spans="1:8" x14ac:dyDescent="0.15">
      <c r="A1963" s="34">
        <v>26976.037391702255</v>
      </c>
      <c r="B1963" s="35">
        <v>13.784100000000002</v>
      </c>
      <c r="C1963" s="35">
        <v>107616.2262059427</v>
      </c>
      <c r="D1963" s="31">
        <v>12620</v>
      </c>
      <c r="E1963" s="36">
        <v>1.2</v>
      </c>
      <c r="F1963" s="31">
        <v>1</v>
      </c>
      <c r="G1963" s="31">
        <v>0.36</v>
      </c>
      <c r="H1963" s="31">
        <v>37</v>
      </c>
    </row>
    <row r="1964" spans="1:8" x14ac:dyDescent="0.15">
      <c r="A1964" s="34">
        <v>17406.295693225071</v>
      </c>
      <c r="B1964" s="35">
        <v>7.4088080000000014</v>
      </c>
      <c r="C1964" s="35">
        <v>107509.61803417656</v>
      </c>
      <c r="D1964" s="31">
        <v>12418</v>
      </c>
      <c r="E1964" s="36">
        <v>1.5</v>
      </c>
      <c r="F1964" s="31">
        <v>1</v>
      </c>
      <c r="G1964" s="31">
        <v>0.32</v>
      </c>
      <c r="H1964" s="31">
        <v>66</v>
      </c>
    </row>
    <row r="1965" spans="1:8" x14ac:dyDescent="0.15">
      <c r="A1965" s="34">
        <v>76681.241891483107</v>
      </c>
      <c r="B1965" s="35">
        <v>5.8690610000000003</v>
      </c>
      <c r="C1965" s="35">
        <v>94988.795081924574</v>
      </c>
      <c r="D1965" s="31">
        <v>14892</v>
      </c>
      <c r="E1965" s="36">
        <v>-0.6</v>
      </c>
      <c r="F1965" s="31">
        <v>0.85</v>
      </c>
      <c r="G1965" s="31">
        <v>0.49</v>
      </c>
      <c r="H1965" s="31">
        <v>41</v>
      </c>
    </row>
    <row r="1966" spans="1:8" x14ac:dyDescent="0.15">
      <c r="A1966" s="34">
        <v>4831.7991168070566</v>
      </c>
      <c r="B1966" s="35">
        <v>7.4088080000000014</v>
      </c>
      <c r="C1966" s="35">
        <v>206469.65885119204</v>
      </c>
      <c r="D1966" s="31">
        <v>14850</v>
      </c>
      <c r="E1966" s="36">
        <v>-0.1</v>
      </c>
      <c r="F1966" s="31">
        <v>1</v>
      </c>
      <c r="G1966" s="31">
        <v>0.6</v>
      </c>
      <c r="H1966" s="31">
        <v>66</v>
      </c>
    </row>
    <row r="1967" spans="1:8" x14ac:dyDescent="0.15">
      <c r="A1967" s="34">
        <v>39743.438836126901</v>
      </c>
      <c r="B1967" s="35">
        <v>7.7279840000000002</v>
      </c>
      <c r="C1967" s="35">
        <v>66039.335416971226</v>
      </c>
      <c r="D1967" s="31">
        <v>14430</v>
      </c>
      <c r="E1967" s="36">
        <v>0.8</v>
      </c>
      <c r="F1967" s="31">
        <v>0.77</v>
      </c>
      <c r="G1967" s="31">
        <v>0.28000000000000003</v>
      </c>
      <c r="H1967" s="31">
        <v>31</v>
      </c>
    </row>
    <row r="1968" spans="1:8" x14ac:dyDescent="0.15">
      <c r="A1968" s="34">
        <v>53537.783454020202</v>
      </c>
      <c r="B1968" s="35">
        <v>9.0257199999999997</v>
      </c>
      <c r="C1968" s="35">
        <v>54510.114015232946</v>
      </c>
      <c r="D1968" s="31">
        <v>15748</v>
      </c>
      <c r="E1968" s="36">
        <v>-0.7</v>
      </c>
      <c r="F1968" s="31">
        <v>0.76</v>
      </c>
      <c r="G1968" s="31">
        <v>0.12</v>
      </c>
      <c r="H1968" s="31">
        <v>26</v>
      </c>
    </row>
    <row r="1969" spans="1:8" x14ac:dyDescent="0.15">
      <c r="A1969" s="34">
        <v>40555.539669416728</v>
      </c>
      <c r="B1969" s="35">
        <v>7.4989530000000011</v>
      </c>
      <c r="C1969" s="35">
        <v>276302.78995256266</v>
      </c>
      <c r="D1969" s="31">
        <v>17760</v>
      </c>
      <c r="E1969" s="36">
        <v>0.2</v>
      </c>
      <c r="F1969" s="31">
        <v>1</v>
      </c>
      <c r="G1969" s="31">
        <v>0.68</v>
      </c>
      <c r="H1969" s="31">
        <v>66</v>
      </c>
    </row>
    <row r="1970" spans="1:8" x14ac:dyDescent="0.15">
      <c r="A1970" s="34">
        <v>43989.70312219108</v>
      </c>
      <c r="B1970" s="35">
        <v>11.141856000000001</v>
      </c>
      <c r="C1970" s="35">
        <v>228825.14913405362</v>
      </c>
      <c r="D1970" s="31">
        <v>16258</v>
      </c>
      <c r="E1970" s="36">
        <v>1.5</v>
      </c>
      <c r="F1970" s="31">
        <v>0.7</v>
      </c>
      <c r="G1970" s="31">
        <v>0.33</v>
      </c>
      <c r="H1970" s="31">
        <v>61</v>
      </c>
    </row>
    <row r="1971" spans="1:8" x14ac:dyDescent="0.15">
      <c r="A1971" s="34">
        <v>92052.309790864834</v>
      </c>
      <c r="B1971" s="35">
        <v>25.113022000000004</v>
      </c>
      <c r="C1971" s="35">
        <v>288391.11912378104</v>
      </c>
      <c r="D1971" s="31">
        <v>17380</v>
      </c>
      <c r="E1971" s="36">
        <v>-0.6</v>
      </c>
      <c r="F1971" s="31">
        <v>1</v>
      </c>
      <c r="G1971" s="31">
        <v>0.35</v>
      </c>
      <c r="H1971" s="31">
        <v>44</v>
      </c>
    </row>
    <row r="1972" spans="1:8" x14ac:dyDescent="0.15">
      <c r="A1972" s="34">
        <v>27746.724725036907</v>
      </c>
      <c r="B1972" s="35">
        <v>7.4989530000000011</v>
      </c>
      <c r="C1972" s="35">
        <v>371074.92755623494</v>
      </c>
      <c r="D1972" s="31">
        <v>20808</v>
      </c>
      <c r="E1972" s="36">
        <v>0.8</v>
      </c>
      <c r="F1972" s="31">
        <v>1</v>
      </c>
      <c r="G1972" s="31">
        <v>0.8</v>
      </c>
      <c r="H1972" s="31">
        <v>66</v>
      </c>
    </row>
    <row r="1973" spans="1:8" x14ac:dyDescent="0.15">
      <c r="A1973" s="34">
        <v>86403.557735060967</v>
      </c>
      <c r="B1973" s="35">
        <v>10.890022</v>
      </c>
      <c r="C1973" s="35">
        <v>345335.55293823878</v>
      </c>
      <c r="D1973" s="31">
        <v>17284</v>
      </c>
      <c r="E1973" s="36">
        <v>0.2</v>
      </c>
      <c r="F1973" s="31">
        <v>1</v>
      </c>
      <c r="G1973" s="31">
        <v>0.64</v>
      </c>
      <c r="H1973" s="31">
        <v>65</v>
      </c>
    </row>
    <row r="1974" spans="1:8" x14ac:dyDescent="0.15">
      <c r="A1974" s="34">
        <v>61763.287443046298</v>
      </c>
      <c r="B1974" s="35">
        <v>5.2844880000000005</v>
      </c>
      <c r="C1974" s="35">
        <v>137466.63342548133</v>
      </c>
      <c r="D1974" s="31">
        <v>13452</v>
      </c>
      <c r="E1974" s="36">
        <v>1.2</v>
      </c>
      <c r="F1974" s="31">
        <v>0.85</v>
      </c>
      <c r="G1974" s="31">
        <v>0.44</v>
      </c>
      <c r="H1974" s="31">
        <v>76</v>
      </c>
    </row>
    <row r="1975" spans="1:8" x14ac:dyDescent="0.15">
      <c r="A1975" s="34">
        <v>28852.236776077512</v>
      </c>
      <c r="B1975" s="35">
        <v>7.4989530000000011</v>
      </c>
      <c r="C1975" s="35">
        <v>321458.08985811356</v>
      </c>
      <c r="D1975" s="31">
        <v>19038</v>
      </c>
      <c r="E1975" s="36">
        <v>1.2</v>
      </c>
      <c r="F1975" s="31">
        <v>1</v>
      </c>
      <c r="G1975" s="31">
        <v>0.75</v>
      </c>
      <c r="H1975" s="31">
        <v>66</v>
      </c>
    </row>
    <row r="1976" spans="1:8" x14ac:dyDescent="0.15">
      <c r="A1976" s="34">
        <v>14290.544891541245</v>
      </c>
      <c r="B1976" s="35">
        <v>6.0093550000000002</v>
      </c>
      <c r="C1976" s="35">
        <v>97913.404121085623</v>
      </c>
      <c r="D1976" s="31">
        <v>15360</v>
      </c>
      <c r="E1976" s="36">
        <v>1.5</v>
      </c>
      <c r="F1976" s="31">
        <v>0.72</v>
      </c>
      <c r="G1976" s="31">
        <v>0.5</v>
      </c>
      <c r="H1976" s="31">
        <v>37</v>
      </c>
    </row>
    <row r="1977" spans="1:8" x14ac:dyDescent="0.15">
      <c r="A1977" s="34">
        <v>57292.279394869729</v>
      </c>
      <c r="B1977" s="35">
        <v>26.036637000000002</v>
      </c>
      <c r="C1977" s="35">
        <v>387081.09178919985</v>
      </c>
      <c r="D1977" s="31">
        <v>19152</v>
      </c>
      <c r="E1977" s="36">
        <v>0.8</v>
      </c>
      <c r="F1977" s="31">
        <v>1</v>
      </c>
      <c r="G1977" s="31">
        <v>0.42</v>
      </c>
      <c r="H1977" s="31">
        <v>44</v>
      </c>
    </row>
    <row r="1978" spans="1:8" x14ac:dyDescent="0.15">
      <c r="A1978" s="34">
        <v>99155.580797297836</v>
      </c>
      <c r="B1978" s="35">
        <v>5.0155930000000009</v>
      </c>
      <c r="C1978" s="35">
        <v>19966.346457094183</v>
      </c>
      <c r="D1978" s="31">
        <v>24058</v>
      </c>
      <c r="E1978" s="36">
        <v>1.2</v>
      </c>
      <c r="F1978" s="31">
        <v>1</v>
      </c>
      <c r="G1978" s="31">
        <v>0.15</v>
      </c>
      <c r="H1978" s="31">
        <v>12</v>
      </c>
    </row>
    <row r="1979" spans="1:8" x14ac:dyDescent="0.15">
      <c r="A1979" s="34">
        <v>54058.36795907114</v>
      </c>
      <c r="B1979" s="35">
        <v>5.354635</v>
      </c>
      <c r="C1979" s="35">
        <v>150550.56940765402</v>
      </c>
      <c r="D1979" s="31">
        <v>20114</v>
      </c>
      <c r="E1979" s="36">
        <v>0.5</v>
      </c>
      <c r="F1979" s="31">
        <v>0.75</v>
      </c>
      <c r="G1979" s="31">
        <v>0.38</v>
      </c>
      <c r="H1979" s="31">
        <v>56</v>
      </c>
    </row>
    <row r="1980" spans="1:8" x14ac:dyDescent="0.15">
      <c r="A1980" s="34">
        <v>67194.736709197852</v>
      </c>
      <c r="B1980" s="35">
        <v>6.128210000000001</v>
      </c>
      <c r="C1980" s="35">
        <v>273744.65459322504</v>
      </c>
      <c r="D1980" s="31">
        <v>21318</v>
      </c>
      <c r="E1980" s="36">
        <v>0.4</v>
      </c>
      <c r="F1980" s="31">
        <v>1</v>
      </c>
      <c r="G1980" s="31">
        <v>0.41</v>
      </c>
      <c r="H1980" s="31">
        <v>94</v>
      </c>
    </row>
    <row r="1981" spans="1:8" x14ac:dyDescent="0.15">
      <c r="A1981" s="34">
        <v>74844.423217344272</v>
      </c>
      <c r="B1981" s="35">
        <v>7.5169490000000003</v>
      </c>
      <c r="C1981" s="35">
        <v>254735.82162164233</v>
      </c>
      <c r="D1981" s="31">
        <v>23508</v>
      </c>
      <c r="E1981" s="36">
        <v>0.2</v>
      </c>
      <c r="F1981" s="31">
        <v>1</v>
      </c>
      <c r="G1981" s="31">
        <v>0.43</v>
      </c>
      <c r="H1981" s="31">
        <v>66</v>
      </c>
    </row>
    <row r="1982" spans="1:8" x14ac:dyDescent="0.15">
      <c r="A1982" s="34">
        <v>14804.730206893313</v>
      </c>
      <c r="B1982" s="35">
        <v>7.7361680000000002</v>
      </c>
      <c r="C1982" s="35">
        <v>206020.76283266651</v>
      </c>
      <c r="D1982" s="31">
        <v>28002</v>
      </c>
      <c r="E1982" s="36">
        <v>0.8</v>
      </c>
      <c r="F1982" s="31">
        <v>1</v>
      </c>
      <c r="G1982" s="31">
        <v>0.24</v>
      </c>
      <c r="H1982" s="31">
        <v>66</v>
      </c>
    </row>
    <row r="1983" spans="1:8" x14ac:dyDescent="0.15">
      <c r="A1983" s="34">
        <v>87232.776800956985</v>
      </c>
      <c r="B1983" s="35">
        <v>12.275923000000001</v>
      </c>
      <c r="C1983" s="35">
        <v>104126.5555693638</v>
      </c>
      <c r="D1983" s="31">
        <v>31494</v>
      </c>
      <c r="E1983" s="36">
        <v>-0.6</v>
      </c>
      <c r="F1983" s="31">
        <v>1</v>
      </c>
      <c r="G1983" s="31">
        <v>0.5</v>
      </c>
      <c r="H1983" s="31">
        <v>12</v>
      </c>
    </row>
    <row r="1984" spans="1:8" x14ac:dyDescent="0.15">
      <c r="A1984" s="34">
        <v>18043.662527543904</v>
      </c>
      <c r="B1984" s="35">
        <v>7.4707710000000009</v>
      </c>
      <c r="C1984" s="35">
        <v>140529.15193746542</v>
      </c>
      <c r="D1984" s="31">
        <v>33096</v>
      </c>
      <c r="E1984" s="36">
        <v>0.2</v>
      </c>
      <c r="F1984" s="31">
        <v>1</v>
      </c>
      <c r="G1984" s="31">
        <v>0.26</v>
      </c>
      <c r="H1984" s="31">
        <v>37</v>
      </c>
    </row>
    <row r="1985" spans="1:8" x14ac:dyDescent="0.15">
      <c r="A1985" s="34">
        <v>97858.212508495504</v>
      </c>
      <c r="B1985" s="35">
        <v>7.4088080000000014</v>
      </c>
      <c r="C1985" s="35">
        <v>395535.77382217121</v>
      </c>
      <c r="D1985" s="31">
        <v>33936</v>
      </c>
      <c r="E1985" s="36">
        <v>0.5</v>
      </c>
      <c r="F1985" s="31">
        <v>1</v>
      </c>
      <c r="G1985" s="31">
        <v>0.48</v>
      </c>
      <c r="H1985" s="31">
        <v>66</v>
      </c>
    </row>
    <row r="1986" spans="1:8" x14ac:dyDescent="0.15">
      <c r="A1986" s="34">
        <v>45558.365639205069</v>
      </c>
      <c r="B1986" s="35">
        <v>7.4088080000000014</v>
      </c>
      <c r="C1986" s="35">
        <v>538973.38523302577</v>
      </c>
      <c r="D1986" s="31">
        <v>55100</v>
      </c>
      <c r="E1986" s="36">
        <v>1.2</v>
      </c>
      <c r="F1986" s="31">
        <v>1</v>
      </c>
      <c r="G1986" s="31">
        <v>0.38</v>
      </c>
      <c r="H1986" s="31">
        <v>66</v>
      </c>
    </row>
    <row r="1987" spans="1:8" x14ac:dyDescent="0.15">
      <c r="A1987" s="34">
        <v>77066.732599907744</v>
      </c>
      <c r="B1987" s="35">
        <v>5.8339819999999998</v>
      </c>
      <c r="C1987" s="35">
        <v>1129564.9681042596</v>
      </c>
      <c r="D1987" s="31">
        <v>100674</v>
      </c>
      <c r="E1987" s="64">
        <v>0.1</v>
      </c>
      <c r="F1987" s="31">
        <v>1</v>
      </c>
      <c r="G1987" s="31">
        <v>0.48</v>
      </c>
      <c r="H1987" s="31">
        <v>76</v>
      </c>
    </row>
    <row r="1988" spans="1:8" x14ac:dyDescent="0.15">
      <c r="A1988" s="34">
        <v>95551.895274366005</v>
      </c>
      <c r="B1988" s="35">
        <v>7.4989530000000011</v>
      </c>
      <c r="C1988" s="35">
        <v>927844.54213039088</v>
      </c>
      <c r="D1988" s="31">
        <v>82874</v>
      </c>
      <c r="E1988" s="36">
        <v>-0.2</v>
      </c>
      <c r="F1988" s="31">
        <v>1</v>
      </c>
      <c r="G1988" s="31">
        <v>0.45</v>
      </c>
      <c r="H1988" s="31">
        <v>66</v>
      </c>
    </row>
    <row r="1989" spans="1:8" x14ac:dyDescent="0.15">
      <c r="A1989" s="34">
        <v>18382.479863835168</v>
      </c>
      <c r="B1989" s="35">
        <v>7.4989530000000011</v>
      </c>
      <c r="C1989" s="35">
        <v>299388.11558806361</v>
      </c>
      <c r="D1989" s="31">
        <v>98614</v>
      </c>
      <c r="E1989" s="36">
        <v>0.4</v>
      </c>
      <c r="F1989" s="31">
        <v>1</v>
      </c>
      <c r="G1989" s="31">
        <v>0.52</v>
      </c>
      <c r="H1989" s="31">
        <v>16</v>
      </c>
    </row>
    <row r="1990" spans="1:8" x14ac:dyDescent="0.15">
      <c r="A1990" s="34">
        <v>87484.992835279321</v>
      </c>
      <c r="B1990" s="35">
        <v>5.2260340000000003</v>
      </c>
      <c r="C1990" s="35">
        <v>982692.53312015033</v>
      </c>
      <c r="D1990" s="31">
        <v>126260</v>
      </c>
      <c r="E1990" s="36">
        <v>0.8</v>
      </c>
      <c r="F1990" s="31">
        <v>1</v>
      </c>
      <c r="G1990" s="31">
        <v>0.31</v>
      </c>
      <c r="H1990" s="31">
        <v>76</v>
      </c>
    </row>
    <row r="1991" spans="1:8" x14ac:dyDescent="0.15">
      <c r="A1991" s="34">
        <v>85728.693287159782</v>
      </c>
      <c r="B1991" s="35">
        <v>7.9064920000000001</v>
      </c>
      <c r="C1991" s="35">
        <v>194.46328481827305</v>
      </c>
      <c r="D1991" s="31">
        <v>130</v>
      </c>
      <c r="E1991" s="36">
        <v>-0.2</v>
      </c>
      <c r="F1991" s="31">
        <v>0.7</v>
      </c>
      <c r="G1991" s="31">
        <v>0.8</v>
      </c>
      <c r="H1991" s="31">
        <v>5</v>
      </c>
    </row>
    <row r="1992" spans="1:8" x14ac:dyDescent="0.15">
      <c r="A1992" s="34">
        <v>13083.503330748592</v>
      </c>
      <c r="B1992" s="35">
        <v>7.3564920000000003</v>
      </c>
      <c r="C1992" s="35">
        <v>70.292127110715057</v>
      </c>
      <c r="D1992" s="31">
        <v>50</v>
      </c>
      <c r="E1992" s="36">
        <v>0.5</v>
      </c>
      <c r="F1992" s="31">
        <v>0.7</v>
      </c>
      <c r="G1992" s="31">
        <v>0.8</v>
      </c>
      <c r="H1992" s="31">
        <v>5</v>
      </c>
    </row>
    <row r="1993" spans="1:8" x14ac:dyDescent="0.15">
      <c r="A1993" s="34">
        <v>1610.023410888517</v>
      </c>
      <c r="B1993" s="35">
        <v>8.7840170000000004</v>
      </c>
      <c r="C1993" s="35">
        <v>29.511224979569803</v>
      </c>
      <c r="D1993" s="31">
        <v>18</v>
      </c>
      <c r="E1993" s="36">
        <v>0.6</v>
      </c>
      <c r="F1993" s="31">
        <v>0.7</v>
      </c>
      <c r="G1993" s="31">
        <v>0.8</v>
      </c>
      <c r="H1993" s="31">
        <v>5</v>
      </c>
    </row>
    <row r="1994" spans="1:8" x14ac:dyDescent="0.15">
      <c r="A1994" s="34">
        <v>4336.4123884265473</v>
      </c>
      <c r="B1994" s="35">
        <v>12.231109</v>
      </c>
      <c r="C1994" s="35">
        <v>74.927945372030649</v>
      </c>
      <c r="D1994" s="31">
        <v>34</v>
      </c>
      <c r="E1994" s="36">
        <v>-0.6</v>
      </c>
      <c r="F1994" s="31">
        <v>0.7</v>
      </c>
      <c r="G1994" s="31">
        <v>0.8</v>
      </c>
      <c r="H1994" s="31">
        <v>5</v>
      </c>
    </row>
    <row r="1995" spans="1:8" x14ac:dyDescent="0.15">
      <c r="A1995" s="34">
        <v>36540.199186205828</v>
      </c>
      <c r="B1995" s="35">
        <v>5.0823739999999997</v>
      </c>
      <c r="C1995" s="35">
        <v>68.217252348877025</v>
      </c>
      <c r="D1995" s="31">
        <v>66</v>
      </c>
      <c r="E1995" s="36">
        <v>1.2</v>
      </c>
      <c r="F1995" s="31">
        <v>0.7</v>
      </c>
      <c r="G1995" s="31">
        <v>0.8</v>
      </c>
      <c r="H1995" s="31">
        <v>5</v>
      </c>
    </row>
    <row r="1996" spans="1:8" x14ac:dyDescent="0.15">
      <c r="A1996" s="34">
        <v>84554.932034279569</v>
      </c>
      <c r="B1996" s="35">
        <v>15.000414000000001</v>
      </c>
      <c r="C1996" s="35">
        <v>26.57067510170199</v>
      </c>
      <c r="D1996" s="31">
        <v>10</v>
      </c>
      <c r="E1996" s="36">
        <v>0.8</v>
      </c>
      <c r="F1996" s="31">
        <v>0.7</v>
      </c>
      <c r="G1996" s="31">
        <v>0.8</v>
      </c>
      <c r="H1996" s="31">
        <v>5</v>
      </c>
    </row>
    <row r="1997" spans="1:8" x14ac:dyDescent="0.15">
      <c r="A1997" s="34">
        <v>82987.783965488808</v>
      </c>
      <c r="B1997" s="35">
        <v>21.981377000000002</v>
      </c>
      <c r="C1997" s="35">
        <v>37.997734673969099</v>
      </c>
      <c r="D1997" s="31">
        <v>10</v>
      </c>
      <c r="E1997" s="36">
        <v>1.5</v>
      </c>
      <c r="F1997" s="31">
        <v>0.7</v>
      </c>
      <c r="G1997" s="31">
        <v>0.8</v>
      </c>
      <c r="H1997" s="31">
        <v>5</v>
      </c>
    </row>
    <row r="1998" spans="1:8" x14ac:dyDescent="0.15">
      <c r="A1998" s="34">
        <v>16821.957136845391</v>
      </c>
      <c r="B1998" s="35">
        <v>11.724559000000001</v>
      </c>
      <c r="C1998" s="35">
        <v>173.90941309760973</v>
      </c>
      <c r="D1998" s="31">
        <v>82</v>
      </c>
      <c r="E1998" s="36">
        <v>-0.4</v>
      </c>
      <c r="F1998" s="31">
        <v>0.7</v>
      </c>
      <c r="G1998" s="31">
        <v>0.8</v>
      </c>
      <c r="H1998" s="31">
        <v>5</v>
      </c>
    </row>
    <row r="1999" spans="1:8" x14ac:dyDescent="0.15">
      <c r="A1999" s="34">
        <v>66097.56462645602</v>
      </c>
      <c r="B1999" s="35">
        <v>11.964436000000003</v>
      </c>
      <c r="C1999" s="35">
        <v>21.601116966801069</v>
      </c>
      <c r="D1999" s="31">
        <v>10</v>
      </c>
      <c r="E1999" s="36">
        <v>-0.6</v>
      </c>
      <c r="F1999" s="31">
        <v>0.7</v>
      </c>
      <c r="G1999" s="31">
        <v>0.8</v>
      </c>
      <c r="H1999" s="31">
        <v>5</v>
      </c>
    </row>
    <row r="2000" spans="1:8" x14ac:dyDescent="0.15">
      <c r="A2000" s="34">
        <v>10529.673404726358</v>
      </c>
      <c r="B2000" s="35">
        <v>8.0478970000000007</v>
      </c>
      <c r="C2000" s="35">
        <v>15.190178465894039</v>
      </c>
      <c r="D2000" s="31">
        <v>10</v>
      </c>
      <c r="E2000" s="36">
        <v>1.2</v>
      </c>
      <c r="F2000" s="31">
        <v>0.7</v>
      </c>
      <c r="G2000" s="31">
        <v>0.8</v>
      </c>
      <c r="H2000" s="31">
        <v>5</v>
      </c>
    </row>
    <row r="2001" spans="1:8" x14ac:dyDescent="0.15">
      <c r="A2001" s="34">
        <v>14561.625878350382</v>
      </c>
      <c r="B2001" s="35">
        <v>29.683544000000005</v>
      </c>
      <c r="C2001" s="35">
        <v>50.605324936881217</v>
      </c>
      <c r="D2001" s="31">
        <v>10</v>
      </c>
      <c r="E2001" s="36">
        <v>1.5</v>
      </c>
      <c r="F2001" s="31">
        <v>0.7</v>
      </c>
      <c r="G2001" s="31">
        <v>0.8</v>
      </c>
      <c r="H2001" s="31">
        <v>5</v>
      </c>
    </row>
    <row r="2002" spans="1:8" x14ac:dyDescent="0.15">
      <c r="A2002" s="34">
        <v>66951.123657048011</v>
      </c>
      <c r="B2002" s="35">
        <v>7.4141760000000012</v>
      </c>
      <c r="C2002" s="35">
        <v>311.36264964036343</v>
      </c>
      <c r="D2002" s="31">
        <v>220</v>
      </c>
      <c r="E2002" s="36">
        <v>-0.2</v>
      </c>
      <c r="F2002" s="31">
        <v>0.7</v>
      </c>
      <c r="G2002" s="31">
        <v>0.8</v>
      </c>
      <c r="H2002" s="31">
        <v>5</v>
      </c>
    </row>
    <row r="2003" spans="1:8" x14ac:dyDescent="0.15">
      <c r="A2003" s="34">
        <v>26378.629851496527</v>
      </c>
      <c r="B2003" s="35">
        <v>10.042208</v>
      </c>
      <c r="C2003" s="35">
        <v>47.982073466758052</v>
      </c>
      <c r="D2003" s="31">
        <v>26</v>
      </c>
      <c r="E2003" s="36">
        <v>0.8</v>
      </c>
      <c r="F2003" s="31">
        <v>0.7</v>
      </c>
      <c r="G2003" s="31">
        <v>0.8</v>
      </c>
      <c r="H2003" s="31">
        <v>5</v>
      </c>
    </row>
    <row r="2004" spans="1:8" x14ac:dyDescent="0.15">
      <c r="A2004" s="34">
        <v>98206.367455730127</v>
      </c>
      <c r="B2004" s="35">
        <v>21.534337000000001</v>
      </c>
      <c r="C2004" s="35">
        <v>67.078763895023684</v>
      </c>
      <c r="D2004" s="31">
        <v>18</v>
      </c>
      <c r="E2004" s="36">
        <v>-0.4</v>
      </c>
      <c r="F2004" s="31">
        <v>0.7</v>
      </c>
      <c r="G2004" s="31">
        <v>0.8</v>
      </c>
      <c r="H2004" s="31">
        <v>5</v>
      </c>
    </row>
    <row r="2005" spans="1:8" x14ac:dyDescent="0.15">
      <c r="A2005" s="34">
        <v>86793.404177343196</v>
      </c>
      <c r="B2005" s="35">
        <v>12.078847000000001</v>
      </c>
      <c r="C2005" s="35">
        <v>56.649827108845329</v>
      </c>
      <c r="D2005" s="31">
        <v>26</v>
      </c>
      <c r="E2005" s="36">
        <v>1.5</v>
      </c>
      <c r="F2005" s="31">
        <v>0.7</v>
      </c>
      <c r="G2005" s="31">
        <v>0.8</v>
      </c>
      <c r="H2005" s="31">
        <v>5</v>
      </c>
    </row>
    <row r="2006" spans="1:8" x14ac:dyDescent="0.15">
      <c r="A2006" s="34">
        <v>32713.08559150805</v>
      </c>
      <c r="B2006" s="35">
        <v>15.523431</v>
      </c>
      <c r="C2006" s="35">
        <v>27.426795728083825</v>
      </c>
      <c r="D2006" s="31">
        <v>10</v>
      </c>
      <c r="E2006" s="36">
        <v>1.5</v>
      </c>
      <c r="F2006" s="31">
        <v>0.7</v>
      </c>
      <c r="G2006" s="31">
        <v>0.8</v>
      </c>
      <c r="H2006" s="31">
        <v>5</v>
      </c>
    </row>
    <row r="2007" spans="1:8" x14ac:dyDescent="0.15">
      <c r="A2007" s="34">
        <v>92433.657160790288</v>
      </c>
      <c r="B2007" s="35">
        <v>5.6459260000000002</v>
      </c>
      <c r="C2007" s="35">
        <v>20.265154625042577</v>
      </c>
      <c r="D2007" s="31">
        <v>18</v>
      </c>
      <c r="E2007" s="36">
        <v>1.5</v>
      </c>
      <c r="F2007" s="31">
        <v>0.7</v>
      </c>
      <c r="G2007" s="31">
        <v>0.8</v>
      </c>
      <c r="H2007" s="31">
        <v>5</v>
      </c>
    </row>
    <row r="2008" spans="1:8" x14ac:dyDescent="0.15">
      <c r="A2008" s="34">
        <v>78261.552203637781</v>
      </c>
      <c r="B2008" s="35">
        <v>11.884950000000002</v>
      </c>
      <c r="C2008" s="35">
        <v>73.001424582675412</v>
      </c>
      <c r="D2008" s="31">
        <v>34</v>
      </c>
      <c r="E2008" s="36">
        <v>-0.4</v>
      </c>
      <c r="F2008" s="31">
        <v>0.7</v>
      </c>
      <c r="G2008" s="31">
        <v>0.8</v>
      </c>
      <c r="H2008" s="31">
        <v>5</v>
      </c>
    </row>
    <row r="2009" spans="1:8" x14ac:dyDescent="0.15">
      <c r="A2009" s="34">
        <v>57719.39020970391</v>
      </c>
      <c r="B2009" s="35">
        <v>47.049343</v>
      </c>
      <c r="C2009" s="35">
        <v>142.25616970390055</v>
      </c>
      <c r="D2009" s="31">
        <v>18</v>
      </c>
      <c r="E2009" s="36">
        <v>1.2</v>
      </c>
      <c r="F2009" s="31">
        <v>0.7</v>
      </c>
      <c r="G2009" s="31">
        <v>0.8</v>
      </c>
      <c r="H2009" s="31">
        <v>5</v>
      </c>
    </row>
    <row r="2010" spans="1:8" x14ac:dyDescent="0.15">
      <c r="A2010" s="34">
        <v>2199.0989839852705</v>
      </c>
      <c r="B2010" s="35">
        <v>8.0069440000000007</v>
      </c>
      <c r="C2010" s="35">
        <v>111.91125792061008</v>
      </c>
      <c r="D2010" s="31">
        <v>74</v>
      </c>
      <c r="E2010" s="36">
        <v>1.2</v>
      </c>
      <c r="F2010" s="31">
        <v>0.7</v>
      </c>
      <c r="G2010" s="31">
        <v>0.8</v>
      </c>
      <c r="H2010" s="31">
        <v>5</v>
      </c>
    </row>
    <row r="2011" spans="1:8" x14ac:dyDescent="0.15">
      <c r="A2011" s="34">
        <v>31340.146491780939</v>
      </c>
      <c r="B2011" s="35">
        <v>10.454433000000002</v>
      </c>
      <c r="C2011" s="35">
        <v>65.039994315006211</v>
      </c>
      <c r="D2011" s="31">
        <v>34</v>
      </c>
      <c r="E2011" s="36">
        <v>1.2</v>
      </c>
      <c r="F2011" s="31">
        <v>0.7</v>
      </c>
      <c r="G2011" s="31">
        <v>0.8</v>
      </c>
      <c r="H2011" s="31">
        <v>5</v>
      </c>
    </row>
    <row r="2012" spans="1:8" x14ac:dyDescent="0.15">
      <c r="A2012" s="34">
        <v>44624.305766905978</v>
      </c>
      <c r="B2012" s="35">
        <v>7.719558000000001</v>
      </c>
      <c r="C2012" s="35">
        <v>272.54066753953902</v>
      </c>
      <c r="D2012" s="31">
        <v>186</v>
      </c>
      <c r="E2012" s="36">
        <v>0.4</v>
      </c>
      <c r="F2012" s="31">
        <v>0.7</v>
      </c>
      <c r="G2012" s="31">
        <v>0.8</v>
      </c>
      <c r="H2012" s="31">
        <v>5</v>
      </c>
    </row>
    <row r="2013" spans="1:8" x14ac:dyDescent="0.15">
      <c r="E2013" s="36"/>
    </row>
    <row r="2014" spans="1:8" x14ac:dyDescent="0.15">
      <c r="E2014" s="36"/>
    </row>
    <row r="2015" spans="1:8" x14ac:dyDescent="0.15">
      <c r="E2015" s="36"/>
    </row>
    <row r="2016" spans="1:8" x14ac:dyDescent="0.15">
      <c r="E2016" s="36"/>
    </row>
    <row r="2017" spans="5:5" x14ac:dyDescent="0.15">
      <c r="E2017" s="36"/>
    </row>
    <row r="2018" spans="5:5" x14ac:dyDescent="0.15">
      <c r="E2018" s="36"/>
    </row>
    <row r="2019" spans="5:5" x14ac:dyDescent="0.15">
      <c r="E2019" s="36"/>
    </row>
    <row r="2020" spans="5:5" x14ac:dyDescent="0.15">
      <c r="E2020" s="36"/>
    </row>
    <row r="2021" spans="5:5" x14ac:dyDescent="0.15">
      <c r="E2021" s="36"/>
    </row>
    <row r="2022" spans="5:5" x14ac:dyDescent="0.15">
      <c r="E2022" s="36"/>
    </row>
    <row r="2023" spans="5:5" x14ac:dyDescent="0.15">
      <c r="E2023" s="36"/>
    </row>
    <row r="2024" spans="5:5" x14ac:dyDescent="0.15">
      <c r="E2024" s="36"/>
    </row>
    <row r="2025" spans="5:5" x14ac:dyDescent="0.15">
      <c r="E2025" s="36"/>
    </row>
    <row r="2026" spans="5:5" x14ac:dyDescent="0.15">
      <c r="E2026" s="36"/>
    </row>
    <row r="2027" spans="5:5" x14ac:dyDescent="0.15">
      <c r="E2027" s="36"/>
    </row>
    <row r="2028" spans="5:5" x14ac:dyDescent="0.15">
      <c r="E2028" s="36"/>
    </row>
    <row r="2029" spans="5:5" x14ac:dyDescent="0.15">
      <c r="E2029" s="36"/>
    </row>
    <row r="2030" spans="5:5" x14ac:dyDescent="0.15">
      <c r="E2030" s="36"/>
    </row>
    <row r="2031" spans="5:5" x14ac:dyDescent="0.15">
      <c r="E2031" s="36"/>
    </row>
    <row r="2032" spans="5:5" x14ac:dyDescent="0.15">
      <c r="E2032" s="36"/>
    </row>
    <row r="2033" spans="5:5" x14ac:dyDescent="0.15">
      <c r="E2033" s="36"/>
    </row>
    <row r="2034" spans="5:5" x14ac:dyDescent="0.15">
      <c r="E2034" s="36"/>
    </row>
    <row r="2035" spans="5:5" x14ac:dyDescent="0.15">
      <c r="E2035" s="36"/>
    </row>
    <row r="2036" spans="5:5" x14ac:dyDescent="0.15">
      <c r="E2036" s="36"/>
    </row>
    <row r="2037" spans="5:5" x14ac:dyDescent="0.15">
      <c r="E2037" s="36"/>
    </row>
    <row r="2038" spans="5:5" x14ac:dyDescent="0.15">
      <c r="E2038" s="36"/>
    </row>
    <row r="2039" spans="5:5" x14ac:dyDescent="0.15">
      <c r="E2039" s="36"/>
    </row>
    <row r="2040" spans="5:5" x14ac:dyDescent="0.15">
      <c r="E2040" s="36"/>
    </row>
    <row r="2041" spans="5:5" x14ac:dyDescent="0.15">
      <c r="E2041" s="36"/>
    </row>
    <row r="2042" spans="5:5" x14ac:dyDescent="0.15">
      <c r="E2042" s="36"/>
    </row>
    <row r="2043" spans="5:5" x14ac:dyDescent="0.15">
      <c r="E2043" s="36"/>
    </row>
    <row r="2044" spans="5:5" x14ac:dyDescent="0.15">
      <c r="E2044" s="36"/>
    </row>
    <row r="2045" spans="5:5" x14ac:dyDescent="0.15">
      <c r="E2045" s="36"/>
    </row>
    <row r="2046" spans="5:5" x14ac:dyDescent="0.15">
      <c r="E2046" s="36"/>
    </row>
    <row r="2047" spans="5:5" x14ac:dyDescent="0.15">
      <c r="E2047" s="36"/>
    </row>
    <row r="2048" spans="5:5" x14ac:dyDescent="0.15">
      <c r="E2048" s="36"/>
    </row>
    <row r="2049" spans="5:5" x14ac:dyDescent="0.15">
      <c r="E2049" s="36"/>
    </row>
    <row r="2050" spans="5:5" x14ac:dyDescent="0.15">
      <c r="E2050" s="36"/>
    </row>
    <row r="2051" spans="5:5" x14ac:dyDescent="0.15">
      <c r="E2051" s="36"/>
    </row>
    <row r="2052" spans="5:5" x14ac:dyDescent="0.15">
      <c r="E2052" s="36"/>
    </row>
    <row r="2053" spans="5:5" x14ac:dyDescent="0.15">
      <c r="E2053" s="36"/>
    </row>
    <row r="2054" spans="5:5" x14ac:dyDescent="0.15">
      <c r="E2054" s="36"/>
    </row>
    <row r="2055" spans="5:5" x14ac:dyDescent="0.15">
      <c r="E2055" s="36"/>
    </row>
    <row r="2056" spans="5:5" x14ac:dyDescent="0.15">
      <c r="E2056" s="36"/>
    </row>
    <row r="2057" spans="5:5" x14ac:dyDescent="0.15">
      <c r="E2057" s="36"/>
    </row>
    <row r="2058" spans="5:5" x14ac:dyDescent="0.15">
      <c r="E2058" s="36"/>
    </row>
    <row r="2059" spans="5:5" x14ac:dyDescent="0.15">
      <c r="E2059" s="36"/>
    </row>
    <row r="2060" spans="5:5" x14ac:dyDescent="0.15">
      <c r="E2060" s="36"/>
    </row>
    <row r="2061" spans="5:5" x14ac:dyDescent="0.15">
      <c r="E2061" s="36"/>
    </row>
    <row r="2062" spans="5:5" x14ac:dyDescent="0.15">
      <c r="E2062" s="36"/>
    </row>
    <row r="2063" spans="5:5" x14ac:dyDescent="0.15">
      <c r="E2063" s="36"/>
    </row>
    <row r="2064" spans="5:5" x14ac:dyDescent="0.15">
      <c r="E2064" s="36"/>
    </row>
    <row r="2065" spans="5:5" x14ac:dyDescent="0.15">
      <c r="E2065" s="36"/>
    </row>
    <row r="2066" spans="5:5" x14ac:dyDescent="0.15">
      <c r="E2066" s="36"/>
    </row>
    <row r="2067" spans="5:5" x14ac:dyDescent="0.15">
      <c r="E2067" s="36"/>
    </row>
    <row r="2068" spans="5:5" x14ac:dyDescent="0.15">
      <c r="E2068" s="36"/>
    </row>
    <row r="2069" spans="5:5" x14ac:dyDescent="0.15">
      <c r="E2069" s="36"/>
    </row>
    <row r="2070" spans="5:5" x14ac:dyDescent="0.15">
      <c r="E2070" s="36"/>
    </row>
    <row r="2071" spans="5:5" x14ac:dyDescent="0.15">
      <c r="E2071" s="36"/>
    </row>
    <row r="2072" spans="5:5" x14ac:dyDescent="0.15">
      <c r="E2072" s="36"/>
    </row>
    <row r="2073" spans="5:5" x14ac:dyDescent="0.15">
      <c r="E2073" s="36"/>
    </row>
    <row r="2074" spans="5:5" x14ac:dyDescent="0.15">
      <c r="E2074" s="36"/>
    </row>
    <row r="2075" spans="5:5" x14ac:dyDescent="0.15">
      <c r="E2075" s="36"/>
    </row>
    <row r="2076" spans="5:5" x14ac:dyDescent="0.15">
      <c r="E2076" s="36"/>
    </row>
    <row r="2077" spans="5:5" x14ac:dyDescent="0.15">
      <c r="E2077" s="36"/>
    </row>
    <row r="2078" spans="5:5" x14ac:dyDescent="0.15">
      <c r="E2078" s="36"/>
    </row>
    <row r="2079" spans="5:5" x14ac:dyDescent="0.15">
      <c r="E2079" s="36"/>
    </row>
    <row r="2080" spans="5:5" x14ac:dyDescent="0.15">
      <c r="E2080" s="36"/>
    </row>
    <row r="2081" spans="5:5" x14ac:dyDescent="0.15">
      <c r="E2081" s="36"/>
    </row>
    <row r="2082" spans="5:5" x14ac:dyDescent="0.15">
      <c r="E2082" s="36"/>
    </row>
    <row r="2083" spans="5:5" x14ac:dyDescent="0.15">
      <c r="E2083" s="36"/>
    </row>
    <row r="2084" spans="5:5" x14ac:dyDescent="0.15">
      <c r="E2084" s="36"/>
    </row>
    <row r="2085" spans="5:5" x14ac:dyDescent="0.15">
      <c r="E2085" s="36"/>
    </row>
    <row r="2086" spans="5:5" x14ac:dyDescent="0.15">
      <c r="E2086" s="36"/>
    </row>
    <row r="2087" spans="5:5" x14ac:dyDescent="0.15">
      <c r="E2087" s="36"/>
    </row>
    <row r="2088" spans="5:5" x14ac:dyDescent="0.15">
      <c r="E2088" s="36"/>
    </row>
    <row r="2089" spans="5:5" x14ac:dyDescent="0.15">
      <c r="E2089" s="36"/>
    </row>
    <row r="2090" spans="5:5" x14ac:dyDescent="0.15">
      <c r="E2090" s="36"/>
    </row>
    <row r="2091" spans="5:5" x14ac:dyDescent="0.15">
      <c r="E2091" s="36"/>
    </row>
    <row r="2092" spans="5:5" x14ac:dyDescent="0.15">
      <c r="E2092" s="36"/>
    </row>
    <row r="2093" spans="5:5" x14ac:dyDescent="0.15">
      <c r="E2093" s="36"/>
    </row>
    <row r="2094" spans="5:5" x14ac:dyDescent="0.15">
      <c r="E2094" s="36"/>
    </row>
    <row r="2095" spans="5:5" x14ac:dyDescent="0.15">
      <c r="E2095" s="36"/>
    </row>
    <row r="2096" spans="5:5" x14ac:dyDescent="0.15">
      <c r="E2096" s="36"/>
    </row>
    <row r="2097" spans="5:5" x14ac:dyDescent="0.15">
      <c r="E2097" s="36"/>
    </row>
    <row r="2098" spans="5:5" x14ac:dyDescent="0.15">
      <c r="E2098" s="36"/>
    </row>
    <row r="2099" spans="5:5" x14ac:dyDescent="0.15">
      <c r="E2099" s="36"/>
    </row>
    <row r="2100" spans="5:5" x14ac:dyDescent="0.15">
      <c r="E2100" s="36"/>
    </row>
    <row r="2101" spans="5:5" x14ac:dyDescent="0.15">
      <c r="E2101" s="36"/>
    </row>
    <row r="2102" spans="5:5" x14ac:dyDescent="0.15">
      <c r="E2102" s="36"/>
    </row>
    <row r="2103" spans="5:5" x14ac:dyDescent="0.15">
      <c r="E2103" s="36"/>
    </row>
    <row r="2104" spans="5:5" x14ac:dyDescent="0.15">
      <c r="E2104" s="36"/>
    </row>
    <row r="2105" spans="5:5" x14ac:dyDescent="0.15">
      <c r="E2105" s="36"/>
    </row>
    <row r="2106" spans="5:5" x14ac:dyDescent="0.15">
      <c r="E2106" s="36"/>
    </row>
    <row r="2107" spans="5:5" x14ac:dyDescent="0.15">
      <c r="E2107" s="36"/>
    </row>
    <row r="2108" spans="5:5" x14ac:dyDescent="0.15">
      <c r="E2108" s="36"/>
    </row>
    <row r="2109" spans="5:5" x14ac:dyDescent="0.15">
      <c r="E2109" s="36"/>
    </row>
    <row r="2110" spans="5:5" x14ac:dyDescent="0.15">
      <c r="E2110" s="36"/>
    </row>
    <row r="2111" spans="5:5" x14ac:dyDescent="0.15">
      <c r="E2111" s="36"/>
    </row>
    <row r="2112" spans="5:5" x14ac:dyDescent="0.15">
      <c r="E2112" s="36"/>
    </row>
    <row r="2113" spans="5:5" x14ac:dyDescent="0.15">
      <c r="E2113" s="36"/>
    </row>
    <row r="2114" spans="5:5" x14ac:dyDescent="0.15">
      <c r="E2114" s="36"/>
    </row>
    <row r="2115" spans="5:5" x14ac:dyDescent="0.15">
      <c r="E2115" s="36"/>
    </row>
    <row r="2116" spans="5:5" x14ac:dyDescent="0.15">
      <c r="E2116" s="36"/>
    </row>
    <row r="2117" spans="5:5" x14ac:dyDescent="0.15">
      <c r="E2117" s="36"/>
    </row>
    <row r="2118" spans="5:5" x14ac:dyDescent="0.15">
      <c r="E2118" s="36"/>
    </row>
    <row r="2119" spans="5:5" x14ac:dyDescent="0.15">
      <c r="E2119" s="36"/>
    </row>
    <row r="2120" spans="5:5" x14ac:dyDescent="0.15">
      <c r="E2120" s="36"/>
    </row>
    <row r="2121" spans="5:5" x14ac:dyDescent="0.15">
      <c r="E2121" s="36"/>
    </row>
    <row r="2122" spans="5:5" x14ac:dyDescent="0.15">
      <c r="E2122" s="36"/>
    </row>
    <row r="2123" spans="5:5" x14ac:dyDescent="0.15">
      <c r="E2123" s="36"/>
    </row>
    <row r="2124" spans="5:5" x14ac:dyDescent="0.15">
      <c r="E2124" s="36"/>
    </row>
    <row r="2125" spans="5:5" x14ac:dyDescent="0.15">
      <c r="E2125" s="36"/>
    </row>
    <row r="2126" spans="5:5" x14ac:dyDescent="0.15">
      <c r="E2126" s="36"/>
    </row>
    <row r="2127" spans="5:5" x14ac:dyDescent="0.15">
      <c r="E2127" s="36"/>
    </row>
    <row r="2128" spans="5:5" x14ac:dyDescent="0.15">
      <c r="E2128" s="36"/>
    </row>
    <row r="2129" spans="5:5" x14ac:dyDescent="0.15">
      <c r="E2129" s="36"/>
    </row>
    <row r="2130" spans="5:5" x14ac:dyDescent="0.15">
      <c r="E2130" s="36"/>
    </row>
    <row r="2131" spans="5:5" x14ac:dyDescent="0.15">
      <c r="E2131" s="36"/>
    </row>
    <row r="2132" spans="5:5" x14ac:dyDescent="0.15">
      <c r="E2132" s="36"/>
    </row>
    <row r="2133" spans="5:5" x14ac:dyDescent="0.15">
      <c r="E2133" s="36"/>
    </row>
    <row r="2134" spans="5:5" x14ac:dyDescent="0.15">
      <c r="E2134" s="36"/>
    </row>
    <row r="2135" spans="5:5" x14ac:dyDescent="0.15">
      <c r="E2135" s="36"/>
    </row>
    <row r="2136" spans="5:5" x14ac:dyDescent="0.15">
      <c r="E2136" s="36"/>
    </row>
    <row r="2137" spans="5:5" x14ac:dyDescent="0.15">
      <c r="E2137" s="36"/>
    </row>
    <row r="2138" spans="5:5" x14ac:dyDescent="0.15">
      <c r="E2138" s="36"/>
    </row>
    <row r="2139" spans="5:5" x14ac:dyDescent="0.15">
      <c r="E2139" s="36"/>
    </row>
    <row r="2140" spans="5:5" x14ac:dyDescent="0.15">
      <c r="E2140" s="36"/>
    </row>
    <row r="2141" spans="5:5" x14ac:dyDescent="0.15">
      <c r="E2141" s="36"/>
    </row>
    <row r="2142" spans="5:5" x14ac:dyDescent="0.15">
      <c r="E2142" s="36"/>
    </row>
    <row r="2143" spans="5:5" x14ac:dyDescent="0.15">
      <c r="E2143" s="36"/>
    </row>
    <row r="2144" spans="5:5" x14ac:dyDescent="0.15">
      <c r="E2144" s="36"/>
    </row>
    <row r="2145" spans="5:5" x14ac:dyDescent="0.15">
      <c r="E2145" s="36"/>
    </row>
    <row r="2146" spans="5:5" x14ac:dyDescent="0.15">
      <c r="E2146" s="36"/>
    </row>
    <row r="2147" spans="5:5" x14ac:dyDescent="0.15">
      <c r="E2147" s="36"/>
    </row>
    <row r="2148" spans="5:5" x14ac:dyDescent="0.15">
      <c r="E2148" s="36"/>
    </row>
    <row r="2149" spans="5:5" x14ac:dyDescent="0.15">
      <c r="E2149" s="36"/>
    </row>
    <row r="2150" spans="5:5" x14ac:dyDescent="0.15">
      <c r="E2150" s="36"/>
    </row>
    <row r="2151" spans="5:5" x14ac:dyDescent="0.15">
      <c r="E2151" s="36"/>
    </row>
    <row r="2152" spans="5:5" x14ac:dyDescent="0.15">
      <c r="E2152" s="36"/>
    </row>
    <row r="2153" spans="5:5" x14ac:dyDescent="0.15">
      <c r="E2153" s="36"/>
    </row>
    <row r="2154" spans="5:5" x14ac:dyDescent="0.15">
      <c r="E2154" s="36"/>
    </row>
    <row r="2155" spans="5:5" x14ac:dyDescent="0.15">
      <c r="E2155" s="36"/>
    </row>
    <row r="2156" spans="5:5" x14ac:dyDescent="0.15">
      <c r="E2156" s="36"/>
    </row>
    <row r="2157" spans="5:5" x14ac:dyDescent="0.15">
      <c r="E2157" s="36"/>
    </row>
    <row r="2158" spans="5:5" x14ac:dyDescent="0.15">
      <c r="E2158" s="36"/>
    </row>
    <row r="2159" spans="5:5" x14ac:dyDescent="0.15">
      <c r="E2159" s="36"/>
    </row>
    <row r="2160" spans="5:5" x14ac:dyDescent="0.15">
      <c r="E2160" s="36"/>
    </row>
    <row r="2161" spans="5:5" x14ac:dyDescent="0.15">
      <c r="E2161" s="36"/>
    </row>
    <row r="2162" spans="5:5" x14ac:dyDescent="0.15">
      <c r="E2162" s="36"/>
    </row>
    <row r="2163" spans="5:5" x14ac:dyDescent="0.15">
      <c r="E2163" s="36"/>
    </row>
    <row r="2164" spans="5:5" x14ac:dyDescent="0.15">
      <c r="E2164" s="36"/>
    </row>
    <row r="2165" spans="5:5" x14ac:dyDescent="0.15">
      <c r="E2165" s="36"/>
    </row>
    <row r="2166" spans="5:5" x14ac:dyDescent="0.15">
      <c r="E2166" s="36"/>
    </row>
    <row r="2167" spans="5:5" x14ac:dyDescent="0.15">
      <c r="E2167" s="36"/>
    </row>
    <row r="2168" spans="5:5" x14ac:dyDescent="0.15">
      <c r="E2168" s="36"/>
    </row>
    <row r="2169" spans="5:5" x14ac:dyDescent="0.15">
      <c r="E2169" s="36"/>
    </row>
    <row r="2170" spans="5:5" x14ac:dyDescent="0.15">
      <c r="E2170" s="36"/>
    </row>
    <row r="2171" spans="5:5" x14ac:dyDescent="0.15">
      <c r="E2171" s="36"/>
    </row>
    <row r="2172" spans="5:5" x14ac:dyDescent="0.15">
      <c r="E2172" s="36"/>
    </row>
    <row r="2173" spans="5:5" x14ac:dyDescent="0.15">
      <c r="E2173" s="36"/>
    </row>
    <row r="2174" spans="5:5" x14ac:dyDescent="0.15">
      <c r="E2174" s="36"/>
    </row>
    <row r="2175" spans="5:5" x14ac:dyDescent="0.15">
      <c r="E2175" s="36"/>
    </row>
    <row r="2176" spans="5:5" x14ac:dyDescent="0.15">
      <c r="E2176" s="36"/>
    </row>
    <row r="2177" spans="5:5" x14ac:dyDescent="0.15">
      <c r="E2177" s="36"/>
    </row>
    <row r="2178" spans="5:5" x14ac:dyDescent="0.15">
      <c r="E2178" s="36"/>
    </row>
    <row r="2179" spans="5:5" x14ac:dyDescent="0.15">
      <c r="E2179" s="36"/>
    </row>
    <row r="2180" spans="5:5" x14ac:dyDescent="0.15">
      <c r="E2180" s="36"/>
    </row>
    <row r="2181" spans="5:5" x14ac:dyDescent="0.15">
      <c r="E2181" s="36"/>
    </row>
    <row r="2182" spans="5:5" x14ac:dyDescent="0.15">
      <c r="E2182" s="36"/>
    </row>
    <row r="2183" spans="5:5" x14ac:dyDescent="0.15">
      <c r="E2183" s="36"/>
    </row>
    <row r="2184" spans="5:5" x14ac:dyDescent="0.15">
      <c r="E2184" s="36"/>
    </row>
    <row r="2185" spans="5:5" x14ac:dyDescent="0.15">
      <c r="E2185" s="36"/>
    </row>
    <row r="2186" spans="5:5" x14ac:dyDescent="0.15">
      <c r="E2186" s="36"/>
    </row>
    <row r="2187" spans="5:5" x14ac:dyDescent="0.15">
      <c r="E2187" s="36"/>
    </row>
    <row r="2188" spans="5:5" x14ac:dyDescent="0.15">
      <c r="E2188" s="36"/>
    </row>
    <row r="2189" spans="5:5" x14ac:dyDescent="0.15">
      <c r="E2189" s="36"/>
    </row>
    <row r="2190" spans="5:5" x14ac:dyDescent="0.15">
      <c r="E2190" s="36"/>
    </row>
    <row r="2191" spans="5:5" x14ac:dyDescent="0.15">
      <c r="E2191" s="36"/>
    </row>
    <row r="2192" spans="5:5" x14ac:dyDescent="0.15">
      <c r="E2192" s="36"/>
    </row>
    <row r="2193" spans="5:5" x14ac:dyDescent="0.15">
      <c r="E2193" s="36"/>
    </row>
    <row r="2194" spans="5:5" x14ac:dyDescent="0.15">
      <c r="E2194" s="36"/>
    </row>
    <row r="2195" spans="5:5" x14ac:dyDescent="0.15">
      <c r="E2195" s="36"/>
    </row>
    <row r="2196" spans="5:5" x14ac:dyDescent="0.15">
      <c r="E2196" s="36"/>
    </row>
    <row r="2197" spans="5:5" x14ac:dyDescent="0.15">
      <c r="E2197" s="36"/>
    </row>
    <row r="2198" spans="5:5" x14ac:dyDescent="0.15">
      <c r="E2198" s="36"/>
    </row>
    <row r="2199" spans="5:5" x14ac:dyDescent="0.15">
      <c r="E2199" s="36"/>
    </row>
    <row r="2200" spans="5:5" x14ac:dyDescent="0.15">
      <c r="E2200" s="36"/>
    </row>
    <row r="2201" spans="5:5" x14ac:dyDescent="0.15">
      <c r="E2201" s="36"/>
    </row>
    <row r="2202" spans="5:5" x14ac:dyDescent="0.15">
      <c r="E2202" s="36"/>
    </row>
    <row r="2203" spans="5:5" x14ac:dyDescent="0.15">
      <c r="E2203" s="36"/>
    </row>
    <row r="2204" spans="5:5" x14ac:dyDescent="0.15">
      <c r="E2204" s="36"/>
    </row>
    <row r="2205" spans="5:5" x14ac:dyDescent="0.15">
      <c r="E2205" s="36"/>
    </row>
    <row r="2206" spans="5:5" x14ac:dyDescent="0.15">
      <c r="E2206" s="36"/>
    </row>
    <row r="2207" spans="5:5" x14ac:dyDescent="0.15">
      <c r="E2207" s="36"/>
    </row>
    <row r="2208" spans="5:5" x14ac:dyDescent="0.15">
      <c r="E2208" s="36"/>
    </row>
    <row r="2209" spans="5:5" x14ac:dyDescent="0.15">
      <c r="E2209" s="36"/>
    </row>
    <row r="2210" spans="5:5" x14ac:dyDescent="0.15">
      <c r="E2210" s="36"/>
    </row>
    <row r="2211" spans="5:5" x14ac:dyDescent="0.15">
      <c r="E2211" s="36"/>
    </row>
    <row r="2212" spans="5:5" x14ac:dyDescent="0.15">
      <c r="E2212" s="36"/>
    </row>
    <row r="2213" spans="5:5" x14ac:dyDescent="0.15">
      <c r="E2213" s="36"/>
    </row>
    <row r="2214" spans="5:5" x14ac:dyDescent="0.15">
      <c r="E2214" s="36"/>
    </row>
    <row r="2215" spans="5:5" x14ac:dyDescent="0.15">
      <c r="E2215" s="36"/>
    </row>
    <row r="2216" spans="5:5" x14ac:dyDescent="0.15">
      <c r="E2216" s="36"/>
    </row>
    <row r="2217" spans="5:5" x14ac:dyDescent="0.15">
      <c r="E2217" s="36"/>
    </row>
    <row r="2218" spans="5:5" x14ac:dyDescent="0.15">
      <c r="E2218" s="36"/>
    </row>
    <row r="2219" spans="5:5" x14ac:dyDescent="0.15">
      <c r="E2219" s="36"/>
    </row>
    <row r="2220" spans="5:5" x14ac:dyDescent="0.15">
      <c r="E2220" s="36"/>
    </row>
    <row r="2221" spans="5:5" x14ac:dyDescent="0.15">
      <c r="E2221" s="36"/>
    </row>
    <row r="2222" spans="5:5" x14ac:dyDescent="0.15">
      <c r="E2222" s="36"/>
    </row>
    <row r="2223" spans="5:5" x14ac:dyDescent="0.15">
      <c r="E2223" s="36"/>
    </row>
    <row r="2224" spans="5:5" x14ac:dyDescent="0.15">
      <c r="E2224" s="36"/>
    </row>
    <row r="2225" spans="5:5" x14ac:dyDescent="0.15">
      <c r="E2225" s="36"/>
    </row>
    <row r="2226" spans="5:5" x14ac:dyDescent="0.15">
      <c r="E2226" s="36"/>
    </row>
    <row r="2227" spans="5:5" x14ac:dyDescent="0.15">
      <c r="E2227" s="36"/>
    </row>
    <row r="2228" spans="5:5" x14ac:dyDescent="0.15">
      <c r="E2228" s="36"/>
    </row>
    <row r="2229" spans="5:5" x14ac:dyDescent="0.15">
      <c r="E2229" s="36"/>
    </row>
    <row r="2230" spans="5:5" x14ac:dyDescent="0.15">
      <c r="E2230" s="36"/>
    </row>
    <row r="2231" spans="5:5" x14ac:dyDescent="0.15">
      <c r="E2231" s="36"/>
    </row>
    <row r="2232" spans="5:5" x14ac:dyDescent="0.15">
      <c r="E2232" s="36"/>
    </row>
    <row r="2233" spans="5:5" x14ac:dyDescent="0.15">
      <c r="E2233" s="36"/>
    </row>
    <row r="2234" spans="5:5" x14ac:dyDescent="0.15">
      <c r="E2234" s="36"/>
    </row>
    <row r="2235" spans="5:5" x14ac:dyDescent="0.15">
      <c r="E2235" s="36"/>
    </row>
    <row r="2236" spans="5:5" x14ac:dyDescent="0.15">
      <c r="E2236" s="36"/>
    </row>
    <row r="2237" spans="5:5" x14ac:dyDescent="0.15">
      <c r="E2237" s="36"/>
    </row>
    <row r="2238" spans="5:5" x14ac:dyDescent="0.15">
      <c r="E2238" s="36"/>
    </row>
    <row r="2239" spans="5:5" x14ac:dyDescent="0.15">
      <c r="E2239" s="36"/>
    </row>
    <row r="2240" spans="5:5" x14ac:dyDescent="0.15">
      <c r="E2240" s="36"/>
    </row>
    <row r="2241" spans="5:5" x14ac:dyDescent="0.15">
      <c r="E2241" s="36"/>
    </row>
    <row r="2242" spans="5:5" x14ac:dyDescent="0.15">
      <c r="E2242" s="36"/>
    </row>
    <row r="2243" spans="5:5" x14ac:dyDescent="0.15">
      <c r="E2243" s="36"/>
    </row>
    <row r="2244" spans="5:5" x14ac:dyDescent="0.15">
      <c r="E2244" s="36"/>
    </row>
    <row r="2245" spans="5:5" x14ac:dyDescent="0.15">
      <c r="E2245" s="36"/>
    </row>
    <row r="2246" spans="5:5" x14ac:dyDescent="0.15">
      <c r="E2246" s="36"/>
    </row>
    <row r="2247" spans="5:5" x14ac:dyDescent="0.15">
      <c r="E2247" s="36"/>
    </row>
    <row r="2248" spans="5:5" x14ac:dyDescent="0.15">
      <c r="E2248" s="36"/>
    </row>
    <row r="2249" spans="5:5" x14ac:dyDescent="0.15">
      <c r="E2249" s="36"/>
    </row>
    <row r="2250" spans="5:5" x14ac:dyDescent="0.15">
      <c r="E2250" s="36"/>
    </row>
    <row r="2251" spans="5:5" x14ac:dyDescent="0.15">
      <c r="E2251" s="36"/>
    </row>
    <row r="2252" spans="5:5" x14ac:dyDescent="0.15">
      <c r="E2252" s="36"/>
    </row>
    <row r="2253" spans="5:5" x14ac:dyDescent="0.15">
      <c r="E2253" s="36"/>
    </row>
    <row r="2254" spans="5:5" x14ac:dyDescent="0.15">
      <c r="E2254" s="36"/>
    </row>
    <row r="2255" spans="5:5" x14ac:dyDescent="0.15">
      <c r="E2255" s="36"/>
    </row>
    <row r="2256" spans="5:5" x14ac:dyDescent="0.15">
      <c r="E2256" s="36"/>
    </row>
    <row r="2257" spans="5:5" x14ac:dyDescent="0.15">
      <c r="E2257" s="36"/>
    </row>
    <row r="2258" spans="5:5" x14ac:dyDescent="0.15">
      <c r="E2258" s="36"/>
    </row>
    <row r="2259" spans="5:5" x14ac:dyDescent="0.15">
      <c r="E2259" s="36"/>
    </row>
    <row r="2260" spans="5:5" x14ac:dyDescent="0.15">
      <c r="E2260" s="36"/>
    </row>
    <row r="2261" spans="5:5" x14ac:dyDescent="0.15">
      <c r="E2261" s="36"/>
    </row>
    <row r="2262" spans="5:5" x14ac:dyDescent="0.15">
      <c r="E2262" s="36"/>
    </row>
    <row r="2263" spans="5:5" x14ac:dyDescent="0.15">
      <c r="E2263" s="36"/>
    </row>
    <row r="2264" spans="5:5" x14ac:dyDescent="0.15">
      <c r="E2264" s="36"/>
    </row>
    <row r="2265" spans="5:5" x14ac:dyDescent="0.15">
      <c r="E2265" s="36"/>
    </row>
    <row r="2266" spans="5:5" x14ac:dyDescent="0.15">
      <c r="E2266" s="36"/>
    </row>
    <row r="2267" spans="5:5" x14ac:dyDescent="0.15">
      <c r="E2267" s="36"/>
    </row>
    <row r="2268" spans="5:5" x14ac:dyDescent="0.15">
      <c r="E2268" s="36"/>
    </row>
    <row r="2269" spans="5:5" x14ac:dyDescent="0.15">
      <c r="E2269" s="36"/>
    </row>
    <row r="2270" spans="5:5" x14ac:dyDescent="0.15">
      <c r="E2270" s="36"/>
    </row>
    <row r="2271" spans="5:5" x14ac:dyDescent="0.15">
      <c r="E2271" s="36"/>
    </row>
    <row r="2272" spans="5:5" x14ac:dyDescent="0.15">
      <c r="E2272" s="36"/>
    </row>
    <row r="2273" spans="5:5" x14ac:dyDescent="0.15">
      <c r="E2273" s="36"/>
    </row>
    <row r="2274" spans="5:5" x14ac:dyDescent="0.15">
      <c r="E2274" s="36"/>
    </row>
    <row r="2275" spans="5:5" x14ac:dyDescent="0.15">
      <c r="E2275" s="36"/>
    </row>
    <row r="2276" spans="5:5" x14ac:dyDescent="0.15">
      <c r="E2276" s="36"/>
    </row>
    <row r="2277" spans="5:5" x14ac:dyDescent="0.15">
      <c r="E2277" s="36"/>
    </row>
    <row r="2278" spans="5:5" x14ac:dyDescent="0.15">
      <c r="E2278" s="36"/>
    </row>
    <row r="2279" spans="5:5" x14ac:dyDescent="0.15">
      <c r="E2279" s="36"/>
    </row>
    <row r="2280" spans="5:5" x14ac:dyDescent="0.15">
      <c r="E2280" s="36"/>
    </row>
    <row r="2281" spans="5:5" x14ac:dyDescent="0.15">
      <c r="E2281" s="36"/>
    </row>
    <row r="2282" spans="5:5" x14ac:dyDescent="0.15">
      <c r="E2282" s="36"/>
    </row>
    <row r="2283" spans="5:5" x14ac:dyDescent="0.15">
      <c r="E2283" s="36"/>
    </row>
    <row r="2284" spans="5:5" x14ac:dyDescent="0.15">
      <c r="E2284" s="36"/>
    </row>
    <row r="2285" spans="5:5" x14ac:dyDescent="0.15">
      <c r="E2285" s="36"/>
    </row>
    <row r="2286" spans="5:5" x14ac:dyDescent="0.15">
      <c r="E2286" s="36"/>
    </row>
    <row r="2287" spans="5:5" x14ac:dyDescent="0.15">
      <c r="E2287" s="36"/>
    </row>
    <row r="2288" spans="5:5" x14ac:dyDescent="0.15">
      <c r="E2288" s="36"/>
    </row>
    <row r="2289" spans="5:5" x14ac:dyDescent="0.15">
      <c r="E2289" s="36"/>
    </row>
    <row r="2290" spans="5:5" x14ac:dyDescent="0.15">
      <c r="E2290" s="36"/>
    </row>
    <row r="2291" spans="5:5" x14ac:dyDescent="0.15">
      <c r="E2291" s="36"/>
    </row>
    <row r="2292" spans="5:5" x14ac:dyDescent="0.15">
      <c r="E2292" s="36"/>
    </row>
    <row r="2293" spans="5:5" x14ac:dyDescent="0.15">
      <c r="E2293" s="36"/>
    </row>
    <row r="2294" spans="5:5" x14ac:dyDescent="0.15">
      <c r="E2294" s="36"/>
    </row>
    <row r="2295" spans="5:5" x14ac:dyDescent="0.15">
      <c r="E2295" s="36"/>
    </row>
    <row r="2296" spans="5:5" x14ac:dyDescent="0.15">
      <c r="E2296" s="36"/>
    </row>
    <row r="2297" spans="5:5" x14ac:dyDescent="0.15">
      <c r="E2297" s="36"/>
    </row>
    <row r="2298" spans="5:5" x14ac:dyDescent="0.15">
      <c r="E2298" s="36"/>
    </row>
    <row r="2299" spans="5:5" x14ac:dyDescent="0.15">
      <c r="E2299" s="36"/>
    </row>
    <row r="2300" spans="5:5" x14ac:dyDescent="0.15">
      <c r="E2300" s="36"/>
    </row>
    <row r="2301" spans="5:5" x14ac:dyDescent="0.15">
      <c r="E2301" s="36"/>
    </row>
    <row r="2302" spans="5:5" x14ac:dyDescent="0.15">
      <c r="E2302" s="36"/>
    </row>
    <row r="2303" spans="5:5" x14ac:dyDescent="0.15">
      <c r="E2303" s="36"/>
    </row>
    <row r="2304" spans="5:5" x14ac:dyDescent="0.15">
      <c r="E2304" s="36"/>
    </row>
    <row r="2305" spans="5:5" x14ac:dyDescent="0.15">
      <c r="E2305" s="36"/>
    </row>
    <row r="2306" spans="5:5" x14ac:dyDescent="0.15">
      <c r="E2306" s="36"/>
    </row>
    <row r="2307" spans="5:5" x14ac:dyDescent="0.15">
      <c r="E2307" s="36"/>
    </row>
    <row r="2308" spans="5:5" x14ac:dyDescent="0.15">
      <c r="E2308" s="36"/>
    </row>
    <row r="2309" spans="5:5" x14ac:dyDescent="0.15">
      <c r="E2309" s="36"/>
    </row>
    <row r="2310" spans="5:5" x14ac:dyDescent="0.15">
      <c r="E2310" s="36"/>
    </row>
    <row r="2311" spans="5:5" x14ac:dyDescent="0.15">
      <c r="E2311" s="36"/>
    </row>
    <row r="2312" spans="5:5" x14ac:dyDescent="0.15">
      <c r="E2312" s="36"/>
    </row>
    <row r="2313" spans="5:5" x14ac:dyDescent="0.15">
      <c r="E2313" s="36"/>
    </row>
    <row r="2314" spans="5:5" x14ac:dyDescent="0.15">
      <c r="E2314" s="36"/>
    </row>
    <row r="2315" spans="5:5" x14ac:dyDescent="0.15">
      <c r="E2315" s="36"/>
    </row>
    <row r="2316" spans="5:5" x14ac:dyDescent="0.15">
      <c r="E2316" s="36"/>
    </row>
    <row r="2317" spans="5:5" x14ac:dyDescent="0.15">
      <c r="E2317" s="36"/>
    </row>
    <row r="2318" spans="5:5" x14ac:dyDescent="0.15">
      <c r="E2318" s="36"/>
    </row>
    <row r="2319" spans="5:5" x14ac:dyDescent="0.15">
      <c r="E2319" s="36"/>
    </row>
    <row r="2320" spans="5:5" x14ac:dyDescent="0.15">
      <c r="E2320" s="36"/>
    </row>
    <row r="2321" spans="5:5" x14ac:dyDescent="0.15">
      <c r="E2321" s="36"/>
    </row>
    <row r="2322" spans="5:5" x14ac:dyDescent="0.15">
      <c r="E2322" s="36"/>
    </row>
    <row r="2323" spans="5:5" x14ac:dyDescent="0.15">
      <c r="E2323" s="36"/>
    </row>
    <row r="2324" spans="5:5" x14ac:dyDescent="0.15">
      <c r="E2324" s="36"/>
    </row>
    <row r="2325" spans="5:5" x14ac:dyDescent="0.15">
      <c r="E2325" s="36"/>
    </row>
    <row r="2326" spans="5:5" x14ac:dyDescent="0.15">
      <c r="E2326" s="36"/>
    </row>
    <row r="2327" spans="5:5" x14ac:dyDescent="0.15">
      <c r="E2327" s="36"/>
    </row>
    <row r="2328" spans="5:5" x14ac:dyDescent="0.15">
      <c r="E2328" s="36"/>
    </row>
    <row r="2329" spans="5:5" x14ac:dyDescent="0.15">
      <c r="E2329" s="36"/>
    </row>
    <row r="2330" spans="5:5" x14ac:dyDescent="0.15">
      <c r="E2330" s="36"/>
    </row>
    <row r="2331" spans="5:5" x14ac:dyDescent="0.15">
      <c r="E2331" s="36"/>
    </row>
    <row r="2332" spans="5:5" x14ac:dyDescent="0.15">
      <c r="E2332" s="36"/>
    </row>
    <row r="2333" spans="5:5" x14ac:dyDescent="0.15">
      <c r="E2333" s="36"/>
    </row>
    <row r="2334" spans="5:5" x14ac:dyDescent="0.15">
      <c r="E2334" s="36"/>
    </row>
    <row r="2335" spans="5:5" x14ac:dyDescent="0.15">
      <c r="E2335" s="36"/>
    </row>
    <row r="2336" spans="5:5" x14ac:dyDescent="0.15">
      <c r="E2336" s="36"/>
    </row>
    <row r="2337" spans="5:5" x14ac:dyDescent="0.15">
      <c r="E2337" s="36"/>
    </row>
    <row r="2338" spans="5:5" x14ac:dyDescent="0.15">
      <c r="E2338" s="36"/>
    </row>
    <row r="2339" spans="5:5" x14ac:dyDescent="0.15">
      <c r="E2339" s="36"/>
    </row>
    <row r="2340" spans="5:5" x14ac:dyDescent="0.15">
      <c r="E2340" s="36"/>
    </row>
    <row r="2341" spans="5:5" x14ac:dyDescent="0.15">
      <c r="E2341" s="36"/>
    </row>
    <row r="2342" spans="5:5" x14ac:dyDescent="0.15">
      <c r="E2342" s="36"/>
    </row>
    <row r="2343" spans="5:5" x14ac:dyDescent="0.15">
      <c r="E2343" s="36"/>
    </row>
    <row r="2344" spans="5:5" x14ac:dyDescent="0.15">
      <c r="E2344" s="36"/>
    </row>
    <row r="2345" spans="5:5" x14ac:dyDescent="0.15">
      <c r="E2345" s="36"/>
    </row>
    <row r="2346" spans="5:5" x14ac:dyDescent="0.15">
      <c r="E2346" s="36"/>
    </row>
    <row r="2347" spans="5:5" x14ac:dyDescent="0.15">
      <c r="E2347" s="36"/>
    </row>
    <row r="2348" spans="5:5" x14ac:dyDescent="0.15">
      <c r="E2348" s="36"/>
    </row>
    <row r="2349" spans="5:5" x14ac:dyDescent="0.15">
      <c r="E2349" s="36"/>
    </row>
    <row r="2350" spans="5:5" x14ac:dyDescent="0.15">
      <c r="E2350" s="36"/>
    </row>
    <row r="2351" spans="5:5" x14ac:dyDescent="0.15">
      <c r="E2351" s="36"/>
    </row>
    <row r="2352" spans="5:5" x14ac:dyDescent="0.15">
      <c r="E2352" s="36"/>
    </row>
    <row r="2353" spans="5:5" x14ac:dyDescent="0.15">
      <c r="E2353" s="36"/>
    </row>
    <row r="2354" spans="5:5" x14ac:dyDescent="0.15">
      <c r="E2354" s="36"/>
    </row>
    <row r="2355" spans="5:5" x14ac:dyDescent="0.15">
      <c r="E2355" s="36"/>
    </row>
    <row r="2356" spans="5:5" x14ac:dyDescent="0.15">
      <c r="E2356" s="36"/>
    </row>
    <row r="2357" spans="5:5" x14ac:dyDescent="0.15">
      <c r="E2357" s="36"/>
    </row>
    <row r="2358" spans="5:5" x14ac:dyDescent="0.15">
      <c r="E2358" s="36"/>
    </row>
    <row r="2359" spans="5:5" x14ac:dyDescent="0.15">
      <c r="E2359" s="36"/>
    </row>
    <row r="2360" spans="5:5" x14ac:dyDescent="0.15">
      <c r="E2360" s="36"/>
    </row>
    <row r="2361" spans="5:5" x14ac:dyDescent="0.15">
      <c r="E2361" s="36"/>
    </row>
    <row r="2362" spans="5:5" x14ac:dyDescent="0.15">
      <c r="E2362" s="36"/>
    </row>
    <row r="2363" spans="5:5" x14ac:dyDescent="0.15">
      <c r="E2363" s="36"/>
    </row>
    <row r="2364" spans="5:5" x14ac:dyDescent="0.15">
      <c r="E2364" s="36"/>
    </row>
    <row r="2365" spans="5:5" x14ac:dyDescent="0.15">
      <c r="E2365" s="36"/>
    </row>
    <row r="2366" spans="5:5" x14ac:dyDescent="0.15">
      <c r="E2366" s="36"/>
    </row>
    <row r="2367" spans="5:5" x14ac:dyDescent="0.15">
      <c r="E2367" s="36"/>
    </row>
    <row r="2368" spans="5:5" x14ac:dyDescent="0.15">
      <c r="E2368" s="36"/>
    </row>
    <row r="2369" spans="5:5" x14ac:dyDescent="0.15">
      <c r="E2369" s="36"/>
    </row>
    <row r="2370" spans="5:5" x14ac:dyDescent="0.15">
      <c r="E2370" s="36"/>
    </row>
    <row r="2371" spans="5:5" x14ac:dyDescent="0.15">
      <c r="E2371" s="36"/>
    </row>
    <row r="2372" spans="5:5" x14ac:dyDescent="0.15">
      <c r="E2372" s="36"/>
    </row>
    <row r="2373" spans="5:5" x14ac:dyDescent="0.15">
      <c r="E2373" s="36"/>
    </row>
    <row r="2374" spans="5:5" x14ac:dyDescent="0.15">
      <c r="E2374" s="36"/>
    </row>
    <row r="2375" spans="5:5" x14ac:dyDescent="0.15">
      <c r="E2375" s="36"/>
    </row>
    <row r="2376" spans="5:5" x14ac:dyDescent="0.15">
      <c r="E2376" s="36"/>
    </row>
    <row r="2377" spans="5:5" x14ac:dyDescent="0.15">
      <c r="E2377" s="36"/>
    </row>
    <row r="2378" spans="5:5" x14ac:dyDescent="0.15">
      <c r="E2378" s="36"/>
    </row>
    <row r="2379" spans="5:5" x14ac:dyDescent="0.15">
      <c r="E2379" s="36"/>
    </row>
    <row r="2380" spans="5:5" x14ac:dyDescent="0.15">
      <c r="E2380" s="36"/>
    </row>
    <row r="2381" spans="5:5" x14ac:dyDescent="0.15">
      <c r="E2381" s="36"/>
    </row>
    <row r="2382" spans="5:5" x14ac:dyDescent="0.15">
      <c r="E2382" s="36"/>
    </row>
    <row r="2383" spans="5:5" x14ac:dyDescent="0.15">
      <c r="E2383" s="36"/>
    </row>
    <row r="2384" spans="5:5" x14ac:dyDescent="0.15">
      <c r="E2384" s="36"/>
    </row>
    <row r="2385" spans="5:5" x14ac:dyDescent="0.15">
      <c r="E2385" s="36"/>
    </row>
    <row r="2386" spans="5:5" x14ac:dyDescent="0.15">
      <c r="E2386" s="36"/>
    </row>
    <row r="2387" spans="5:5" x14ac:dyDescent="0.15">
      <c r="E2387" s="36"/>
    </row>
    <row r="2388" spans="5:5" x14ac:dyDescent="0.15">
      <c r="E2388" s="36"/>
    </row>
    <row r="2389" spans="5:5" x14ac:dyDescent="0.15">
      <c r="E2389" s="36"/>
    </row>
    <row r="2390" spans="5:5" x14ac:dyDescent="0.15">
      <c r="E2390" s="36"/>
    </row>
    <row r="2391" spans="5:5" x14ac:dyDescent="0.15">
      <c r="E2391" s="36"/>
    </row>
    <row r="2392" spans="5:5" x14ac:dyDescent="0.15">
      <c r="E2392" s="36"/>
    </row>
    <row r="2393" spans="5:5" x14ac:dyDescent="0.15">
      <c r="E2393" s="36"/>
    </row>
    <row r="2394" spans="5:5" x14ac:dyDescent="0.15">
      <c r="E2394" s="36"/>
    </row>
    <row r="2395" spans="5:5" x14ac:dyDescent="0.15">
      <c r="E2395" s="36"/>
    </row>
    <row r="2396" spans="5:5" x14ac:dyDescent="0.15">
      <c r="E2396" s="36"/>
    </row>
    <row r="2397" spans="5:5" x14ac:dyDescent="0.15">
      <c r="E2397" s="36"/>
    </row>
    <row r="2398" spans="5:5" x14ac:dyDescent="0.15">
      <c r="E2398" s="36"/>
    </row>
    <row r="2399" spans="5:5" x14ac:dyDescent="0.15">
      <c r="E2399" s="36"/>
    </row>
    <row r="2400" spans="5:5" x14ac:dyDescent="0.15">
      <c r="E2400" s="36"/>
    </row>
    <row r="2401" spans="5:5" x14ac:dyDescent="0.15">
      <c r="E2401" s="36"/>
    </row>
    <row r="2402" spans="5:5" x14ac:dyDescent="0.15">
      <c r="E2402" s="36"/>
    </row>
    <row r="2403" spans="5:5" x14ac:dyDescent="0.15">
      <c r="E2403" s="36"/>
    </row>
    <row r="2404" spans="5:5" x14ac:dyDescent="0.15">
      <c r="E2404" s="36"/>
    </row>
    <row r="2405" spans="5:5" x14ac:dyDescent="0.15">
      <c r="E2405" s="36"/>
    </row>
    <row r="2406" spans="5:5" x14ac:dyDescent="0.15">
      <c r="E2406" s="36"/>
    </row>
    <row r="2407" spans="5:5" x14ac:dyDescent="0.15">
      <c r="E2407" s="36"/>
    </row>
    <row r="2408" spans="5:5" x14ac:dyDescent="0.15">
      <c r="E2408" s="36"/>
    </row>
    <row r="2409" spans="5:5" x14ac:dyDescent="0.15">
      <c r="E2409" s="36"/>
    </row>
    <row r="2410" spans="5:5" x14ac:dyDescent="0.15">
      <c r="E2410" s="36"/>
    </row>
    <row r="2411" spans="5:5" x14ac:dyDescent="0.15">
      <c r="E2411" s="36"/>
    </row>
    <row r="2412" spans="5:5" x14ac:dyDescent="0.15">
      <c r="E2412" s="36"/>
    </row>
    <row r="2413" spans="5:5" x14ac:dyDescent="0.15">
      <c r="E2413" s="36"/>
    </row>
    <row r="2414" spans="5:5" x14ac:dyDescent="0.15">
      <c r="E2414" s="36"/>
    </row>
    <row r="2415" spans="5:5" x14ac:dyDescent="0.15">
      <c r="E2415" s="36"/>
    </row>
    <row r="2416" spans="5:5" x14ac:dyDescent="0.15">
      <c r="E2416" s="36"/>
    </row>
    <row r="2417" spans="5:5" x14ac:dyDescent="0.15">
      <c r="E2417" s="36"/>
    </row>
    <row r="2418" spans="5:5" x14ac:dyDescent="0.15">
      <c r="E2418" s="36"/>
    </row>
    <row r="2419" spans="5:5" x14ac:dyDescent="0.15">
      <c r="E2419" s="36"/>
    </row>
    <row r="2420" spans="5:5" x14ac:dyDescent="0.15">
      <c r="E2420" s="36"/>
    </row>
    <row r="2421" spans="5:5" x14ac:dyDescent="0.15">
      <c r="E2421" s="36"/>
    </row>
    <row r="2422" spans="5:5" x14ac:dyDescent="0.15">
      <c r="E2422" s="36"/>
    </row>
    <row r="2423" spans="5:5" x14ac:dyDescent="0.15">
      <c r="E2423" s="36"/>
    </row>
    <row r="2424" spans="5:5" x14ac:dyDescent="0.15">
      <c r="E2424" s="36"/>
    </row>
    <row r="2425" spans="5:5" x14ac:dyDescent="0.15">
      <c r="E2425" s="36"/>
    </row>
    <row r="2426" spans="5:5" x14ac:dyDescent="0.15">
      <c r="E2426" s="36"/>
    </row>
    <row r="2427" spans="5:5" x14ac:dyDescent="0.15">
      <c r="E2427" s="36"/>
    </row>
    <row r="2428" spans="5:5" x14ac:dyDescent="0.15">
      <c r="E2428" s="36"/>
    </row>
    <row r="2429" spans="5:5" x14ac:dyDescent="0.15">
      <c r="E2429" s="36"/>
    </row>
    <row r="2430" spans="5:5" x14ac:dyDescent="0.15">
      <c r="E2430" s="36"/>
    </row>
    <row r="2431" spans="5:5" x14ac:dyDescent="0.15">
      <c r="E2431" s="36"/>
    </row>
    <row r="2432" spans="5:5" x14ac:dyDescent="0.15">
      <c r="E2432" s="36"/>
    </row>
    <row r="2433" spans="5:5" x14ac:dyDescent="0.15">
      <c r="E2433" s="36"/>
    </row>
    <row r="2434" spans="5:5" x14ac:dyDescent="0.15">
      <c r="E2434" s="36"/>
    </row>
    <row r="2435" spans="5:5" x14ac:dyDescent="0.15">
      <c r="E2435" s="36"/>
    </row>
    <row r="2436" spans="5:5" x14ac:dyDescent="0.15">
      <c r="E2436" s="36"/>
    </row>
    <row r="2437" spans="5:5" x14ac:dyDescent="0.15">
      <c r="E2437" s="36"/>
    </row>
    <row r="2438" spans="5:5" x14ac:dyDescent="0.15">
      <c r="E2438" s="36"/>
    </row>
    <row r="2439" spans="5:5" x14ac:dyDescent="0.15">
      <c r="E2439" s="36"/>
    </row>
    <row r="2440" spans="5:5" x14ac:dyDescent="0.15">
      <c r="E2440" s="36"/>
    </row>
    <row r="2441" spans="5:5" x14ac:dyDescent="0.15">
      <c r="E2441" s="36"/>
    </row>
    <row r="2442" spans="5:5" x14ac:dyDescent="0.15">
      <c r="E2442" s="36"/>
    </row>
    <row r="2443" spans="5:5" x14ac:dyDescent="0.15">
      <c r="E2443" s="36"/>
    </row>
    <row r="2444" spans="5:5" x14ac:dyDescent="0.15">
      <c r="E2444" s="36"/>
    </row>
    <row r="2445" spans="5:5" x14ac:dyDescent="0.15">
      <c r="E2445" s="36"/>
    </row>
    <row r="2446" spans="5:5" x14ac:dyDescent="0.15">
      <c r="E2446" s="36"/>
    </row>
    <row r="2447" spans="5:5" x14ac:dyDescent="0.15">
      <c r="E2447" s="36"/>
    </row>
    <row r="2448" spans="5:5" x14ac:dyDescent="0.15">
      <c r="E2448" s="36"/>
    </row>
    <row r="2449" spans="5:5" x14ac:dyDescent="0.15">
      <c r="E2449" s="36"/>
    </row>
    <row r="2450" spans="5:5" x14ac:dyDescent="0.15">
      <c r="E2450" s="36"/>
    </row>
    <row r="2451" spans="5:5" x14ac:dyDescent="0.15">
      <c r="E2451" s="36"/>
    </row>
    <row r="2452" spans="5:5" x14ac:dyDescent="0.15">
      <c r="E2452" s="36"/>
    </row>
    <row r="2453" spans="5:5" x14ac:dyDescent="0.15">
      <c r="E2453" s="36"/>
    </row>
    <row r="2454" spans="5:5" x14ac:dyDescent="0.15">
      <c r="E2454" s="36"/>
    </row>
    <row r="2455" spans="5:5" x14ac:dyDescent="0.15">
      <c r="E2455" s="36"/>
    </row>
    <row r="2456" spans="5:5" x14ac:dyDescent="0.15">
      <c r="E2456" s="36"/>
    </row>
    <row r="2457" spans="5:5" x14ac:dyDescent="0.15">
      <c r="E2457" s="36"/>
    </row>
    <row r="2458" spans="5:5" x14ac:dyDescent="0.15">
      <c r="E2458" s="36"/>
    </row>
    <row r="2459" spans="5:5" x14ac:dyDescent="0.15">
      <c r="E2459" s="36"/>
    </row>
    <row r="2460" spans="5:5" x14ac:dyDescent="0.15">
      <c r="E2460" s="36"/>
    </row>
    <row r="2461" spans="5:5" x14ac:dyDescent="0.15">
      <c r="E2461" s="36"/>
    </row>
    <row r="2462" spans="5:5" x14ac:dyDescent="0.15">
      <c r="E2462" s="36"/>
    </row>
    <row r="2463" spans="5:5" x14ac:dyDescent="0.15">
      <c r="E2463" s="36"/>
    </row>
    <row r="2464" spans="5:5" x14ac:dyDescent="0.15">
      <c r="E2464" s="36"/>
    </row>
    <row r="2465" spans="5:5" x14ac:dyDescent="0.15">
      <c r="E2465" s="36"/>
    </row>
    <row r="2466" spans="5:5" x14ac:dyDescent="0.15">
      <c r="E2466" s="36"/>
    </row>
    <row r="2467" spans="5:5" x14ac:dyDescent="0.15">
      <c r="E2467" s="36"/>
    </row>
    <row r="2468" spans="5:5" x14ac:dyDescent="0.15">
      <c r="E2468" s="36"/>
    </row>
    <row r="2469" spans="5:5" x14ac:dyDescent="0.15">
      <c r="E2469" s="36"/>
    </row>
    <row r="2470" spans="5:5" x14ac:dyDescent="0.15">
      <c r="E2470" s="36"/>
    </row>
    <row r="2471" spans="5:5" x14ac:dyDescent="0.15">
      <c r="E2471" s="36"/>
    </row>
    <row r="2472" spans="5:5" x14ac:dyDescent="0.15">
      <c r="E2472" s="36"/>
    </row>
    <row r="2473" spans="5:5" x14ac:dyDescent="0.15">
      <c r="E2473" s="36"/>
    </row>
    <row r="2474" spans="5:5" x14ac:dyDescent="0.15">
      <c r="E2474" s="36"/>
    </row>
    <row r="2475" spans="5:5" x14ac:dyDescent="0.15">
      <c r="E2475" s="36"/>
    </row>
    <row r="2476" spans="5:5" x14ac:dyDescent="0.15">
      <c r="E2476" s="36"/>
    </row>
    <row r="2477" spans="5:5" x14ac:dyDescent="0.15">
      <c r="E2477" s="36"/>
    </row>
    <row r="2478" spans="5:5" x14ac:dyDescent="0.15">
      <c r="E2478" s="36"/>
    </row>
    <row r="2479" spans="5:5" x14ac:dyDescent="0.15">
      <c r="E2479" s="36"/>
    </row>
    <row r="2480" spans="5:5" x14ac:dyDescent="0.15">
      <c r="E2480" s="36"/>
    </row>
    <row r="2481" spans="5:5" x14ac:dyDescent="0.15">
      <c r="E2481" s="36"/>
    </row>
    <row r="2482" spans="5:5" x14ac:dyDescent="0.15">
      <c r="E2482" s="36"/>
    </row>
    <row r="2483" spans="5:5" x14ac:dyDescent="0.15">
      <c r="E2483" s="36"/>
    </row>
    <row r="2484" spans="5:5" x14ac:dyDescent="0.15">
      <c r="E2484" s="36"/>
    </row>
    <row r="2485" spans="5:5" x14ac:dyDescent="0.15">
      <c r="E2485" s="36"/>
    </row>
    <row r="2486" spans="5:5" x14ac:dyDescent="0.15">
      <c r="E2486" s="36"/>
    </row>
    <row r="2487" spans="5:5" x14ac:dyDescent="0.15">
      <c r="E2487" s="36"/>
    </row>
    <row r="2488" spans="5:5" x14ac:dyDescent="0.15">
      <c r="E2488" s="36"/>
    </row>
    <row r="2489" spans="5:5" x14ac:dyDescent="0.15">
      <c r="E2489" s="36"/>
    </row>
    <row r="2490" spans="5:5" x14ac:dyDescent="0.15">
      <c r="E2490" s="36"/>
    </row>
    <row r="2491" spans="5:5" x14ac:dyDescent="0.15">
      <c r="E2491" s="36"/>
    </row>
    <row r="2492" spans="5:5" x14ac:dyDescent="0.15">
      <c r="E2492" s="36"/>
    </row>
    <row r="2493" spans="5:5" x14ac:dyDescent="0.15">
      <c r="E2493" s="36"/>
    </row>
    <row r="2494" spans="5:5" x14ac:dyDescent="0.15">
      <c r="E2494" s="36"/>
    </row>
    <row r="2495" spans="5:5" x14ac:dyDescent="0.15">
      <c r="E2495" s="36"/>
    </row>
    <row r="2496" spans="5:5" x14ac:dyDescent="0.15">
      <c r="E2496" s="36"/>
    </row>
    <row r="2497" spans="5:5" x14ac:dyDescent="0.15">
      <c r="E2497" s="36"/>
    </row>
    <row r="2498" spans="5:5" x14ac:dyDescent="0.15">
      <c r="E2498" s="36"/>
    </row>
    <row r="2499" spans="5:5" x14ac:dyDescent="0.15">
      <c r="E2499" s="36"/>
    </row>
    <row r="2500" spans="5:5" x14ac:dyDescent="0.15">
      <c r="E2500" s="36"/>
    </row>
    <row r="2501" spans="5:5" x14ac:dyDescent="0.15">
      <c r="E2501" s="36"/>
    </row>
    <row r="2502" spans="5:5" x14ac:dyDescent="0.15">
      <c r="E2502" s="36"/>
    </row>
    <row r="2503" spans="5:5" x14ac:dyDescent="0.15">
      <c r="E2503" s="36"/>
    </row>
    <row r="2504" spans="5:5" x14ac:dyDescent="0.15">
      <c r="E2504" s="36"/>
    </row>
    <row r="2505" spans="5:5" x14ac:dyDescent="0.15">
      <c r="E2505" s="36"/>
    </row>
    <row r="2506" spans="5:5" x14ac:dyDescent="0.15">
      <c r="E2506" s="36"/>
    </row>
    <row r="2507" spans="5:5" x14ac:dyDescent="0.15">
      <c r="E2507" s="36"/>
    </row>
    <row r="2508" spans="5:5" x14ac:dyDescent="0.15">
      <c r="E2508" s="36"/>
    </row>
    <row r="2509" spans="5:5" x14ac:dyDescent="0.15">
      <c r="E2509" s="36"/>
    </row>
    <row r="2510" spans="5:5" x14ac:dyDescent="0.15">
      <c r="E2510" s="36"/>
    </row>
    <row r="2511" spans="5:5" x14ac:dyDescent="0.15">
      <c r="E2511" s="36"/>
    </row>
    <row r="2512" spans="5:5" x14ac:dyDescent="0.15">
      <c r="E2512" s="36"/>
    </row>
    <row r="2513" spans="5:5" x14ac:dyDescent="0.15">
      <c r="E2513" s="36"/>
    </row>
    <row r="2514" spans="5:5" x14ac:dyDescent="0.15">
      <c r="E2514" s="36"/>
    </row>
    <row r="2515" spans="5:5" x14ac:dyDescent="0.15">
      <c r="E2515" s="36"/>
    </row>
    <row r="2516" spans="5:5" x14ac:dyDescent="0.15">
      <c r="E2516" s="36"/>
    </row>
    <row r="2517" spans="5:5" x14ac:dyDescent="0.15">
      <c r="E2517" s="36"/>
    </row>
    <row r="2518" spans="5:5" x14ac:dyDescent="0.15">
      <c r="E2518" s="36"/>
    </row>
    <row r="2519" spans="5:5" x14ac:dyDescent="0.15">
      <c r="E2519" s="36"/>
    </row>
    <row r="2520" spans="5:5" x14ac:dyDescent="0.15">
      <c r="E2520" s="36"/>
    </row>
    <row r="2521" spans="5:5" x14ac:dyDescent="0.15">
      <c r="E2521" s="36"/>
    </row>
    <row r="2522" spans="5:5" x14ac:dyDescent="0.15">
      <c r="E2522" s="36"/>
    </row>
    <row r="2523" spans="5:5" x14ac:dyDescent="0.15">
      <c r="E2523" s="36"/>
    </row>
    <row r="2524" spans="5:5" x14ac:dyDescent="0.15">
      <c r="E2524" s="36"/>
    </row>
    <row r="2525" spans="5:5" x14ac:dyDescent="0.15">
      <c r="E2525" s="36"/>
    </row>
    <row r="2526" spans="5:5" x14ac:dyDescent="0.15">
      <c r="E2526" s="36"/>
    </row>
    <row r="2527" spans="5:5" x14ac:dyDescent="0.15">
      <c r="E2527" s="36"/>
    </row>
    <row r="2528" spans="5:5" x14ac:dyDescent="0.15">
      <c r="E2528" s="36"/>
    </row>
    <row r="2529" spans="5:5" x14ac:dyDescent="0.15">
      <c r="E2529" s="36"/>
    </row>
    <row r="2530" spans="5:5" x14ac:dyDescent="0.15">
      <c r="E2530" s="36"/>
    </row>
    <row r="2531" spans="5:5" x14ac:dyDescent="0.15">
      <c r="E2531" s="36"/>
    </row>
    <row r="2532" spans="5:5" x14ac:dyDescent="0.15">
      <c r="E2532" s="36"/>
    </row>
    <row r="2533" spans="5:5" x14ac:dyDescent="0.15">
      <c r="E2533" s="36"/>
    </row>
    <row r="2534" spans="5:5" x14ac:dyDescent="0.15">
      <c r="E2534" s="36"/>
    </row>
    <row r="2535" spans="5:5" x14ac:dyDescent="0.15">
      <c r="E2535" s="36"/>
    </row>
    <row r="2536" spans="5:5" x14ac:dyDescent="0.15">
      <c r="E2536" s="36"/>
    </row>
    <row r="2537" spans="5:5" x14ac:dyDescent="0.15">
      <c r="E2537" s="36"/>
    </row>
    <row r="2538" spans="5:5" x14ac:dyDescent="0.15">
      <c r="E2538" s="36"/>
    </row>
    <row r="2539" spans="5:5" x14ac:dyDescent="0.15">
      <c r="E2539" s="36"/>
    </row>
    <row r="2540" spans="5:5" x14ac:dyDescent="0.15">
      <c r="E2540" s="36"/>
    </row>
    <row r="2541" spans="5:5" x14ac:dyDescent="0.15">
      <c r="E2541" s="36"/>
    </row>
    <row r="2542" spans="5:5" x14ac:dyDescent="0.15">
      <c r="E2542" s="36"/>
    </row>
    <row r="2543" spans="5:5" x14ac:dyDescent="0.15">
      <c r="E2543" s="36"/>
    </row>
    <row r="2544" spans="5:5" x14ac:dyDescent="0.15">
      <c r="E2544" s="36"/>
    </row>
    <row r="2545" spans="5:5" x14ac:dyDescent="0.15">
      <c r="E2545" s="36"/>
    </row>
    <row r="2546" spans="5:5" x14ac:dyDescent="0.15">
      <c r="E2546" s="36"/>
    </row>
    <row r="2547" spans="5:5" x14ac:dyDescent="0.15">
      <c r="E2547" s="36"/>
    </row>
    <row r="2548" spans="5:5" x14ac:dyDescent="0.15">
      <c r="E2548" s="36"/>
    </row>
    <row r="2549" spans="5:5" x14ac:dyDescent="0.15">
      <c r="E2549" s="36"/>
    </row>
    <row r="2550" spans="5:5" x14ac:dyDescent="0.15">
      <c r="E2550" s="36"/>
    </row>
    <row r="2551" spans="5:5" x14ac:dyDescent="0.15">
      <c r="E2551" s="36"/>
    </row>
    <row r="2552" spans="5:5" x14ac:dyDescent="0.15">
      <c r="E2552" s="36"/>
    </row>
    <row r="2553" spans="5:5" x14ac:dyDescent="0.15">
      <c r="E2553" s="36"/>
    </row>
    <row r="2554" spans="5:5" x14ac:dyDescent="0.15">
      <c r="E2554" s="36"/>
    </row>
    <row r="2555" spans="5:5" x14ac:dyDescent="0.15">
      <c r="E2555" s="36"/>
    </row>
    <row r="2556" spans="5:5" x14ac:dyDescent="0.15">
      <c r="E2556" s="36"/>
    </row>
    <row r="2557" spans="5:5" x14ac:dyDescent="0.15">
      <c r="E2557" s="36"/>
    </row>
    <row r="2558" spans="5:5" x14ac:dyDescent="0.15">
      <c r="E2558" s="36"/>
    </row>
    <row r="2559" spans="5:5" x14ac:dyDescent="0.15">
      <c r="E2559" s="36"/>
    </row>
    <row r="2560" spans="5:5" x14ac:dyDescent="0.15">
      <c r="E2560" s="36"/>
    </row>
    <row r="2561" spans="5:5" x14ac:dyDescent="0.15">
      <c r="E2561" s="36"/>
    </row>
    <row r="2562" spans="5:5" x14ac:dyDescent="0.15">
      <c r="E2562" s="36"/>
    </row>
    <row r="2563" spans="5:5" x14ac:dyDescent="0.15">
      <c r="E2563" s="36"/>
    </row>
    <row r="2564" spans="5:5" x14ac:dyDescent="0.15">
      <c r="E2564" s="36"/>
    </row>
    <row r="2565" spans="5:5" x14ac:dyDescent="0.15">
      <c r="E2565" s="36"/>
    </row>
    <row r="2566" spans="5:5" x14ac:dyDescent="0.15">
      <c r="E2566" s="36"/>
    </row>
    <row r="2567" spans="5:5" x14ac:dyDescent="0.15">
      <c r="E2567" s="36"/>
    </row>
    <row r="2568" spans="5:5" x14ac:dyDescent="0.15">
      <c r="E2568" s="36"/>
    </row>
    <row r="2569" spans="5:5" x14ac:dyDescent="0.15">
      <c r="E2569" s="36"/>
    </row>
    <row r="2570" spans="5:5" x14ac:dyDescent="0.15">
      <c r="E2570" s="36"/>
    </row>
    <row r="2571" spans="5:5" x14ac:dyDescent="0.15">
      <c r="E2571" s="36"/>
    </row>
    <row r="2572" spans="5:5" x14ac:dyDescent="0.15">
      <c r="E2572" s="36"/>
    </row>
    <row r="2573" spans="5:5" x14ac:dyDescent="0.15">
      <c r="E2573" s="36"/>
    </row>
    <row r="2574" spans="5:5" x14ac:dyDescent="0.15">
      <c r="E2574" s="36"/>
    </row>
    <row r="2575" spans="5:5" x14ac:dyDescent="0.15">
      <c r="E2575" s="36"/>
    </row>
    <row r="2576" spans="5:5" x14ac:dyDescent="0.15">
      <c r="E2576" s="36"/>
    </row>
    <row r="2577" spans="5:5" x14ac:dyDescent="0.15">
      <c r="E2577" s="36"/>
    </row>
    <row r="2578" spans="5:5" x14ac:dyDescent="0.15">
      <c r="E2578" s="36"/>
    </row>
    <row r="2579" spans="5:5" x14ac:dyDescent="0.15">
      <c r="E2579" s="36"/>
    </row>
    <row r="2580" spans="5:5" x14ac:dyDescent="0.15">
      <c r="E2580" s="36"/>
    </row>
    <row r="2581" spans="5:5" x14ac:dyDescent="0.15">
      <c r="E2581" s="36"/>
    </row>
    <row r="2582" spans="5:5" x14ac:dyDescent="0.15">
      <c r="E2582" s="36"/>
    </row>
    <row r="2583" spans="5:5" x14ac:dyDescent="0.15">
      <c r="E2583" s="36"/>
    </row>
    <row r="2584" spans="5:5" x14ac:dyDescent="0.15">
      <c r="E2584" s="36"/>
    </row>
    <row r="2585" spans="5:5" x14ac:dyDescent="0.15">
      <c r="E2585" s="36"/>
    </row>
    <row r="2586" spans="5:5" x14ac:dyDescent="0.15">
      <c r="E2586" s="36"/>
    </row>
    <row r="2587" spans="5:5" x14ac:dyDescent="0.15">
      <c r="E2587" s="36"/>
    </row>
    <row r="2588" spans="5:5" x14ac:dyDescent="0.15">
      <c r="E2588" s="36"/>
    </row>
    <row r="2589" spans="5:5" x14ac:dyDescent="0.15">
      <c r="E2589" s="36"/>
    </row>
    <row r="2590" spans="5:5" x14ac:dyDescent="0.15">
      <c r="E2590" s="36"/>
    </row>
    <row r="2591" spans="5:5" x14ac:dyDescent="0.15">
      <c r="E2591" s="36"/>
    </row>
    <row r="2592" spans="5:5" x14ac:dyDescent="0.15">
      <c r="E2592" s="36"/>
    </row>
    <row r="2593" spans="5:5" x14ac:dyDescent="0.15">
      <c r="E2593" s="36"/>
    </row>
    <row r="2594" spans="5:5" x14ac:dyDescent="0.15">
      <c r="E2594" s="36"/>
    </row>
    <row r="2595" spans="5:5" x14ac:dyDescent="0.15">
      <c r="E2595" s="36"/>
    </row>
    <row r="2596" spans="5:5" x14ac:dyDescent="0.15">
      <c r="E2596" s="36"/>
    </row>
    <row r="2597" spans="5:5" x14ac:dyDescent="0.15">
      <c r="E2597" s="36"/>
    </row>
    <row r="2598" spans="5:5" x14ac:dyDescent="0.15">
      <c r="E2598" s="36"/>
    </row>
    <row r="2599" spans="5:5" x14ac:dyDescent="0.15">
      <c r="E2599" s="36"/>
    </row>
    <row r="2600" spans="5:5" x14ac:dyDescent="0.15">
      <c r="E2600" s="36"/>
    </row>
    <row r="2601" spans="5:5" x14ac:dyDescent="0.15">
      <c r="E2601" s="36"/>
    </row>
    <row r="2602" spans="5:5" x14ac:dyDescent="0.15">
      <c r="E2602" s="36"/>
    </row>
    <row r="2603" spans="5:5" x14ac:dyDescent="0.15">
      <c r="E2603" s="36"/>
    </row>
    <row r="2604" spans="5:5" x14ac:dyDescent="0.15">
      <c r="E2604" s="36"/>
    </row>
    <row r="2605" spans="5:5" x14ac:dyDescent="0.15">
      <c r="E2605" s="36"/>
    </row>
    <row r="2606" spans="5:5" x14ac:dyDescent="0.15">
      <c r="E2606" s="36"/>
    </row>
    <row r="2607" spans="5:5" x14ac:dyDescent="0.15">
      <c r="E2607" s="36"/>
    </row>
    <row r="2608" spans="5:5" x14ac:dyDescent="0.15">
      <c r="E2608" s="36"/>
    </row>
    <row r="2609" spans="5:5" x14ac:dyDescent="0.15">
      <c r="E2609" s="36"/>
    </row>
    <row r="2610" spans="5:5" x14ac:dyDescent="0.15">
      <c r="E2610" s="36"/>
    </row>
    <row r="2611" spans="5:5" x14ac:dyDescent="0.15">
      <c r="E2611" s="36"/>
    </row>
    <row r="2612" spans="5:5" x14ac:dyDescent="0.15">
      <c r="E2612" s="36"/>
    </row>
    <row r="2613" spans="5:5" x14ac:dyDescent="0.15">
      <c r="E2613" s="36"/>
    </row>
    <row r="2614" spans="5:5" x14ac:dyDescent="0.15">
      <c r="E2614" s="36"/>
    </row>
    <row r="2615" spans="5:5" x14ac:dyDescent="0.15">
      <c r="E2615" s="36"/>
    </row>
    <row r="2616" spans="5:5" x14ac:dyDescent="0.15">
      <c r="E2616" s="36"/>
    </row>
    <row r="2617" spans="5:5" x14ac:dyDescent="0.15">
      <c r="E2617" s="36"/>
    </row>
    <row r="2618" spans="5:5" x14ac:dyDescent="0.15">
      <c r="E2618" s="36"/>
    </row>
    <row r="2619" spans="5:5" x14ac:dyDescent="0.15">
      <c r="E2619" s="36"/>
    </row>
    <row r="2620" spans="5:5" x14ac:dyDescent="0.15">
      <c r="E2620" s="36"/>
    </row>
    <row r="2621" spans="5:5" x14ac:dyDescent="0.15">
      <c r="E2621" s="36"/>
    </row>
    <row r="2622" spans="5:5" x14ac:dyDescent="0.15">
      <c r="E2622" s="36"/>
    </row>
    <row r="2623" spans="5:5" x14ac:dyDescent="0.15">
      <c r="E2623" s="36"/>
    </row>
    <row r="2624" spans="5:5" x14ac:dyDescent="0.15">
      <c r="E2624" s="36"/>
    </row>
    <row r="2625" spans="5:5" x14ac:dyDescent="0.15">
      <c r="E2625" s="36"/>
    </row>
    <row r="2626" spans="5:5" x14ac:dyDescent="0.15">
      <c r="E2626" s="36"/>
    </row>
    <row r="2627" spans="5:5" x14ac:dyDescent="0.15">
      <c r="E2627" s="36"/>
    </row>
    <row r="2628" spans="5:5" x14ac:dyDescent="0.15">
      <c r="E2628" s="36"/>
    </row>
    <row r="2629" spans="5:5" x14ac:dyDescent="0.15">
      <c r="E2629" s="36"/>
    </row>
    <row r="2630" spans="5:5" x14ac:dyDescent="0.15">
      <c r="E2630" s="36"/>
    </row>
    <row r="2631" spans="5:5" x14ac:dyDescent="0.15">
      <c r="E2631" s="36"/>
    </row>
    <row r="2632" spans="5:5" x14ac:dyDescent="0.15">
      <c r="E2632" s="36"/>
    </row>
    <row r="2633" spans="5:5" x14ac:dyDescent="0.15">
      <c r="E2633" s="36"/>
    </row>
    <row r="2634" spans="5:5" x14ac:dyDescent="0.15">
      <c r="E2634" s="36"/>
    </row>
    <row r="2635" spans="5:5" x14ac:dyDescent="0.15">
      <c r="E2635" s="36"/>
    </row>
    <row r="2636" spans="5:5" x14ac:dyDescent="0.15">
      <c r="E2636" s="36"/>
    </row>
    <row r="2637" spans="5:5" x14ac:dyDescent="0.15">
      <c r="E2637" s="36"/>
    </row>
    <row r="2638" spans="5:5" x14ac:dyDescent="0.15">
      <c r="E2638" s="36"/>
    </row>
    <row r="2639" spans="5:5" x14ac:dyDescent="0.15">
      <c r="E2639" s="36"/>
    </row>
    <row r="2640" spans="5:5" x14ac:dyDescent="0.15">
      <c r="E2640" s="36"/>
    </row>
    <row r="2641" spans="5:5" x14ac:dyDescent="0.15">
      <c r="E2641" s="36"/>
    </row>
    <row r="2642" spans="5:5" x14ac:dyDescent="0.15">
      <c r="E2642" s="36"/>
    </row>
    <row r="2643" spans="5:5" x14ac:dyDescent="0.15">
      <c r="E2643" s="36"/>
    </row>
    <row r="2644" spans="5:5" x14ac:dyDescent="0.15">
      <c r="E2644" s="36"/>
    </row>
    <row r="2645" spans="5:5" x14ac:dyDescent="0.15">
      <c r="E2645" s="36"/>
    </row>
    <row r="2646" spans="5:5" x14ac:dyDescent="0.15">
      <c r="E2646" s="36"/>
    </row>
    <row r="2647" spans="5:5" x14ac:dyDescent="0.15">
      <c r="E2647" s="36"/>
    </row>
    <row r="2648" spans="5:5" x14ac:dyDescent="0.15">
      <c r="E2648" s="36"/>
    </row>
    <row r="2649" spans="5:5" x14ac:dyDescent="0.15">
      <c r="E2649" s="36"/>
    </row>
    <row r="2650" spans="5:5" x14ac:dyDescent="0.15">
      <c r="E2650" s="36"/>
    </row>
    <row r="2651" spans="5:5" x14ac:dyDescent="0.15">
      <c r="E2651" s="36"/>
    </row>
    <row r="2652" spans="5:5" x14ac:dyDescent="0.15">
      <c r="E2652" s="36"/>
    </row>
    <row r="2653" spans="5:5" x14ac:dyDescent="0.15">
      <c r="E2653" s="36"/>
    </row>
    <row r="2654" spans="5:5" x14ac:dyDescent="0.15">
      <c r="E2654" s="36"/>
    </row>
    <row r="2655" spans="5:5" x14ac:dyDescent="0.15">
      <c r="E2655" s="36"/>
    </row>
    <row r="2656" spans="5:5" x14ac:dyDescent="0.15">
      <c r="E2656" s="36"/>
    </row>
    <row r="2657" spans="5:5" x14ac:dyDescent="0.15">
      <c r="E2657" s="36"/>
    </row>
    <row r="2658" spans="5:5" x14ac:dyDescent="0.15">
      <c r="E2658" s="36"/>
    </row>
    <row r="2659" spans="5:5" x14ac:dyDescent="0.15">
      <c r="E2659" s="36"/>
    </row>
    <row r="2660" spans="5:5" x14ac:dyDescent="0.15">
      <c r="E2660" s="36"/>
    </row>
    <row r="2661" spans="5:5" x14ac:dyDescent="0.15">
      <c r="E2661" s="36"/>
    </row>
    <row r="2662" spans="5:5" x14ac:dyDescent="0.15">
      <c r="E2662" s="36"/>
    </row>
    <row r="2663" spans="5:5" x14ac:dyDescent="0.15">
      <c r="E2663" s="36"/>
    </row>
    <row r="2664" spans="5:5" x14ac:dyDescent="0.15">
      <c r="E2664" s="36"/>
    </row>
    <row r="2665" spans="5:5" x14ac:dyDescent="0.15">
      <c r="E2665" s="36"/>
    </row>
    <row r="2666" spans="5:5" x14ac:dyDescent="0.15">
      <c r="E2666" s="36"/>
    </row>
    <row r="2667" spans="5:5" x14ac:dyDescent="0.15">
      <c r="E2667" s="36"/>
    </row>
    <row r="2668" spans="5:5" x14ac:dyDescent="0.15">
      <c r="E2668" s="36"/>
    </row>
    <row r="2669" spans="5:5" x14ac:dyDescent="0.15">
      <c r="E2669" s="36"/>
    </row>
    <row r="2670" spans="5:5" x14ac:dyDescent="0.15">
      <c r="E2670" s="36"/>
    </row>
    <row r="2671" spans="5:5" x14ac:dyDescent="0.15">
      <c r="E2671" s="36"/>
    </row>
    <row r="2672" spans="5:5" x14ac:dyDescent="0.15">
      <c r="E2672" s="36"/>
    </row>
    <row r="2673" spans="5:5" x14ac:dyDescent="0.15">
      <c r="E2673" s="36"/>
    </row>
    <row r="2674" spans="5:5" x14ac:dyDescent="0.15">
      <c r="E2674" s="36"/>
    </row>
    <row r="2675" spans="5:5" x14ac:dyDescent="0.15">
      <c r="E2675" s="36"/>
    </row>
    <row r="2676" spans="5:5" x14ac:dyDescent="0.15">
      <c r="E2676" s="36"/>
    </row>
    <row r="2677" spans="5:5" x14ac:dyDescent="0.15">
      <c r="E2677" s="36"/>
    </row>
    <row r="2678" spans="5:5" x14ac:dyDescent="0.15">
      <c r="E2678" s="36"/>
    </row>
    <row r="2679" spans="5:5" x14ac:dyDescent="0.15">
      <c r="E2679" s="36"/>
    </row>
    <row r="2680" spans="5:5" x14ac:dyDescent="0.15">
      <c r="E2680" s="36"/>
    </row>
    <row r="2681" spans="5:5" x14ac:dyDescent="0.15">
      <c r="E2681" s="36"/>
    </row>
    <row r="2682" spans="5:5" x14ac:dyDescent="0.15">
      <c r="E2682" s="36"/>
    </row>
    <row r="2683" spans="5:5" x14ac:dyDescent="0.15">
      <c r="E2683" s="36"/>
    </row>
    <row r="2684" spans="5:5" x14ac:dyDescent="0.15">
      <c r="E2684" s="36"/>
    </row>
    <row r="2685" spans="5:5" x14ac:dyDescent="0.15">
      <c r="E2685" s="36"/>
    </row>
    <row r="2686" spans="5:5" x14ac:dyDescent="0.15">
      <c r="E2686" s="36"/>
    </row>
    <row r="2687" spans="5:5" x14ac:dyDescent="0.15">
      <c r="E2687" s="36"/>
    </row>
    <row r="2688" spans="5:5" x14ac:dyDescent="0.15">
      <c r="E2688" s="36"/>
    </row>
    <row r="2689" spans="5:5" x14ac:dyDescent="0.15">
      <c r="E2689" s="36"/>
    </row>
    <row r="2690" spans="5:5" x14ac:dyDescent="0.15">
      <c r="E2690" s="36"/>
    </row>
    <row r="2691" spans="5:5" x14ac:dyDescent="0.15">
      <c r="E2691" s="36"/>
    </row>
    <row r="2692" spans="5:5" x14ac:dyDescent="0.15">
      <c r="E2692" s="36"/>
    </row>
    <row r="2693" spans="5:5" x14ac:dyDescent="0.15">
      <c r="E2693" s="36"/>
    </row>
    <row r="2694" spans="5:5" x14ac:dyDescent="0.15">
      <c r="E2694" s="36"/>
    </row>
    <row r="2695" spans="5:5" x14ac:dyDescent="0.15">
      <c r="E2695" s="36"/>
    </row>
    <row r="2696" spans="5:5" x14ac:dyDescent="0.15">
      <c r="E2696" s="36"/>
    </row>
    <row r="2697" spans="5:5" x14ac:dyDescent="0.15">
      <c r="E2697" s="36"/>
    </row>
    <row r="2698" spans="5:5" x14ac:dyDescent="0.15">
      <c r="E2698" s="36"/>
    </row>
    <row r="2699" spans="5:5" x14ac:dyDescent="0.15">
      <c r="E2699" s="36"/>
    </row>
    <row r="2700" spans="5:5" x14ac:dyDescent="0.15">
      <c r="E2700" s="36"/>
    </row>
    <row r="2701" spans="5:5" x14ac:dyDescent="0.15">
      <c r="E2701" s="36"/>
    </row>
    <row r="2702" spans="5:5" x14ac:dyDescent="0.15">
      <c r="E2702" s="36"/>
    </row>
    <row r="2703" spans="5:5" x14ac:dyDescent="0.15">
      <c r="E2703" s="36"/>
    </row>
    <row r="2704" spans="5:5" x14ac:dyDescent="0.15">
      <c r="E2704" s="36"/>
    </row>
    <row r="2705" spans="5:5" x14ac:dyDescent="0.15">
      <c r="E2705" s="36"/>
    </row>
    <row r="2706" spans="5:5" x14ac:dyDescent="0.15">
      <c r="E2706" s="36"/>
    </row>
    <row r="2707" spans="5:5" x14ac:dyDescent="0.15">
      <c r="E2707" s="36"/>
    </row>
    <row r="2708" spans="5:5" x14ac:dyDescent="0.15">
      <c r="E2708" s="36"/>
    </row>
    <row r="2709" spans="5:5" x14ac:dyDescent="0.15">
      <c r="E2709" s="36"/>
    </row>
    <row r="2710" spans="5:5" x14ac:dyDescent="0.15">
      <c r="E2710" s="36"/>
    </row>
    <row r="2711" spans="5:5" x14ac:dyDescent="0.15">
      <c r="E2711" s="36"/>
    </row>
    <row r="2712" spans="5:5" x14ac:dyDescent="0.15">
      <c r="E2712" s="36"/>
    </row>
    <row r="2713" spans="5:5" x14ac:dyDescent="0.15">
      <c r="E2713" s="36"/>
    </row>
    <row r="2714" spans="5:5" x14ac:dyDescent="0.15">
      <c r="E2714" s="36"/>
    </row>
    <row r="2715" spans="5:5" x14ac:dyDescent="0.15">
      <c r="E2715" s="36"/>
    </row>
    <row r="2716" spans="5:5" x14ac:dyDescent="0.15">
      <c r="E2716" s="36"/>
    </row>
    <row r="2717" spans="5:5" x14ac:dyDescent="0.15">
      <c r="E2717" s="36"/>
    </row>
    <row r="2718" spans="5:5" x14ac:dyDescent="0.15">
      <c r="E2718" s="36"/>
    </row>
    <row r="2719" spans="5:5" x14ac:dyDescent="0.15">
      <c r="E2719" s="36"/>
    </row>
    <row r="2720" spans="5:5" x14ac:dyDescent="0.15">
      <c r="E2720" s="36"/>
    </row>
    <row r="2721" spans="5:5" x14ac:dyDescent="0.15">
      <c r="E2721" s="36"/>
    </row>
    <row r="2722" spans="5:5" x14ac:dyDescent="0.15">
      <c r="E2722" s="36"/>
    </row>
    <row r="2723" spans="5:5" x14ac:dyDescent="0.15">
      <c r="E2723" s="36"/>
    </row>
    <row r="2724" spans="5:5" x14ac:dyDescent="0.15">
      <c r="E2724" s="36"/>
    </row>
    <row r="2725" spans="5:5" x14ac:dyDescent="0.15">
      <c r="E2725" s="36"/>
    </row>
    <row r="2726" spans="5:5" x14ac:dyDescent="0.15">
      <c r="E2726" s="36"/>
    </row>
    <row r="2727" spans="5:5" x14ac:dyDescent="0.15">
      <c r="E2727" s="36"/>
    </row>
    <row r="2728" spans="5:5" x14ac:dyDescent="0.15">
      <c r="E2728" s="36"/>
    </row>
    <row r="2729" spans="5:5" x14ac:dyDescent="0.15">
      <c r="E2729" s="36"/>
    </row>
    <row r="2730" spans="5:5" x14ac:dyDescent="0.15">
      <c r="E2730" s="36"/>
    </row>
    <row r="2731" spans="5:5" x14ac:dyDescent="0.15">
      <c r="E2731" s="36"/>
    </row>
    <row r="2732" spans="5:5" x14ac:dyDescent="0.15">
      <c r="E2732" s="36"/>
    </row>
    <row r="2733" spans="5:5" x14ac:dyDescent="0.15">
      <c r="E2733" s="36"/>
    </row>
    <row r="2734" spans="5:5" x14ac:dyDescent="0.15">
      <c r="E2734" s="36"/>
    </row>
    <row r="2735" spans="5:5" x14ac:dyDescent="0.15">
      <c r="E2735" s="36"/>
    </row>
    <row r="2736" spans="5:5" x14ac:dyDescent="0.15">
      <c r="E2736" s="36"/>
    </row>
    <row r="2737" spans="5:5" x14ac:dyDescent="0.15">
      <c r="E2737" s="36"/>
    </row>
    <row r="2738" spans="5:5" x14ac:dyDescent="0.15">
      <c r="E2738" s="36"/>
    </row>
    <row r="2739" spans="5:5" x14ac:dyDescent="0.15">
      <c r="E2739" s="36"/>
    </row>
    <row r="2740" spans="5:5" x14ac:dyDescent="0.15">
      <c r="E2740" s="36"/>
    </row>
    <row r="2741" spans="5:5" x14ac:dyDescent="0.15">
      <c r="E2741" s="36"/>
    </row>
    <row r="2742" spans="5:5" x14ac:dyDescent="0.15">
      <c r="E2742" s="36"/>
    </row>
    <row r="2743" spans="5:5" x14ac:dyDescent="0.15">
      <c r="E2743" s="36"/>
    </row>
    <row r="2744" spans="5:5" x14ac:dyDescent="0.15">
      <c r="E2744" s="36"/>
    </row>
    <row r="2745" spans="5:5" x14ac:dyDescent="0.15">
      <c r="E2745" s="36"/>
    </row>
    <row r="2746" spans="5:5" x14ac:dyDescent="0.15">
      <c r="E2746" s="36"/>
    </row>
    <row r="2747" spans="5:5" x14ac:dyDescent="0.15">
      <c r="E2747" s="36"/>
    </row>
    <row r="2748" spans="5:5" x14ac:dyDescent="0.15">
      <c r="E2748" s="36"/>
    </row>
    <row r="2749" spans="5:5" x14ac:dyDescent="0.15">
      <c r="E2749" s="36"/>
    </row>
    <row r="2750" spans="5:5" x14ac:dyDescent="0.15">
      <c r="E2750" s="36"/>
    </row>
    <row r="2751" spans="5:5" x14ac:dyDescent="0.15">
      <c r="E2751" s="36"/>
    </row>
    <row r="2752" spans="5:5" x14ac:dyDescent="0.15">
      <c r="E2752" s="36"/>
    </row>
    <row r="2753" spans="5:5" x14ac:dyDescent="0.15">
      <c r="E2753" s="36"/>
    </row>
    <row r="2754" spans="5:5" x14ac:dyDescent="0.15">
      <c r="E2754" s="36"/>
    </row>
    <row r="2755" spans="5:5" x14ac:dyDescent="0.15">
      <c r="E2755" s="36"/>
    </row>
    <row r="2756" spans="5:5" x14ac:dyDescent="0.15">
      <c r="E2756" s="36"/>
    </row>
    <row r="2757" spans="5:5" x14ac:dyDescent="0.15">
      <c r="E2757" s="36"/>
    </row>
    <row r="2758" spans="5:5" x14ac:dyDescent="0.15">
      <c r="E2758" s="36"/>
    </row>
    <row r="2759" spans="5:5" x14ac:dyDescent="0.15">
      <c r="E2759" s="36"/>
    </row>
    <row r="2760" spans="5:5" x14ac:dyDescent="0.15">
      <c r="E2760" s="36"/>
    </row>
    <row r="2761" spans="5:5" x14ac:dyDescent="0.15">
      <c r="E2761" s="36"/>
    </row>
    <row r="2762" spans="5:5" x14ac:dyDescent="0.15">
      <c r="E2762" s="36"/>
    </row>
    <row r="2763" spans="5:5" x14ac:dyDescent="0.15">
      <c r="E2763" s="36"/>
    </row>
    <row r="2764" spans="5:5" x14ac:dyDescent="0.15">
      <c r="E2764" s="36"/>
    </row>
    <row r="2765" spans="5:5" x14ac:dyDescent="0.15">
      <c r="E2765" s="36"/>
    </row>
    <row r="2766" spans="5:5" x14ac:dyDescent="0.15">
      <c r="E2766" s="36"/>
    </row>
    <row r="2767" spans="5:5" x14ac:dyDescent="0.15">
      <c r="E2767" s="36"/>
    </row>
    <row r="2768" spans="5:5" x14ac:dyDescent="0.15">
      <c r="E2768" s="36"/>
    </row>
    <row r="2769" spans="5:5" x14ac:dyDescent="0.15">
      <c r="E2769" s="36"/>
    </row>
    <row r="2770" spans="5:5" x14ac:dyDescent="0.15">
      <c r="E2770" s="36"/>
    </row>
    <row r="2771" spans="5:5" x14ac:dyDescent="0.15">
      <c r="E2771" s="36"/>
    </row>
    <row r="2772" spans="5:5" x14ac:dyDescent="0.15">
      <c r="E2772" s="36"/>
    </row>
    <row r="2773" spans="5:5" x14ac:dyDescent="0.15">
      <c r="E2773" s="36"/>
    </row>
    <row r="2774" spans="5:5" x14ac:dyDescent="0.15">
      <c r="E2774" s="36"/>
    </row>
    <row r="2775" spans="5:5" x14ac:dyDescent="0.15">
      <c r="E2775" s="36"/>
    </row>
    <row r="2776" spans="5:5" x14ac:dyDescent="0.15">
      <c r="E2776" s="36"/>
    </row>
    <row r="2777" spans="5:5" x14ac:dyDescent="0.15">
      <c r="E2777" s="36"/>
    </row>
    <row r="2778" spans="5:5" x14ac:dyDescent="0.15">
      <c r="E2778" s="36"/>
    </row>
    <row r="2779" spans="5:5" x14ac:dyDescent="0.15">
      <c r="E2779" s="36"/>
    </row>
    <row r="2780" spans="5:5" x14ac:dyDescent="0.15">
      <c r="E2780" s="36"/>
    </row>
    <row r="2781" spans="5:5" x14ac:dyDescent="0.15">
      <c r="E2781" s="36"/>
    </row>
    <row r="2782" spans="5:5" x14ac:dyDescent="0.15">
      <c r="E2782" s="36"/>
    </row>
    <row r="2783" spans="5:5" x14ac:dyDescent="0.15">
      <c r="E2783" s="36"/>
    </row>
    <row r="2784" spans="5:5" x14ac:dyDescent="0.15">
      <c r="E2784" s="36"/>
    </row>
    <row r="2785" spans="5:5" x14ac:dyDescent="0.15">
      <c r="E2785" s="36"/>
    </row>
    <row r="2786" spans="5:5" x14ac:dyDescent="0.15">
      <c r="E2786" s="36"/>
    </row>
    <row r="2787" spans="5:5" x14ac:dyDescent="0.15">
      <c r="E2787" s="36"/>
    </row>
    <row r="2788" spans="5:5" x14ac:dyDescent="0.15">
      <c r="E2788" s="36"/>
    </row>
    <row r="2789" spans="5:5" x14ac:dyDescent="0.15">
      <c r="E2789" s="36"/>
    </row>
    <row r="2790" spans="5:5" x14ac:dyDescent="0.15">
      <c r="E2790" s="36"/>
    </row>
    <row r="2791" spans="5:5" x14ac:dyDescent="0.15">
      <c r="E2791" s="36"/>
    </row>
    <row r="2792" spans="5:5" x14ac:dyDescent="0.15">
      <c r="E2792" s="36"/>
    </row>
    <row r="2793" spans="5:5" x14ac:dyDescent="0.15">
      <c r="E2793" s="36"/>
    </row>
    <row r="2794" spans="5:5" x14ac:dyDescent="0.15">
      <c r="E2794" s="36"/>
    </row>
    <row r="2795" spans="5:5" x14ac:dyDescent="0.15">
      <c r="E2795" s="36"/>
    </row>
    <row r="2796" spans="5:5" x14ac:dyDescent="0.15">
      <c r="E2796" s="36"/>
    </row>
    <row r="2797" spans="5:5" x14ac:dyDescent="0.15">
      <c r="E2797" s="36"/>
    </row>
    <row r="2798" spans="5:5" x14ac:dyDescent="0.15">
      <c r="E2798" s="36"/>
    </row>
    <row r="2799" spans="5:5" x14ac:dyDescent="0.15">
      <c r="E2799" s="36"/>
    </row>
    <row r="2800" spans="5:5" x14ac:dyDescent="0.15">
      <c r="E2800" s="36"/>
    </row>
    <row r="2801" spans="5:5" x14ac:dyDescent="0.15">
      <c r="E2801" s="36"/>
    </row>
    <row r="2802" spans="5:5" x14ac:dyDescent="0.15">
      <c r="E2802" s="36"/>
    </row>
    <row r="2803" spans="5:5" x14ac:dyDescent="0.15">
      <c r="E2803" s="36"/>
    </row>
    <row r="2804" spans="5:5" x14ac:dyDescent="0.15">
      <c r="E2804" s="36"/>
    </row>
    <row r="2805" spans="5:5" x14ac:dyDescent="0.15">
      <c r="E2805" s="36"/>
    </row>
    <row r="2806" spans="5:5" x14ac:dyDescent="0.15">
      <c r="E2806" s="36"/>
    </row>
    <row r="2807" spans="5:5" x14ac:dyDescent="0.15">
      <c r="E2807" s="36"/>
    </row>
    <row r="2808" spans="5:5" x14ac:dyDescent="0.15">
      <c r="E2808" s="36"/>
    </row>
    <row r="2809" spans="5:5" x14ac:dyDescent="0.15">
      <c r="E2809" s="36"/>
    </row>
    <row r="2810" spans="5:5" x14ac:dyDescent="0.15">
      <c r="E2810" s="36"/>
    </row>
    <row r="2811" spans="5:5" x14ac:dyDescent="0.15">
      <c r="E2811" s="36"/>
    </row>
    <row r="2812" spans="5:5" x14ac:dyDescent="0.15">
      <c r="E2812" s="36"/>
    </row>
    <row r="2813" spans="5:5" x14ac:dyDescent="0.15">
      <c r="E2813" s="36"/>
    </row>
    <row r="2814" spans="5:5" x14ac:dyDescent="0.15">
      <c r="E2814" s="36"/>
    </row>
    <row r="2815" spans="5:5" x14ac:dyDescent="0.15">
      <c r="E2815" s="36"/>
    </row>
    <row r="2816" spans="5:5" x14ac:dyDescent="0.15">
      <c r="E2816" s="36"/>
    </row>
    <row r="2817" spans="5:5" x14ac:dyDescent="0.15">
      <c r="E2817" s="36"/>
    </row>
    <row r="2818" spans="5:5" x14ac:dyDescent="0.15">
      <c r="E2818" s="36"/>
    </row>
    <row r="2819" spans="5:5" x14ac:dyDescent="0.15">
      <c r="E2819" s="36"/>
    </row>
    <row r="2820" spans="5:5" x14ac:dyDescent="0.15">
      <c r="E2820" s="36"/>
    </row>
    <row r="2821" spans="5:5" x14ac:dyDescent="0.15">
      <c r="E2821" s="36"/>
    </row>
    <row r="2822" spans="5:5" x14ac:dyDescent="0.15">
      <c r="E2822" s="36"/>
    </row>
    <row r="2823" spans="5:5" x14ac:dyDescent="0.15">
      <c r="E2823" s="36"/>
    </row>
    <row r="2824" spans="5:5" x14ac:dyDescent="0.15">
      <c r="E2824" s="36"/>
    </row>
    <row r="2825" spans="5:5" x14ac:dyDescent="0.15">
      <c r="E2825" s="36"/>
    </row>
    <row r="2826" spans="5:5" x14ac:dyDescent="0.15">
      <c r="E2826" s="36"/>
    </row>
    <row r="2827" spans="5:5" x14ac:dyDescent="0.15">
      <c r="E2827" s="36"/>
    </row>
    <row r="2828" spans="5:5" x14ac:dyDescent="0.15">
      <c r="E2828" s="36"/>
    </row>
    <row r="2829" spans="5:5" x14ac:dyDescent="0.15">
      <c r="E2829" s="36"/>
    </row>
    <row r="2830" spans="5:5" x14ac:dyDescent="0.15">
      <c r="E2830" s="36"/>
    </row>
    <row r="2831" spans="5:5" x14ac:dyDescent="0.15">
      <c r="E2831" s="36"/>
    </row>
    <row r="2832" spans="5:5" x14ac:dyDescent="0.15">
      <c r="E2832" s="36"/>
    </row>
    <row r="2833" spans="5:5" x14ac:dyDescent="0.15">
      <c r="E2833" s="36"/>
    </row>
    <row r="2834" spans="5:5" x14ac:dyDescent="0.15">
      <c r="E2834" s="36"/>
    </row>
    <row r="2835" spans="5:5" x14ac:dyDescent="0.15">
      <c r="E2835" s="36"/>
    </row>
    <row r="2836" spans="5:5" x14ac:dyDescent="0.15">
      <c r="E2836" s="36"/>
    </row>
    <row r="2837" spans="5:5" x14ac:dyDescent="0.15">
      <c r="E2837" s="36"/>
    </row>
    <row r="2838" spans="5:5" x14ac:dyDescent="0.15">
      <c r="E2838" s="36"/>
    </row>
    <row r="2839" spans="5:5" x14ac:dyDescent="0.15">
      <c r="E2839" s="36"/>
    </row>
    <row r="2840" spans="5:5" x14ac:dyDescent="0.15">
      <c r="E2840" s="36"/>
    </row>
    <row r="2841" spans="5:5" x14ac:dyDescent="0.15">
      <c r="E2841" s="36"/>
    </row>
    <row r="2842" spans="5:5" x14ac:dyDescent="0.15">
      <c r="E2842" s="36"/>
    </row>
    <row r="2843" spans="5:5" x14ac:dyDescent="0.15">
      <c r="E2843" s="36"/>
    </row>
    <row r="2844" spans="5:5" x14ac:dyDescent="0.15">
      <c r="E2844" s="36"/>
    </row>
    <row r="2845" spans="5:5" x14ac:dyDescent="0.15">
      <c r="E2845" s="36"/>
    </row>
    <row r="2846" spans="5:5" x14ac:dyDescent="0.15">
      <c r="E2846" s="36"/>
    </row>
    <row r="2847" spans="5:5" x14ac:dyDescent="0.15">
      <c r="E2847" s="36"/>
    </row>
    <row r="2848" spans="5:5" x14ac:dyDescent="0.15">
      <c r="E2848" s="36"/>
    </row>
    <row r="2849" spans="5:5" x14ac:dyDescent="0.15">
      <c r="E2849" s="36"/>
    </row>
    <row r="2850" spans="5:5" x14ac:dyDescent="0.15">
      <c r="E2850" s="36"/>
    </row>
    <row r="2851" spans="5:5" x14ac:dyDescent="0.15">
      <c r="E2851" s="36"/>
    </row>
    <row r="2852" spans="5:5" x14ac:dyDescent="0.15">
      <c r="E2852" s="36"/>
    </row>
    <row r="2853" spans="5:5" x14ac:dyDescent="0.15">
      <c r="E2853" s="36"/>
    </row>
    <row r="2854" spans="5:5" x14ac:dyDescent="0.15">
      <c r="E2854" s="36"/>
    </row>
    <row r="2855" spans="5:5" x14ac:dyDescent="0.15">
      <c r="E2855" s="36"/>
    </row>
    <row r="2856" spans="5:5" x14ac:dyDescent="0.15">
      <c r="E2856" s="36"/>
    </row>
    <row r="2857" spans="5:5" x14ac:dyDescent="0.15">
      <c r="E2857" s="36"/>
    </row>
    <row r="2858" spans="5:5" x14ac:dyDescent="0.15">
      <c r="E2858" s="36"/>
    </row>
    <row r="2859" spans="5:5" x14ac:dyDescent="0.15">
      <c r="E2859" s="36"/>
    </row>
    <row r="2860" spans="5:5" x14ac:dyDescent="0.15">
      <c r="E2860" s="36"/>
    </row>
    <row r="2861" spans="5:5" x14ac:dyDescent="0.15">
      <c r="E2861" s="36"/>
    </row>
    <row r="2862" spans="5:5" x14ac:dyDescent="0.15">
      <c r="E2862" s="36"/>
    </row>
    <row r="2863" spans="5:5" x14ac:dyDescent="0.15">
      <c r="E2863" s="36"/>
    </row>
    <row r="2864" spans="5:5" x14ac:dyDescent="0.15">
      <c r="E2864" s="36"/>
    </row>
    <row r="2865" spans="5:5" x14ac:dyDescent="0.15">
      <c r="E2865" s="36"/>
    </row>
    <row r="2866" spans="5:5" x14ac:dyDescent="0.15">
      <c r="E2866" s="36"/>
    </row>
    <row r="2867" spans="5:5" x14ac:dyDescent="0.15">
      <c r="E2867" s="36"/>
    </row>
    <row r="2868" spans="5:5" x14ac:dyDescent="0.15">
      <c r="E2868" s="36"/>
    </row>
    <row r="2869" spans="5:5" x14ac:dyDescent="0.15">
      <c r="E2869" s="36"/>
    </row>
    <row r="2870" spans="5:5" x14ac:dyDescent="0.15">
      <c r="E2870" s="36"/>
    </row>
    <row r="2871" spans="5:5" x14ac:dyDescent="0.15">
      <c r="E2871" s="36"/>
    </row>
    <row r="2872" spans="5:5" x14ac:dyDescent="0.15">
      <c r="E2872" s="36"/>
    </row>
    <row r="2873" spans="5:5" x14ac:dyDescent="0.15">
      <c r="E2873" s="36"/>
    </row>
    <row r="2874" spans="5:5" x14ac:dyDescent="0.15">
      <c r="E2874" s="36"/>
    </row>
    <row r="2875" spans="5:5" x14ac:dyDescent="0.15">
      <c r="E2875" s="36"/>
    </row>
    <row r="2876" spans="5:5" x14ac:dyDescent="0.15">
      <c r="E2876" s="36"/>
    </row>
    <row r="2877" spans="5:5" x14ac:dyDescent="0.15">
      <c r="E2877" s="36"/>
    </row>
    <row r="2878" spans="5:5" x14ac:dyDescent="0.15">
      <c r="E2878" s="36"/>
    </row>
    <row r="2879" spans="5:5" x14ac:dyDescent="0.15">
      <c r="E2879" s="36"/>
    </row>
    <row r="2880" spans="5:5" x14ac:dyDescent="0.15">
      <c r="E2880" s="36"/>
    </row>
    <row r="2881" spans="5:5" x14ac:dyDescent="0.15">
      <c r="E2881" s="36"/>
    </row>
    <row r="2882" spans="5:5" x14ac:dyDescent="0.15">
      <c r="E2882" s="36"/>
    </row>
    <row r="2883" spans="5:5" x14ac:dyDescent="0.15">
      <c r="E2883" s="36"/>
    </row>
    <row r="2884" spans="5:5" x14ac:dyDescent="0.15">
      <c r="E2884" s="36"/>
    </row>
    <row r="2885" spans="5:5" x14ac:dyDescent="0.15">
      <c r="E2885" s="36"/>
    </row>
    <row r="2886" spans="5:5" x14ac:dyDescent="0.15">
      <c r="E2886" s="36"/>
    </row>
    <row r="2887" spans="5:5" x14ac:dyDescent="0.15">
      <c r="E2887" s="36"/>
    </row>
    <row r="2888" spans="5:5" x14ac:dyDescent="0.15">
      <c r="E2888" s="36"/>
    </row>
    <row r="2889" spans="5:5" x14ac:dyDescent="0.15">
      <c r="E2889" s="36"/>
    </row>
    <row r="2890" spans="5:5" x14ac:dyDescent="0.15">
      <c r="E2890" s="36"/>
    </row>
    <row r="2891" spans="5:5" x14ac:dyDescent="0.15">
      <c r="E2891" s="36"/>
    </row>
    <row r="2892" spans="5:5" x14ac:dyDescent="0.15">
      <c r="E2892" s="36"/>
    </row>
    <row r="2893" spans="5:5" x14ac:dyDescent="0.15">
      <c r="E2893" s="36"/>
    </row>
    <row r="2894" spans="5:5" x14ac:dyDescent="0.15">
      <c r="E2894" s="36"/>
    </row>
    <row r="2895" spans="5:5" x14ac:dyDescent="0.15">
      <c r="E2895" s="36"/>
    </row>
    <row r="2896" spans="5:5" x14ac:dyDescent="0.15">
      <c r="E2896" s="36"/>
    </row>
    <row r="2897" spans="5:5" x14ac:dyDescent="0.15">
      <c r="E2897" s="36"/>
    </row>
    <row r="2898" spans="5:5" x14ac:dyDescent="0.15">
      <c r="E2898" s="36"/>
    </row>
    <row r="2899" spans="5:5" x14ac:dyDescent="0.15">
      <c r="E2899" s="36"/>
    </row>
    <row r="2900" spans="5:5" x14ac:dyDescent="0.15">
      <c r="E2900" s="36"/>
    </row>
    <row r="2901" spans="5:5" x14ac:dyDescent="0.15">
      <c r="E2901" s="36"/>
    </row>
    <row r="2902" spans="5:5" x14ac:dyDescent="0.15">
      <c r="E2902" s="36"/>
    </row>
    <row r="2903" spans="5:5" x14ac:dyDescent="0.15">
      <c r="E2903" s="36"/>
    </row>
    <row r="2904" spans="5:5" x14ac:dyDescent="0.15">
      <c r="E2904" s="36"/>
    </row>
    <row r="2905" spans="5:5" x14ac:dyDescent="0.15">
      <c r="E2905" s="36"/>
    </row>
    <row r="2906" spans="5:5" x14ac:dyDescent="0.15">
      <c r="E2906" s="36"/>
    </row>
    <row r="2907" spans="5:5" x14ac:dyDescent="0.15">
      <c r="E2907" s="36"/>
    </row>
    <row r="2908" spans="5:5" x14ac:dyDescent="0.15">
      <c r="E2908" s="36"/>
    </row>
    <row r="2909" spans="5:5" x14ac:dyDescent="0.15">
      <c r="E2909" s="36"/>
    </row>
    <row r="2910" spans="5:5" x14ac:dyDescent="0.15">
      <c r="E2910" s="36"/>
    </row>
    <row r="2911" spans="5:5" x14ac:dyDescent="0.15">
      <c r="E2911" s="36"/>
    </row>
    <row r="2912" spans="5:5" x14ac:dyDescent="0.15">
      <c r="E2912" s="36"/>
    </row>
    <row r="2913" spans="5:5" x14ac:dyDescent="0.15">
      <c r="E2913" s="36"/>
    </row>
    <row r="2914" spans="5:5" x14ac:dyDescent="0.15">
      <c r="E2914" s="36"/>
    </row>
    <row r="2915" spans="5:5" x14ac:dyDescent="0.15">
      <c r="E2915" s="36"/>
    </row>
    <row r="2916" spans="5:5" x14ac:dyDescent="0.15">
      <c r="E2916" s="36"/>
    </row>
    <row r="2917" spans="5:5" x14ac:dyDescent="0.15">
      <c r="E2917" s="36"/>
    </row>
    <row r="2918" spans="5:5" x14ac:dyDescent="0.15">
      <c r="E2918" s="36"/>
    </row>
    <row r="2919" spans="5:5" x14ac:dyDescent="0.15">
      <c r="E2919" s="36"/>
    </row>
    <row r="2920" spans="5:5" x14ac:dyDescent="0.15">
      <c r="E2920" s="36"/>
    </row>
    <row r="2921" spans="5:5" x14ac:dyDescent="0.15">
      <c r="E2921" s="36"/>
    </row>
    <row r="2922" spans="5:5" x14ac:dyDescent="0.15">
      <c r="E2922" s="36"/>
    </row>
    <row r="2923" spans="5:5" x14ac:dyDescent="0.15">
      <c r="E2923" s="36"/>
    </row>
    <row r="2924" spans="5:5" x14ac:dyDescent="0.15">
      <c r="E2924" s="36"/>
    </row>
    <row r="2925" spans="5:5" x14ac:dyDescent="0.15">
      <c r="E2925" s="36"/>
    </row>
    <row r="2926" spans="5:5" x14ac:dyDescent="0.15">
      <c r="E2926" s="36"/>
    </row>
    <row r="2927" spans="5:5" x14ac:dyDescent="0.15">
      <c r="E2927" s="36"/>
    </row>
    <row r="2928" spans="5:5" x14ac:dyDescent="0.15">
      <c r="E2928" s="36"/>
    </row>
    <row r="2929" spans="5:5" x14ac:dyDescent="0.15">
      <c r="E2929" s="36"/>
    </row>
    <row r="2930" spans="5:5" x14ac:dyDescent="0.15">
      <c r="E2930" s="36"/>
    </row>
    <row r="2931" spans="5:5" x14ac:dyDescent="0.15">
      <c r="E2931" s="36"/>
    </row>
    <row r="2932" spans="5:5" x14ac:dyDescent="0.15">
      <c r="E2932" s="36"/>
    </row>
    <row r="2933" spans="5:5" x14ac:dyDescent="0.15">
      <c r="E2933" s="36"/>
    </row>
    <row r="2934" spans="5:5" x14ac:dyDescent="0.15">
      <c r="E2934" s="36"/>
    </row>
    <row r="2935" spans="5:5" x14ac:dyDescent="0.15">
      <c r="E2935" s="36"/>
    </row>
    <row r="2936" spans="5:5" x14ac:dyDescent="0.15">
      <c r="E2936" s="36"/>
    </row>
    <row r="2937" spans="5:5" x14ac:dyDescent="0.15">
      <c r="E2937" s="36"/>
    </row>
    <row r="2938" spans="5:5" x14ac:dyDescent="0.15">
      <c r="E2938" s="36"/>
    </row>
    <row r="2939" spans="5:5" x14ac:dyDescent="0.15">
      <c r="E2939" s="36"/>
    </row>
    <row r="2940" spans="5:5" x14ac:dyDescent="0.15">
      <c r="E2940" s="36"/>
    </row>
    <row r="2941" spans="5:5" x14ac:dyDescent="0.15">
      <c r="E2941" s="36"/>
    </row>
    <row r="2942" spans="5:5" x14ac:dyDescent="0.15">
      <c r="E2942" s="36"/>
    </row>
    <row r="2943" spans="5:5" x14ac:dyDescent="0.15">
      <c r="E2943" s="36"/>
    </row>
    <row r="2944" spans="5:5" x14ac:dyDescent="0.15">
      <c r="E2944" s="36"/>
    </row>
    <row r="2945" spans="5:5" x14ac:dyDescent="0.15">
      <c r="E2945" s="36"/>
    </row>
    <row r="2946" spans="5:5" x14ac:dyDescent="0.15">
      <c r="E2946" s="36"/>
    </row>
    <row r="2947" spans="5:5" x14ac:dyDescent="0.15">
      <c r="E2947" s="36"/>
    </row>
    <row r="2948" spans="5:5" x14ac:dyDescent="0.15">
      <c r="E2948" s="36"/>
    </row>
    <row r="2949" spans="5:5" x14ac:dyDescent="0.15">
      <c r="E2949" s="36"/>
    </row>
    <row r="2950" spans="5:5" x14ac:dyDescent="0.15">
      <c r="E2950" s="36"/>
    </row>
    <row r="2951" spans="5:5" x14ac:dyDescent="0.15">
      <c r="E2951" s="36"/>
    </row>
    <row r="2952" spans="5:5" x14ac:dyDescent="0.15">
      <c r="E2952" s="36"/>
    </row>
    <row r="2953" spans="5:5" x14ac:dyDescent="0.15">
      <c r="E2953" s="36"/>
    </row>
    <row r="2954" spans="5:5" x14ac:dyDescent="0.15">
      <c r="E2954" s="36"/>
    </row>
    <row r="2955" spans="5:5" x14ac:dyDescent="0.15">
      <c r="E2955" s="36"/>
    </row>
    <row r="2956" spans="5:5" x14ac:dyDescent="0.15">
      <c r="E2956" s="36"/>
    </row>
    <row r="2957" spans="5:5" x14ac:dyDescent="0.15">
      <c r="E2957" s="36"/>
    </row>
    <row r="2958" spans="5:5" x14ac:dyDescent="0.15">
      <c r="E2958" s="36"/>
    </row>
    <row r="2959" spans="5:5" x14ac:dyDescent="0.15">
      <c r="E2959" s="36"/>
    </row>
    <row r="2960" spans="5:5" x14ac:dyDescent="0.15">
      <c r="E2960" s="36"/>
    </row>
    <row r="2961" spans="5:5" x14ac:dyDescent="0.15">
      <c r="E2961" s="36"/>
    </row>
    <row r="2962" spans="5:5" x14ac:dyDescent="0.15">
      <c r="E2962" s="36"/>
    </row>
    <row r="2963" spans="5:5" x14ac:dyDescent="0.15">
      <c r="E2963" s="36"/>
    </row>
    <row r="2964" spans="5:5" x14ac:dyDescent="0.15">
      <c r="E2964" s="36"/>
    </row>
    <row r="2965" spans="5:5" x14ac:dyDescent="0.15">
      <c r="E2965" s="36"/>
    </row>
    <row r="2966" spans="5:5" x14ac:dyDescent="0.15">
      <c r="E2966" s="36"/>
    </row>
    <row r="2967" spans="5:5" x14ac:dyDescent="0.15">
      <c r="E2967" s="36"/>
    </row>
    <row r="2968" spans="5:5" x14ac:dyDescent="0.15">
      <c r="E2968" s="36"/>
    </row>
    <row r="2969" spans="5:5" x14ac:dyDescent="0.15">
      <c r="E2969" s="36"/>
    </row>
    <row r="2970" spans="5:5" x14ac:dyDescent="0.15">
      <c r="E2970" s="36"/>
    </row>
    <row r="2971" spans="5:5" x14ac:dyDescent="0.15">
      <c r="E2971" s="36"/>
    </row>
    <row r="2972" spans="5:5" x14ac:dyDescent="0.15">
      <c r="E2972" s="36"/>
    </row>
    <row r="2973" spans="5:5" x14ac:dyDescent="0.15">
      <c r="E2973" s="36"/>
    </row>
    <row r="2974" spans="5:5" x14ac:dyDescent="0.15">
      <c r="E2974" s="36"/>
    </row>
    <row r="2975" spans="5:5" x14ac:dyDescent="0.15">
      <c r="E2975" s="36"/>
    </row>
    <row r="2976" spans="5:5" x14ac:dyDescent="0.15">
      <c r="E2976" s="36"/>
    </row>
    <row r="2977" spans="5:5" x14ac:dyDescent="0.15">
      <c r="E2977" s="36"/>
    </row>
    <row r="2978" spans="5:5" x14ac:dyDescent="0.15">
      <c r="E2978" s="36"/>
    </row>
    <row r="2979" spans="5:5" x14ac:dyDescent="0.15">
      <c r="E2979" s="36"/>
    </row>
    <row r="2980" spans="5:5" x14ac:dyDescent="0.15">
      <c r="E2980" s="36"/>
    </row>
    <row r="2981" spans="5:5" x14ac:dyDescent="0.15">
      <c r="E2981" s="36"/>
    </row>
    <row r="2982" spans="5:5" x14ac:dyDescent="0.15">
      <c r="E2982" s="36"/>
    </row>
    <row r="2983" spans="5:5" x14ac:dyDescent="0.15">
      <c r="E2983" s="36"/>
    </row>
    <row r="2984" spans="5:5" x14ac:dyDescent="0.15">
      <c r="E2984" s="36"/>
    </row>
    <row r="2985" spans="5:5" x14ac:dyDescent="0.15">
      <c r="E2985" s="36"/>
    </row>
    <row r="2986" spans="5:5" x14ac:dyDescent="0.15">
      <c r="E2986" s="36"/>
    </row>
    <row r="2987" spans="5:5" x14ac:dyDescent="0.15">
      <c r="E2987" s="36"/>
    </row>
    <row r="2988" spans="5:5" x14ac:dyDescent="0.15">
      <c r="E2988" s="36"/>
    </row>
    <row r="2989" spans="5:5" x14ac:dyDescent="0.15">
      <c r="E2989" s="36"/>
    </row>
    <row r="2990" spans="5:5" x14ac:dyDescent="0.15">
      <c r="E2990" s="36"/>
    </row>
    <row r="2991" spans="5:5" x14ac:dyDescent="0.15">
      <c r="E2991" s="36"/>
    </row>
    <row r="2992" spans="5:5" x14ac:dyDescent="0.15">
      <c r="E2992" s="36"/>
    </row>
    <row r="2993" spans="5:5" x14ac:dyDescent="0.15">
      <c r="E2993" s="36"/>
    </row>
    <row r="2994" spans="5:5" x14ac:dyDescent="0.15">
      <c r="E2994" s="36"/>
    </row>
    <row r="2995" spans="5:5" x14ac:dyDescent="0.15">
      <c r="E2995" s="36"/>
    </row>
    <row r="2996" spans="5:5" x14ac:dyDescent="0.15">
      <c r="E2996" s="36"/>
    </row>
    <row r="2997" spans="5:5" x14ac:dyDescent="0.15">
      <c r="E2997" s="36"/>
    </row>
    <row r="2998" spans="5:5" x14ac:dyDescent="0.15">
      <c r="E2998" s="36"/>
    </row>
    <row r="2999" spans="5:5" x14ac:dyDescent="0.15">
      <c r="E2999" s="36"/>
    </row>
    <row r="3000" spans="5:5" x14ac:dyDescent="0.15">
      <c r="E3000" s="36"/>
    </row>
    <row r="3001" spans="5:5" x14ac:dyDescent="0.15">
      <c r="E3001" s="36"/>
    </row>
    <row r="3002" spans="5:5" x14ac:dyDescent="0.15">
      <c r="E3002" s="36"/>
    </row>
    <row r="3003" spans="5:5" x14ac:dyDescent="0.15">
      <c r="E3003" s="36"/>
    </row>
    <row r="3004" spans="5:5" x14ac:dyDescent="0.15">
      <c r="E3004" s="36"/>
    </row>
    <row r="3005" spans="5:5" x14ac:dyDescent="0.15">
      <c r="E3005" s="36"/>
    </row>
    <row r="3006" spans="5:5" x14ac:dyDescent="0.15">
      <c r="E3006" s="36"/>
    </row>
    <row r="3007" spans="5:5" x14ac:dyDescent="0.15">
      <c r="E3007" s="36"/>
    </row>
    <row r="3008" spans="5:5" x14ac:dyDescent="0.15">
      <c r="E3008" s="36"/>
    </row>
    <row r="3009" spans="5:5" x14ac:dyDescent="0.15">
      <c r="E3009" s="36"/>
    </row>
    <row r="3010" spans="5:5" x14ac:dyDescent="0.15">
      <c r="E3010" s="36"/>
    </row>
    <row r="3011" spans="5:5" x14ac:dyDescent="0.15">
      <c r="E3011" s="36"/>
    </row>
    <row r="3012" spans="5:5" x14ac:dyDescent="0.15">
      <c r="E3012" s="36"/>
    </row>
    <row r="3013" spans="5:5" x14ac:dyDescent="0.15">
      <c r="E3013" s="36"/>
    </row>
    <row r="3014" spans="5:5" x14ac:dyDescent="0.15">
      <c r="E3014" s="36"/>
    </row>
    <row r="3015" spans="5:5" x14ac:dyDescent="0.15">
      <c r="E3015" s="36"/>
    </row>
    <row r="3016" spans="5:5" x14ac:dyDescent="0.15">
      <c r="E3016" s="36"/>
    </row>
    <row r="3017" spans="5:5" x14ac:dyDescent="0.15">
      <c r="E3017" s="36"/>
    </row>
    <row r="3018" spans="5:5" x14ac:dyDescent="0.15">
      <c r="E3018" s="36"/>
    </row>
    <row r="3019" spans="5:5" x14ac:dyDescent="0.15">
      <c r="E3019" s="36"/>
    </row>
    <row r="3020" spans="5:5" x14ac:dyDescent="0.15">
      <c r="E3020" s="36"/>
    </row>
    <row r="3021" spans="5:5" x14ac:dyDescent="0.15">
      <c r="E3021" s="36"/>
    </row>
    <row r="3022" spans="5:5" x14ac:dyDescent="0.15">
      <c r="E3022" s="36"/>
    </row>
    <row r="3023" spans="5:5" x14ac:dyDescent="0.15">
      <c r="E3023" s="36"/>
    </row>
    <row r="3024" spans="5:5" x14ac:dyDescent="0.15">
      <c r="E3024" s="36"/>
    </row>
    <row r="3025" spans="5:5" x14ac:dyDescent="0.15">
      <c r="E3025" s="36"/>
    </row>
    <row r="3026" spans="5:5" x14ac:dyDescent="0.15">
      <c r="E3026" s="36"/>
    </row>
    <row r="3027" spans="5:5" x14ac:dyDescent="0.15">
      <c r="E3027" s="36"/>
    </row>
    <row r="3028" spans="5:5" x14ac:dyDescent="0.15">
      <c r="E3028" s="36"/>
    </row>
    <row r="3029" spans="5:5" x14ac:dyDescent="0.15">
      <c r="E3029" s="36"/>
    </row>
    <row r="3030" spans="5:5" x14ac:dyDescent="0.15">
      <c r="E3030" s="36"/>
    </row>
    <row r="3031" spans="5:5" x14ac:dyDescent="0.15">
      <c r="E3031" s="36"/>
    </row>
    <row r="3032" spans="5:5" x14ac:dyDescent="0.15">
      <c r="E3032" s="36"/>
    </row>
    <row r="3033" spans="5:5" x14ac:dyDescent="0.15">
      <c r="E3033" s="36"/>
    </row>
    <row r="3034" spans="5:5" x14ac:dyDescent="0.15">
      <c r="E3034" s="36"/>
    </row>
    <row r="3035" spans="5:5" x14ac:dyDescent="0.15">
      <c r="E3035" s="36"/>
    </row>
    <row r="3036" spans="5:5" x14ac:dyDescent="0.15">
      <c r="E3036" s="36"/>
    </row>
    <row r="3037" spans="5:5" x14ac:dyDescent="0.15">
      <c r="E3037" s="36"/>
    </row>
    <row r="3038" spans="5:5" x14ac:dyDescent="0.15">
      <c r="E3038" s="36"/>
    </row>
    <row r="3039" spans="5:5" x14ac:dyDescent="0.15">
      <c r="E3039" s="36"/>
    </row>
    <row r="3040" spans="5:5" x14ac:dyDescent="0.15">
      <c r="E3040" s="36"/>
    </row>
    <row r="3041" spans="5:5" x14ac:dyDescent="0.15">
      <c r="E3041" s="36"/>
    </row>
    <row r="3042" spans="5:5" x14ac:dyDescent="0.15">
      <c r="E3042" s="36"/>
    </row>
    <row r="3043" spans="5:5" x14ac:dyDescent="0.15">
      <c r="E3043" s="36"/>
    </row>
    <row r="3044" spans="5:5" x14ac:dyDescent="0.15">
      <c r="E3044" s="36"/>
    </row>
    <row r="3045" spans="5:5" x14ac:dyDescent="0.15">
      <c r="E3045" s="36"/>
    </row>
    <row r="3046" spans="5:5" x14ac:dyDescent="0.15">
      <c r="E3046" s="36"/>
    </row>
    <row r="3047" spans="5:5" x14ac:dyDescent="0.15">
      <c r="E3047" s="36"/>
    </row>
    <row r="3048" spans="5:5" x14ac:dyDescent="0.15">
      <c r="E3048" s="36"/>
    </row>
    <row r="3049" spans="5:5" x14ac:dyDescent="0.15">
      <c r="E3049" s="36"/>
    </row>
    <row r="3050" spans="5:5" x14ac:dyDescent="0.15">
      <c r="E3050" s="36"/>
    </row>
    <row r="3051" spans="5:5" x14ac:dyDescent="0.15">
      <c r="E3051" s="36"/>
    </row>
    <row r="3052" spans="5:5" x14ac:dyDescent="0.15">
      <c r="E3052" s="36"/>
    </row>
    <row r="3053" spans="5:5" x14ac:dyDescent="0.15">
      <c r="E3053" s="36"/>
    </row>
    <row r="3054" spans="5:5" x14ac:dyDescent="0.15">
      <c r="E3054" s="36"/>
    </row>
    <row r="3055" spans="5:5" x14ac:dyDescent="0.15">
      <c r="E3055" s="36"/>
    </row>
    <row r="3056" spans="5:5" x14ac:dyDescent="0.15">
      <c r="E3056" s="36"/>
    </row>
    <row r="3057" spans="5:5" x14ac:dyDescent="0.15">
      <c r="E3057" s="36"/>
    </row>
    <row r="3058" spans="5:5" x14ac:dyDescent="0.15">
      <c r="E3058" s="36"/>
    </row>
    <row r="3059" spans="5:5" x14ac:dyDescent="0.15">
      <c r="E3059" s="36"/>
    </row>
    <row r="3060" spans="5:5" x14ac:dyDescent="0.15">
      <c r="E3060" s="36"/>
    </row>
    <row r="3061" spans="5:5" x14ac:dyDescent="0.15">
      <c r="E3061" s="36"/>
    </row>
    <row r="3062" spans="5:5" x14ac:dyDescent="0.15">
      <c r="E3062" s="36"/>
    </row>
    <row r="3063" spans="5:5" x14ac:dyDescent="0.15">
      <c r="E3063" s="36"/>
    </row>
    <row r="3064" spans="5:5" x14ac:dyDescent="0.15">
      <c r="E3064" s="36"/>
    </row>
    <row r="3065" spans="5:5" x14ac:dyDescent="0.15">
      <c r="E3065" s="36"/>
    </row>
    <row r="3066" spans="5:5" x14ac:dyDescent="0.15">
      <c r="E3066" s="36"/>
    </row>
    <row r="3067" spans="5:5" x14ac:dyDescent="0.15">
      <c r="E3067" s="36"/>
    </row>
    <row r="3068" spans="5:5" x14ac:dyDescent="0.15">
      <c r="E3068" s="36"/>
    </row>
    <row r="3069" spans="5:5" x14ac:dyDescent="0.15">
      <c r="E3069" s="36"/>
    </row>
    <row r="3070" spans="5:5" x14ac:dyDescent="0.15">
      <c r="E3070" s="36"/>
    </row>
    <row r="3071" spans="5:5" x14ac:dyDescent="0.15">
      <c r="E3071" s="36"/>
    </row>
    <row r="3072" spans="5:5" x14ac:dyDescent="0.15">
      <c r="E3072" s="36"/>
    </row>
    <row r="3073" spans="5:5" x14ac:dyDescent="0.15">
      <c r="E3073" s="36"/>
    </row>
    <row r="3074" spans="5:5" x14ac:dyDescent="0.15">
      <c r="E3074" s="36"/>
    </row>
    <row r="3075" spans="5:5" x14ac:dyDescent="0.15">
      <c r="E3075" s="36"/>
    </row>
    <row r="3076" spans="5:5" x14ac:dyDescent="0.15">
      <c r="E3076" s="36"/>
    </row>
    <row r="3077" spans="5:5" x14ac:dyDescent="0.15">
      <c r="E3077" s="36"/>
    </row>
    <row r="3078" spans="5:5" x14ac:dyDescent="0.15">
      <c r="E3078" s="36"/>
    </row>
    <row r="3079" spans="5:5" x14ac:dyDescent="0.15">
      <c r="E3079" s="36"/>
    </row>
    <row r="3080" spans="5:5" x14ac:dyDescent="0.15">
      <c r="E3080" s="36"/>
    </row>
    <row r="3081" spans="5:5" x14ac:dyDescent="0.15">
      <c r="E3081" s="36"/>
    </row>
    <row r="3082" spans="5:5" x14ac:dyDescent="0.15">
      <c r="E3082" s="36"/>
    </row>
    <row r="3083" spans="5:5" x14ac:dyDescent="0.15">
      <c r="E3083" s="36"/>
    </row>
    <row r="3084" spans="5:5" x14ac:dyDescent="0.15">
      <c r="E3084" s="36"/>
    </row>
    <row r="3085" spans="5:5" x14ac:dyDescent="0.15">
      <c r="E3085" s="36"/>
    </row>
    <row r="3086" spans="5:5" x14ac:dyDescent="0.15">
      <c r="E3086" s="36"/>
    </row>
    <row r="3087" spans="5:5" x14ac:dyDescent="0.15">
      <c r="E3087" s="36"/>
    </row>
    <row r="3088" spans="5:5" x14ac:dyDescent="0.15">
      <c r="E3088" s="36"/>
    </row>
    <row r="3089" spans="5:5" x14ac:dyDescent="0.15">
      <c r="E3089" s="36"/>
    </row>
    <row r="3090" spans="5:5" x14ac:dyDescent="0.15">
      <c r="E3090" s="36"/>
    </row>
    <row r="3091" spans="5:5" x14ac:dyDescent="0.15">
      <c r="E3091" s="36"/>
    </row>
    <row r="3092" spans="5:5" x14ac:dyDescent="0.15">
      <c r="E3092" s="36"/>
    </row>
    <row r="3093" spans="5:5" x14ac:dyDescent="0.15">
      <c r="E3093" s="36"/>
    </row>
    <row r="3094" spans="5:5" x14ac:dyDescent="0.15">
      <c r="E3094" s="36"/>
    </row>
    <row r="3095" spans="5:5" x14ac:dyDescent="0.15">
      <c r="E3095" s="36"/>
    </row>
    <row r="3096" spans="5:5" x14ac:dyDescent="0.15">
      <c r="E3096" s="36"/>
    </row>
    <row r="3097" spans="5:5" x14ac:dyDescent="0.15">
      <c r="E3097" s="36"/>
    </row>
    <row r="3098" spans="5:5" x14ac:dyDescent="0.15">
      <c r="E3098" s="36"/>
    </row>
    <row r="3099" spans="5:5" x14ac:dyDescent="0.15">
      <c r="E3099" s="36"/>
    </row>
    <row r="3100" spans="5:5" x14ac:dyDescent="0.15">
      <c r="E3100" s="36"/>
    </row>
    <row r="3101" spans="5:5" x14ac:dyDescent="0.15">
      <c r="E3101" s="36"/>
    </row>
    <row r="3102" spans="5:5" x14ac:dyDescent="0.15">
      <c r="E3102" s="36"/>
    </row>
    <row r="3103" spans="5:5" x14ac:dyDescent="0.15">
      <c r="E3103" s="36"/>
    </row>
    <row r="3104" spans="5:5" x14ac:dyDescent="0.15">
      <c r="E3104" s="36"/>
    </row>
    <row r="3105" spans="5:5" x14ac:dyDescent="0.15">
      <c r="E3105" s="36"/>
    </row>
    <row r="3106" spans="5:5" x14ac:dyDescent="0.15">
      <c r="E3106" s="36"/>
    </row>
    <row r="3107" spans="5:5" x14ac:dyDescent="0.15">
      <c r="E3107" s="36"/>
    </row>
    <row r="3108" spans="5:5" x14ac:dyDescent="0.15">
      <c r="E3108" s="36"/>
    </row>
    <row r="3109" spans="5:5" x14ac:dyDescent="0.15">
      <c r="E3109" s="36"/>
    </row>
    <row r="3110" spans="5:5" x14ac:dyDescent="0.15">
      <c r="E3110" s="36"/>
    </row>
    <row r="3111" spans="5:5" x14ac:dyDescent="0.15">
      <c r="E3111" s="36"/>
    </row>
    <row r="3112" spans="5:5" x14ac:dyDescent="0.15">
      <c r="E3112" s="36"/>
    </row>
    <row r="3113" spans="5:5" x14ac:dyDescent="0.15">
      <c r="E3113" s="36"/>
    </row>
    <row r="3114" spans="5:5" x14ac:dyDescent="0.15">
      <c r="E3114" s="36"/>
    </row>
    <row r="3115" spans="5:5" x14ac:dyDescent="0.15">
      <c r="E3115" s="36"/>
    </row>
    <row r="3116" spans="5:5" x14ac:dyDescent="0.15">
      <c r="E3116" s="36"/>
    </row>
    <row r="3117" spans="5:5" x14ac:dyDescent="0.15">
      <c r="E3117" s="36"/>
    </row>
    <row r="3118" spans="5:5" x14ac:dyDescent="0.15">
      <c r="E3118" s="36"/>
    </row>
    <row r="3119" spans="5:5" x14ac:dyDescent="0.15">
      <c r="E3119" s="36"/>
    </row>
    <row r="3120" spans="5:5" x14ac:dyDescent="0.15">
      <c r="E3120" s="36"/>
    </row>
    <row r="3121" spans="5:5" x14ac:dyDescent="0.15">
      <c r="E3121" s="36"/>
    </row>
    <row r="3122" spans="5:5" x14ac:dyDescent="0.15">
      <c r="E3122" s="36"/>
    </row>
    <row r="3123" spans="5:5" x14ac:dyDescent="0.15">
      <c r="E3123" s="36"/>
    </row>
    <row r="3124" spans="5:5" x14ac:dyDescent="0.15">
      <c r="E3124" s="36"/>
    </row>
    <row r="3125" spans="5:5" x14ac:dyDescent="0.15">
      <c r="E3125" s="36"/>
    </row>
    <row r="3126" spans="5:5" x14ac:dyDescent="0.15">
      <c r="E3126" s="36"/>
    </row>
    <row r="3127" spans="5:5" x14ac:dyDescent="0.15">
      <c r="E3127" s="36"/>
    </row>
    <row r="3128" spans="5:5" x14ac:dyDescent="0.15">
      <c r="E3128" s="36"/>
    </row>
    <row r="3129" spans="5:5" x14ac:dyDescent="0.15">
      <c r="E3129" s="36"/>
    </row>
    <row r="3130" spans="5:5" x14ac:dyDescent="0.15">
      <c r="E3130" s="36"/>
    </row>
    <row r="3131" spans="5:5" x14ac:dyDescent="0.15">
      <c r="E3131" s="36"/>
    </row>
    <row r="3132" spans="5:5" x14ac:dyDescent="0.15">
      <c r="E3132" s="36"/>
    </row>
    <row r="3133" spans="5:5" x14ac:dyDescent="0.15">
      <c r="E3133" s="36"/>
    </row>
    <row r="3134" spans="5:5" x14ac:dyDescent="0.15">
      <c r="E3134" s="36"/>
    </row>
    <row r="3135" spans="5:5" x14ac:dyDescent="0.15">
      <c r="E3135" s="36"/>
    </row>
    <row r="3136" spans="5:5" x14ac:dyDescent="0.15">
      <c r="E3136" s="36"/>
    </row>
    <row r="3137" spans="5:5" x14ac:dyDescent="0.15">
      <c r="E3137" s="36"/>
    </row>
    <row r="3138" spans="5:5" x14ac:dyDescent="0.15">
      <c r="E3138" s="36"/>
    </row>
    <row r="3139" spans="5:5" x14ac:dyDescent="0.15">
      <c r="E3139" s="36"/>
    </row>
    <row r="3140" spans="5:5" x14ac:dyDescent="0.15">
      <c r="E3140" s="36"/>
    </row>
    <row r="3141" spans="5:5" x14ac:dyDescent="0.15">
      <c r="E3141" s="36"/>
    </row>
    <row r="3142" spans="5:5" x14ac:dyDescent="0.15">
      <c r="E3142" s="36"/>
    </row>
    <row r="3143" spans="5:5" x14ac:dyDescent="0.15">
      <c r="E3143" s="36"/>
    </row>
    <row r="3144" spans="5:5" x14ac:dyDescent="0.15">
      <c r="E3144" s="36"/>
    </row>
    <row r="3145" spans="5:5" x14ac:dyDescent="0.15">
      <c r="E3145" s="36"/>
    </row>
    <row r="3146" spans="5:5" x14ac:dyDescent="0.15">
      <c r="E3146" s="36"/>
    </row>
    <row r="3147" spans="5:5" x14ac:dyDescent="0.15">
      <c r="E3147" s="36"/>
    </row>
    <row r="3148" spans="5:5" x14ac:dyDescent="0.15">
      <c r="E3148" s="36"/>
    </row>
    <row r="3149" spans="5:5" x14ac:dyDescent="0.15">
      <c r="E3149" s="36"/>
    </row>
    <row r="3150" spans="5:5" x14ac:dyDescent="0.15">
      <c r="E3150" s="36"/>
    </row>
    <row r="3151" spans="5:5" x14ac:dyDescent="0.15">
      <c r="E3151" s="36"/>
    </row>
    <row r="3152" spans="5:5" x14ac:dyDescent="0.15">
      <c r="E3152" s="36"/>
    </row>
    <row r="3153" spans="5:5" x14ac:dyDescent="0.15">
      <c r="E3153" s="36"/>
    </row>
    <row r="3154" spans="5:5" x14ac:dyDescent="0.15">
      <c r="E3154" s="36"/>
    </row>
    <row r="3155" spans="5:5" x14ac:dyDescent="0.15">
      <c r="E3155" s="36"/>
    </row>
    <row r="3156" spans="5:5" x14ac:dyDescent="0.15">
      <c r="E3156" s="36"/>
    </row>
    <row r="3157" spans="5:5" x14ac:dyDescent="0.15">
      <c r="E3157" s="36"/>
    </row>
    <row r="3158" spans="5:5" x14ac:dyDescent="0.15">
      <c r="E3158" s="36"/>
    </row>
    <row r="3159" spans="5:5" x14ac:dyDescent="0.15">
      <c r="E3159" s="36"/>
    </row>
    <row r="3160" spans="5:5" x14ac:dyDescent="0.15">
      <c r="E3160" s="36"/>
    </row>
    <row r="3161" spans="5:5" x14ac:dyDescent="0.15">
      <c r="E3161" s="36"/>
    </row>
    <row r="3162" spans="5:5" x14ac:dyDescent="0.15">
      <c r="E3162" s="36"/>
    </row>
    <row r="3163" spans="5:5" x14ac:dyDescent="0.15">
      <c r="E3163" s="36"/>
    </row>
    <row r="3164" spans="5:5" x14ac:dyDescent="0.15">
      <c r="E3164" s="36"/>
    </row>
    <row r="3165" spans="5:5" x14ac:dyDescent="0.15">
      <c r="E3165" s="36"/>
    </row>
    <row r="3166" spans="5:5" x14ac:dyDescent="0.15">
      <c r="E3166" s="36"/>
    </row>
    <row r="3167" spans="5:5" x14ac:dyDescent="0.15">
      <c r="E3167" s="36"/>
    </row>
    <row r="3168" spans="5:5" x14ac:dyDescent="0.15">
      <c r="E3168" s="36"/>
    </row>
    <row r="3169" spans="5:5" x14ac:dyDescent="0.15">
      <c r="E3169" s="36"/>
    </row>
    <row r="3170" spans="5:5" x14ac:dyDescent="0.15">
      <c r="E3170" s="36"/>
    </row>
    <row r="3171" spans="5:5" x14ac:dyDescent="0.15">
      <c r="E3171" s="36"/>
    </row>
    <row r="3172" spans="5:5" x14ac:dyDescent="0.15">
      <c r="E3172" s="36"/>
    </row>
    <row r="3173" spans="5:5" x14ac:dyDescent="0.15">
      <c r="E3173" s="36"/>
    </row>
    <row r="3174" spans="5:5" x14ac:dyDescent="0.15">
      <c r="E3174" s="36"/>
    </row>
    <row r="3175" spans="5:5" x14ac:dyDescent="0.15">
      <c r="E3175" s="36"/>
    </row>
    <row r="3176" spans="5:5" x14ac:dyDescent="0.15">
      <c r="E3176" s="36"/>
    </row>
    <row r="3177" spans="5:5" x14ac:dyDescent="0.15">
      <c r="E3177" s="36"/>
    </row>
    <row r="3178" spans="5:5" x14ac:dyDescent="0.15">
      <c r="E3178" s="36"/>
    </row>
    <row r="3179" spans="5:5" x14ac:dyDescent="0.15">
      <c r="E3179" s="36"/>
    </row>
    <row r="3180" spans="5:5" x14ac:dyDescent="0.15">
      <c r="E3180" s="36"/>
    </row>
    <row r="3181" spans="5:5" x14ac:dyDescent="0.15">
      <c r="E3181" s="36"/>
    </row>
    <row r="3182" spans="5:5" x14ac:dyDescent="0.15">
      <c r="E3182" s="36"/>
    </row>
    <row r="3183" spans="5:5" x14ac:dyDescent="0.15">
      <c r="E3183" s="36"/>
    </row>
    <row r="3184" spans="5:5" x14ac:dyDescent="0.15">
      <c r="E3184" s="36"/>
    </row>
    <row r="3185" spans="5:5" x14ac:dyDescent="0.15">
      <c r="E3185" s="36"/>
    </row>
    <row r="3186" spans="5:5" x14ac:dyDescent="0.15">
      <c r="E3186" s="36"/>
    </row>
    <row r="3187" spans="5:5" x14ac:dyDescent="0.15">
      <c r="E3187" s="36"/>
    </row>
    <row r="3188" spans="5:5" x14ac:dyDescent="0.15">
      <c r="E3188" s="36"/>
    </row>
    <row r="3189" spans="5:5" x14ac:dyDescent="0.15">
      <c r="E3189" s="36"/>
    </row>
    <row r="3190" spans="5:5" x14ac:dyDescent="0.15">
      <c r="E3190" s="36"/>
    </row>
    <row r="3191" spans="5:5" x14ac:dyDescent="0.15">
      <c r="E3191" s="36"/>
    </row>
    <row r="3192" spans="5:5" x14ac:dyDescent="0.15">
      <c r="E3192" s="36"/>
    </row>
    <row r="3193" spans="5:5" x14ac:dyDescent="0.15">
      <c r="E3193" s="36"/>
    </row>
    <row r="3194" spans="5:5" x14ac:dyDescent="0.15">
      <c r="E3194" s="36"/>
    </row>
    <row r="3195" spans="5:5" x14ac:dyDescent="0.15">
      <c r="E3195" s="36"/>
    </row>
    <row r="3196" spans="5:5" x14ac:dyDescent="0.15">
      <c r="E3196" s="36"/>
    </row>
    <row r="3197" spans="5:5" x14ac:dyDescent="0.15">
      <c r="E3197" s="36"/>
    </row>
    <row r="3198" spans="5:5" x14ac:dyDescent="0.15">
      <c r="E3198" s="36"/>
    </row>
    <row r="3199" spans="5:5" x14ac:dyDescent="0.15">
      <c r="E3199" s="36"/>
    </row>
    <row r="3200" spans="5:5" x14ac:dyDescent="0.15">
      <c r="E3200" s="36"/>
    </row>
    <row r="3201" spans="5:5" x14ac:dyDescent="0.15">
      <c r="E3201" s="36"/>
    </row>
    <row r="3202" spans="5:5" x14ac:dyDescent="0.15">
      <c r="E3202" s="36"/>
    </row>
    <row r="3203" spans="5:5" x14ac:dyDescent="0.15">
      <c r="E3203" s="36"/>
    </row>
    <row r="3204" spans="5:5" x14ac:dyDescent="0.15">
      <c r="E3204" s="36"/>
    </row>
    <row r="3205" spans="5:5" x14ac:dyDescent="0.15">
      <c r="E3205" s="36"/>
    </row>
    <row r="3206" spans="5:5" x14ac:dyDescent="0.15">
      <c r="E3206" s="36"/>
    </row>
    <row r="3207" spans="5:5" x14ac:dyDescent="0.15">
      <c r="E3207" s="36"/>
    </row>
    <row r="3208" spans="5:5" x14ac:dyDescent="0.15">
      <c r="E3208" s="36"/>
    </row>
    <row r="3209" spans="5:5" x14ac:dyDescent="0.15">
      <c r="E3209" s="36"/>
    </row>
    <row r="3210" spans="5:5" x14ac:dyDescent="0.15">
      <c r="E3210" s="36"/>
    </row>
    <row r="3211" spans="5:5" x14ac:dyDescent="0.15">
      <c r="E3211" s="36"/>
    </row>
    <row r="3212" spans="5:5" x14ac:dyDescent="0.15">
      <c r="E3212" s="36"/>
    </row>
    <row r="3213" spans="5:5" x14ac:dyDescent="0.15">
      <c r="E3213" s="36"/>
    </row>
    <row r="3214" spans="5:5" x14ac:dyDescent="0.15">
      <c r="E3214" s="36"/>
    </row>
    <row r="3215" spans="5:5" x14ac:dyDescent="0.15">
      <c r="E3215" s="36"/>
    </row>
    <row r="3216" spans="5:5" x14ac:dyDescent="0.15">
      <c r="E3216" s="36"/>
    </row>
    <row r="3217" spans="5:5" x14ac:dyDescent="0.15">
      <c r="E3217" s="36"/>
    </row>
    <row r="3218" spans="5:5" x14ac:dyDescent="0.15">
      <c r="E3218" s="36"/>
    </row>
    <row r="3219" spans="5:5" x14ac:dyDescent="0.15">
      <c r="E3219" s="36"/>
    </row>
    <row r="3220" spans="5:5" x14ac:dyDescent="0.15">
      <c r="E3220" s="36"/>
    </row>
    <row r="3221" spans="5:5" x14ac:dyDescent="0.15">
      <c r="E3221" s="36"/>
    </row>
    <row r="3222" spans="5:5" x14ac:dyDescent="0.15">
      <c r="E3222" s="36"/>
    </row>
    <row r="3223" spans="5:5" x14ac:dyDescent="0.15">
      <c r="E3223" s="36"/>
    </row>
    <row r="3224" spans="5:5" x14ac:dyDescent="0.15">
      <c r="E3224" s="36"/>
    </row>
    <row r="3225" spans="5:5" x14ac:dyDescent="0.15">
      <c r="E3225" s="36"/>
    </row>
    <row r="3226" spans="5:5" x14ac:dyDescent="0.15">
      <c r="E3226" s="36"/>
    </row>
    <row r="3227" spans="5:5" x14ac:dyDescent="0.15">
      <c r="E3227" s="36"/>
    </row>
    <row r="3228" spans="5:5" x14ac:dyDescent="0.15">
      <c r="E3228" s="36"/>
    </row>
    <row r="3229" spans="5:5" x14ac:dyDescent="0.15">
      <c r="E3229" s="36"/>
    </row>
    <row r="3230" spans="5:5" x14ac:dyDescent="0.15">
      <c r="E3230" s="36"/>
    </row>
    <row r="3231" spans="5:5" x14ac:dyDescent="0.15">
      <c r="E3231" s="36"/>
    </row>
    <row r="3232" spans="5:5" x14ac:dyDescent="0.15">
      <c r="E3232" s="36"/>
    </row>
    <row r="3233" spans="5:5" x14ac:dyDescent="0.15">
      <c r="E3233" s="36"/>
    </row>
    <row r="3234" spans="5:5" x14ac:dyDescent="0.15">
      <c r="E3234" s="36"/>
    </row>
    <row r="3235" spans="5:5" x14ac:dyDescent="0.15">
      <c r="E3235" s="36"/>
    </row>
    <row r="3236" spans="5:5" x14ac:dyDescent="0.15">
      <c r="E3236" s="36"/>
    </row>
    <row r="3237" spans="5:5" x14ac:dyDescent="0.15">
      <c r="E3237" s="36"/>
    </row>
    <row r="3238" spans="5:5" x14ac:dyDescent="0.15">
      <c r="E3238" s="36"/>
    </row>
    <row r="3239" spans="5:5" x14ac:dyDescent="0.15">
      <c r="E3239" s="36"/>
    </row>
    <row r="3240" spans="5:5" x14ac:dyDescent="0.15">
      <c r="E3240" s="36"/>
    </row>
    <row r="3241" spans="5:5" x14ac:dyDescent="0.15">
      <c r="E3241" s="36"/>
    </row>
    <row r="3242" spans="5:5" x14ac:dyDescent="0.15">
      <c r="E3242" s="36"/>
    </row>
    <row r="3243" spans="5:5" x14ac:dyDescent="0.15">
      <c r="E3243" s="36"/>
    </row>
    <row r="3244" spans="5:5" x14ac:dyDescent="0.15">
      <c r="E3244" s="36"/>
    </row>
    <row r="3245" spans="5:5" x14ac:dyDescent="0.15">
      <c r="E3245" s="36"/>
    </row>
    <row r="3246" spans="5:5" x14ac:dyDescent="0.15">
      <c r="E3246" s="36"/>
    </row>
    <row r="3247" spans="5:5" x14ac:dyDescent="0.15">
      <c r="E3247" s="36"/>
    </row>
    <row r="3248" spans="5:5" x14ac:dyDescent="0.15">
      <c r="E3248" s="36"/>
    </row>
    <row r="3249" spans="5:5" x14ac:dyDescent="0.15">
      <c r="E3249" s="36"/>
    </row>
    <row r="3250" spans="5:5" x14ac:dyDescent="0.15">
      <c r="E3250" s="36"/>
    </row>
    <row r="3251" spans="5:5" x14ac:dyDescent="0.15">
      <c r="E3251" s="36"/>
    </row>
    <row r="3252" spans="5:5" x14ac:dyDescent="0.15">
      <c r="E3252" s="36"/>
    </row>
    <row r="3253" spans="5:5" x14ac:dyDescent="0.15">
      <c r="E3253" s="36"/>
    </row>
    <row r="3254" spans="5:5" x14ac:dyDescent="0.15">
      <c r="E3254" s="36"/>
    </row>
    <row r="3255" spans="5:5" x14ac:dyDescent="0.15">
      <c r="E3255" s="36"/>
    </row>
    <row r="3256" spans="5:5" x14ac:dyDescent="0.15">
      <c r="E3256" s="36"/>
    </row>
    <row r="3257" spans="5:5" x14ac:dyDescent="0.15">
      <c r="E3257" s="36"/>
    </row>
    <row r="3258" spans="5:5" x14ac:dyDescent="0.15">
      <c r="E3258" s="36"/>
    </row>
    <row r="3259" spans="5:5" x14ac:dyDescent="0.15">
      <c r="E3259" s="36"/>
    </row>
    <row r="3260" spans="5:5" x14ac:dyDescent="0.15">
      <c r="E3260" s="36"/>
    </row>
    <row r="3261" spans="5:5" x14ac:dyDescent="0.15">
      <c r="E3261" s="36"/>
    </row>
    <row r="3262" spans="5:5" x14ac:dyDescent="0.15">
      <c r="E3262" s="36"/>
    </row>
    <row r="3263" spans="5:5" x14ac:dyDescent="0.15">
      <c r="E3263" s="36"/>
    </row>
    <row r="3264" spans="5:5" x14ac:dyDescent="0.15">
      <c r="E3264" s="36"/>
    </row>
    <row r="3265" spans="5:5" x14ac:dyDescent="0.15">
      <c r="E3265" s="36"/>
    </row>
    <row r="3266" spans="5:5" x14ac:dyDescent="0.15">
      <c r="E3266" s="36"/>
    </row>
    <row r="3267" spans="5:5" x14ac:dyDescent="0.15">
      <c r="E3267" s="36"/>
    </row>
    <row r="3268" spans="5:5" x14ac:dyDescent="0.15">
      <c r="E3268" s="36"/>
    </row>
    <row r="3269" spans="5:5" x14ac:dyDescent="0.15">
      <c r="E3269" s="36"/>
    </row>
    <row r="3270" spans="5:5" x14ac:dyDescent="0.15">
      <c r="E3270" s="36"/>
    </row>
    <row r="3271" spans="5:5" x14ac:dyDescent="0.15">
      <c r="E3271" s="36"/>
    </row>
    <row r="3272" spans="5:5" x14ac:dyDescent="0.15">
      <c r="E3272" s="36"/>
    </row>
    <row r="3273" spans="5:5" x14ac:dyDescent="0.15">
      <c r="E3273" s="36"/>
    </row>
    <row r="3274" spans="5:5" x14ac:dyDescent="0.15">
      <c r="E3274" s="36"/>
    </row>
    <row r="3275" spans="5:5" x14ac:dyDescent="0.15">
      <c r="E3275" s="36"/>
    </row>
    <row r="3276" spans="5:5" x14ac:dyDescent="0.15">
      <c r="E3276" s="36"/>
    </row>
    <row r="3277" spans="5:5" x14ac:dyDescent="0.15">
      <c r="E3277" s="36"/>
    </row>
    <row r="3278" spans="5:5" x14ac:dyDescent="0.15">
      <c r="E3278" s="36"/>
    </row>
    <row r="3279" spans="5:5" x14ac:dyDescent="0.15">
      <c r="E3279" s="36"/>
    </row>
    <row r="3280" spans="5:5" x14ac:dyDescent="0.15">
      <c r="E3280" s="36"/>
    </row>
    <row r="3281" spans="5:5" x14ac:dyDescent="0.15">
      <c r="E3281" s="36"/>
    </row>
    <row r="3282" spans="5:5" x14ac:dyDescent="0.15">
      <c r="E3282" s="36"/>
    </row>
    <row r="3283" spans="5:5" x14ac:dyDescent="0.15">
      <c r="E3283" s="36"/>
    </row>
    <row r="3284" spans="5:5" x14ac:dyDescent="0.15">
      <c r="E3284" s="36"/>
    </row>
    <row r="3285" spans="5:5" x14ac:dyDescent="0.15">
      <c r="E3285" s="36"/>
    </row>
    <row r="3286" spans="5:5" x14ac:dyDescent="0.15">
      <c r="E3286" s="36"/>
    </row>
    <row r="3287" spans="5:5" x14ac:dyDescent="0.15">
      <c r="E3287" s="36"/>
    </row>
    <row r="3288" spans="5:5" x14ac:dyDescent="0.15">
      <c r="E3288" s="36"/>
    </row>
    <row r="3289" spans="5:5" x14ac:dyDescent="0.15">
      <c r="E3289" s="36"/>
    </row>
    <row r="3290" spans="5:5" x14ac:dyDescent="0.15">
      <c r="E3290" s="36"/>
    </row>
    <row r="3291" spans="5:5" x14ac:dyDescent="0.15">
      <c r="E3291" s="36"/>
    </row>
    <row r="3292" spans="5:5" x14ac:dyDescent="0.15">
      <c r="E3292" s="36"/>
    </row>
    <row r="3293" spans="5:5" x14ac:dyDescent="0.15">
      <c r="E3293" s="36"/>
    </row>
    <row r="3294" spans="5:5" x14ac:dyDescent="0.15">
      <c r="E3294" s="36"/>
    </row>
    <row r="3295" spans="5:5" x14ac:dyDescent="0.15">
      <c r="E3295" s="36"/>
    </row>
    <row r="3296" spans="5:5" x14ac:dyDescent="0.15">
      <c r="E3296" s="36"/>
    </row>
    <row r="3297" spans="5:5" x14ac:dyDescent="0.15">
      <c r="E3297" s="36"/>
    </row>
    <row r="3298" spans="5:5" x14ac:dyDescent="0.15">
      <c r="E3298" s="36"/>
    </row>
    <row r="3299" spans="5:5" x14ac:dyDescent="0.15">
      <c r="E3299" s="36"/>
    </row>
    <row r="3300" spans="5:5" x14ac:dyDescent="0.15">
      <c r="E3300" s="36"/>
    </row>
    <row r="3301" spans="5:5" x14ac:dyDescent="0.15">
      <c r="E3301" s="36"/>
    </row>
    <row r="3302" spans="5:5" x14ac:dyDescent="0.15">
      <c r="E3302" s="36"/>
    </row>
    <row r="3303" spans="5:5" x14ac:dyDescent="0.15">
      <c r="E3303" s="36"/>
    </row>
    <row r="3304" spans="5:5" x14ac:dyDescent="0.15">
      <c r="E3304" s="36"/>
    </row>
    <row r="3305" spans="5:5" x14ac:dyDescent="0.15">
      <c r="E3305" s="36"/>
    </row>
    <row r="3306" spans="5:5" x14ac:dyDescent="0.15">
      <c r="E3306" s="36"/>
    </row>
    <row r="3307" spans="5:5" x14ac:dyDescent="0.15">
      <c r="E3307" s="36"/>
    </row>
    <row r="3308" spans="5:5" x14ac:dyDescent="0.15">
      <c r="E3308" s="36"/>
    </row>
    <row r="3309" spans="5:5" x14ac:dyDescent="0.15">
      <c r="E3309" s="36"/>
    </row>
    <row r="3310" spans="5:5" x14ac:dyDescent="0.15">
      <c r="E3310" s="36"/>
    </row>
    <row r="3311" spans="5:5" x14ac:dyDescent="0.15">
      <c r="E3311" s="36"/>
    </row>
    <row r="3312" spans="5:5" x14ac:dyDescent="0.15">
      <c r="E3312" s="36"/>
    </row>
    <row r="3313" spans="5:5" x14ac:dyDescent="0.15">
      <c r="E3313" s="36"/>
    </row>
    <row r="3314" spans="5:5" x14ac:dyDescent="0.15">
      <c r="E3314" s="36"/>
    </row>
    <row r="3315" spans="5:5" x14ac:dyDescent="0.15">
      <c r="E3315" s="36"/>
    </row>
    <row r="3316" spans="5:5" x14ac:dyDescent="0.15">
      <c r="E3316" s="36"/>
    </row>
    <row r="3317" spans="5:5" x14ac:dyDescent="0.15">
      <c r="E3317" s="36"/>
    </row>
    <row r="3318" spans="5:5" x14ac:dyDescent="0.15">
      <c r="E3318" s="36"/>
    </row>
  </sheetData>
  <mergeCells count="1">
    <mergeCell ref="A1:C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74D13-177E-475B-98A6-F11519D62A47}">
  <sheetPr>
    <tabColor theme="9" tint="0.39997558519241921"/>
  </sheetPr>
  <dimension ref="A1:V3318"/>
  <sheetViews>
    <sheetView zoomScaleNormal="100" workbookViewId="0">
      <pane ySplit="2" topLeftCell="A3" activePane="bottomLeft" state="frozen"/>
      <selection pane="bottomLeft" activeCell="I2" sqref="I2"/>
    </sheetView>
  </sheetViews>
  <sheetFormatPr baseColWidth="10" defaultColWidth="15" defaultRowHeight="12" x14ac:dyDescent="0.15"/>
  <cols>
    <col min="1" max="1" width="12.83203125" style="65" customWidth="1"/>
    <col min="2" max="2" width="14.6640625" style="65" customWidth="1"/>
    <col min="3" max="3" width="15.83203125" style="65" customWidth="1"/>
    <col min="4" max="4" width="12.83203125" style="65" bestFit="1" customWidth="1"/>
    <col min="5" max="5" width="13.83203125" style="65" customWidth="1"/>
    <col min="6" max="6" width="12.6640625" style="65" bestFit="1" customWidth="1"/>
    <col min="7" max="7" width="13.83203125" style="65" customWidth="1"/>
    <col min="8" max="8" width="12.83203125" style="65" customWidth="1"/>
    <col min="9" max="10" width="15" style="65"/>
    <col min="11" max="11" width="15" style="65" customWidth="1"/>
    <col min="12" max="12" width="17.83203125" style="65" customWidth="1"/>
    <col min="13" max="13" width="22.1640625" style="65" customWidth="1"/>
    <col min="14" max="16" width="15" style="65"/>
    <col min="17" max="17" width="14.83203125" style="65" customWidth="1"/>
    <col min="18" max="20" width="15" style="65"/>
    <col min="21" max="21" width="18.6640625" style="65" bestFit="1" customWidth="1"/>
    <col min="22" max="22" width="15.1640625" style="65" bestFit="1" customWidth="1"/>
    <col min="23" max="16384" width="15" style="65"/>
  </cols>
  <sheetData>
    <row r="1" spans="1:22" ht="13" thickBot="1" x14ac:dyDescent="0.2">
      <c r="A1" s="113" t="s">
        <v>97</v>
      </c>
      <c r="B1" s="113"/>
      <c r="C1" s="113"/>
    </row>
    <row r="2" spans="1:22" ht="36" customHeight="1" x14ac:dyDescent="0.15">
      <c r="A2" s="32" t="s">
        <v>107</v>
      </c>
      <c r="B2" s="33" t="s">
        <v>86</v>
      </c>
      <c r="C2" s="33" t="s">
        <v>87</v>
      </c>
      <c r="D2" s="33" t="s">
        <v>88</v>
      </c>
      <c r="E2" s="32" t="s">
        <v>89</v>
      </c>
      <c r="F2" s="33" t="s">
        <v>46</v>
      </c>
      <c r="G2" s="33" t="s">
        <v>90</v>
      </c>
      <c r="H2" s="32" t="s">
        <v>91</v>
      </c>
      <c r="I2" s="99" t="s">
        <v>110</v>
      </c>
      <c r="J2" s="99" t="s">
        <v>111</v>
      </c>
      <c r="K2" s="99" t="s">
        <v>157</v>
      </c>
      <c r="L2" s="99" t="s">
        <v>112</v>
      </c>
      <c r="M2" s="99" t="s">
        <v>113</v>
      </c>
      <c r="N2" s="99" t="s">
        <v>114</v>
      </c>
      <c r="O2" s="99" t="s">
        <v>115</v>
      </c>
      <c r="P2" s="99" t="s">
        <v>116</v>
      </c>
      <c r="Q2" s="99" t="s">
        <v>158</v>
      </c>
      <c r="R2" s="99" t="s">
        <v>159</v>
      </c>
      <c r="S2" s="99" t="s">
        <v>160</v>
      </c>
      <c r="T2" s="99" t="s">
        <v>117</v>
      </c>
      <c r="U2" s="99" t="s">
        <v>118</v>
      </c>
      <c r="V2" s="99" t="s">
        <v>143</v>
      </c>
    </row>
    <row r="3" spans="1:22" x14ac:dyDescent="0.15">
      <c r="A3" s="66">
        <v>14171.732124836068</v>
      </c>
      <c r="B3" s="67">
        <v>33.762953400000001</v>
      </c>
      <c r="C3" s="67">
        <v>5837.3127181956124</v>
      </c>
      <c r="D3" s="65">
        <v>122</v>
      </c>
      <c r="E3" s="68">
        <v>-0.1</v>
      </c>
      <c r="F3" s="65">
        <v>0.77</v>
      </c>
      <c r="G3" s="65">
        <v>1.56</v>
      </c>
      <c r="H3" s="65">
        <v>23</v>
      </c>
      <c r="I3" s="70">
        <f t="shared" ref="I3:I66" si="0">C3/B3</f>
        <v>172.89105751618317</v>
      </c>
      <c r="J3" s="70">
        <f t="shared" ref="J3:J66" si="1">($D3/30)*(100%+$E3)</f>
        <v>3.6599999999999997</v>
      </c>
      <c r="K3" s="70">
        <f t="shared" ref="K3:K66" si="2">G3*J3</f>
        <v>5.7096</v>
      </c>
      <c r="L3" s="70">
        <f t="shared" ref="L3:L66" si="3">SQRT((1-F3)*H3)</f>
        <v>2.2999999999999998</v>
      </c>
      <c r="M3" s="70">
        <f t="shared" ref="M3:M66" si="4">SQRT((H3*(K3^2))+((J3^2)*(L3^2)))</f>
        <v>28.647023644350909</v>
      </c>
      <c r="N3" s="70">
        <f t="shared" ref="N3:N66" si="5">_xlfn.NORM.INV(95/100,0,1)</f>
        <v>1.6448536269514715</v>
      </c>
      <c r="O3" s="70">
        <f t="shared" ref="O3:O66" si="6">N3*M3</f>
        <v>47.120160742775155</v>
      </c>
      <c r="P3" s="70">
        <f t="shared" ref="P3:P66" si="7">J3*H3+O3</f>
        <v>131.30016074277515</v>
      </c>
      <c r="Q3" s="70">
        <f t="shared" ref="Q3:Q66" si="8">I3-(J3*30)</f>
        <v>63.09105751618317</v>
      </c>
      <c r="R3" s="70" t="str">
        <f t="shared" ref="R3:R66" si="9">IF(Q3&lt;P3, "Yes", "No")</f>
        <v>Yes</v>
      </c>
      <c r="S3" s="70">
        <f t="shared" ref="S3:S66" si="10">H3*J3</f>
        <v>84.179999999999993</v>
      </c>
      <c r="T3" s="70">
        <f t="shared" ref="T3:T66" si="11">IF(R3="Yes",IF((P3-Q3)&gt;S3, P3-Q3, S3),0)</f>
        <v>84.179999999999993</v>
      </c>
      <c r="U3" s="70">
        <f t="shared" ref="U3:U66" si="12">J3*(((100%+E3)^11)-1)/((100%+E3)-1)*30</f>
        <v>753.43596549317999</v>
      </c>
      <c r="V3" s="70">
        <f t="shared" ref="V3:V66" si="13">IF(I3-U3&gt;0,I3-U3,0)</f>
        <v>0</v>
      </c>
    </row>
    <row r="4" spans="1:22" x14ac:dyDescent="0.15">
      <c r="A4" s="66">
        <v>52169.042825457393</v>
      </c>
      <c r="B4" s="67">
        <v>12.089325599999999</v>
      </c>
      <c r="C4" s="67">
        <v>1532.7194757659297</v>
      </c>
      <c r="D4" s="65">
        <v>178</v>
      </c>
      <c r="E4" s="68">
        <v>0.2</v>
      </c>
      <c r="F4" s="65">
        <v>0.85</v>
      </c>
      <c r="G4" s="65">
        <v>1.8</v>
      </c>
      <c r="H4" s="65">
        <v>12</v>
      </c>
      <c r="I4" s="70">
        <f t="shared" si="0"/>
        <v>126.78287660363203</v>
      </c>
      <c r="J4" s="70">
        <f t="shared" si="1"/>
        <v>7.12</v>
      </c>
      <c r="K4" s="70">
        <f t="shared" si="2"/>
        <v>12.816000000000001</v>
      </c>
      <c r="L4" s="70">
        <f t="shared" si="3"/>
        <v>1.3416407864998738</v>
      </c>
      <c r="M4" s="70">
        <f t="shared" si="4"/>
        <v>45.411982912002429</v>
      </c>
      <c r="N4" s="70">
        <f t="shared" si="5"/>
        <v>1.6448536269514715</v>
      </c>
      <c r="O4" s="70">
        <f t="shared" si="6"/>
        <v>74.696064799865439</v>
      </c>
      <c r="P4" s="70">
        <f t="shared" si="7"/>
        <v>160.13606479986544</v>
      </c>
      <c r="Q4" s="70">
        <f t="shared" si="8"/>
        <v>-86.817123396367961</v>
      </c>
      <c r="R4" s="70" t="str">
        <f t="shared" si="9"/>
        <v>Yes</v>
      </c>
      <c r="S4" s="70">
        <f t="shared" si="10"/>
        <v>85.44</v>
      </c>
      <c r="T4" s="70">
        <f t="shared" si="11"/>
        <v>246.95318819623338</v>
      </c>
      <c r="U4" s="70">
        <f t="shared" si="12"/>
        <v>6867.3293989478398</v>
      </c>
      <c r="V4" s="70">
        <f t="shared" si="13"/>
        <v>0</v>
      </c>
    </row>
    <row r="5" spans="1:22" x14ac:dyDescent="0.15">
      <c r="A5" s="66">
        <v>72156.257445671916</v>
      </c>
      <c r="B5" s="67">
        <v>11.7561345</v>
      </c>
      <c r="C5" s="67">
        <v>4562.3341368992969</v>
      </c>
      <c r="D5" s="65">
        <v>324</v>
      </c>
      <c r="E5" s="68">
        <v>-0.4</v>
      </c>
      <c r="F5" s="65">
        <v>0.77</v>
      </c>
      <c r="G5" s="65">
        <v>1.38</v>
      </c>
      <c r="H5" s="65">
        <v>21</v>
      </c>
      <c r="I5" s="70">
        <f t="shared" si="0"/>
        <v>388.08114494601068</v>
      </c>
      <c r="J5" s="70">
        <f t="shared" si="1"/>
        <v>6.48</v>
      </c>
      <c r="K5" s="70">
        <f t="shared" si="2"/>
        <v>8.9423999999999992</v>
      </c>
      <c r="L5" s="70">
        <f t="shared" si="3"/>
        <v>2.1977260975835913</v>
      </c>
      <c r="M5" s="70">
        <f t="shared" si="4"/>
        <v>43.383297534419853</v>
      </c>
      <c r="N5" s="70">
        <f t="shared" si="5"/>
        <v>1.6448536269514715</v>
      </c>
      <c r="O5" s="70">
        <f t="shared" si="6"/>
        <v>71.359174298605325</v>
      </c>
      <c r="P5" s="70">
        <f t="shared" si="7"/>
        <v>207.43917429860534</v>
      </c>
      <c r="Q5" s="70">
        <f t="shared" si="8"/>
        <v>193.68114494601068</v>
      </c>
      <c r="R5" s="70" t="str">
        <f t="shared" si="9"/>
        <v>Yes</v>
      </c>
      <c r="S5" s="70">
        <f t="shared" si="10"/>
        <v>136.08000000000001</v>
      </c>
      <c r="T5" s="70">
        <f t="shared" si="11"/>
        <v>136.08000000000001</v>
      </c>
      <c r="U5" s="70">
        <f t="shared" si="12"/>
        <v>484.23680630783997</v>
      </c>
      <c r="V5" s="70">
        <f t="shared" si="13"/>
        <v>0</v>
      </c>
    </row>
    <row r="6" spans="1:22" x14ac:dyDescent="0.15">
      <c r="A6" s="66">
        <v>8954.0769843880153</v>
      </c>
      <c r="B6" s="67">
        <v>8.1576923999999984</v>
      </c>
      <c r="C6" s="67">
        <v>4156.8952615571998</v>
      </c>
      <c r="D6" s="65">
        <v>414</v>
      </c>
      <c r="E6" s="68">
        <v>0.5</v>
      </c>
      <c r="F6" s="65">
        <v>0.7</v>
      </c>
      <c r="G6" s="65">
        <v>1.99</v>
      </c>
      <c r="H6" s="65">
        <v>15</v>
      </c>
      <c r="I6" s="70">
        <f t="shared" si="0"/>
        <v>509.5675416196375</v>
      </c>
      <c r="J6" s="70">
        <f t="shared" si="1"/>
        <v>20.700000000000003</v>
      </c>
      <c r="K6" s="70">
        <f t="shared" si="2"/>
        <v>41.193000000000005</v>
      </c>
      <c r="L6" s="70">
        <f t="shared" si="3"/>
        <v>2.1213203435596428</v>
      </c>
      <c r="M6" s="70">
        <f t="shared" si="4"/>
        <v>165.4725165548648</v>
      </c>
      <c r="N6" s="70">
        <f t="shared" si="5"/>
        <v>1.6448536269514715</v>
      </c>
      <c r="O6" s="70">
        <f t="shared" si="6"/>
        <v>272.17806901605678</v>
      </c>
      <c r="P6" s="70">
        <f t="shared" si="7"/>
        <v>582.67806901605684</v>
      </c>
      <c r="Q6" s="70">
        <f t="shared" si="8"/>
        <v>-111.43245838036262</v>
      </c>
      <c r="R6" s="70" t="str">
        <f t="shared" si="9"/>
        <v>Yes</v>
      </c>
      <c r="S6" s="70">
        <f t="shared" si="10"/>
        <v>310.50000000000006</v>
      </c>
      <c r="T6" s="70">
        <f t="shared" si="11"/>
        <v>694.11052739641946</v>
      </c>
      <c r="U6" s="70">
        <f t="shared" si="12"/>
        <v>106187.96777343751</v>
      </c>
      <c r="V6" s="70">
        <f t="shared" si="13"/>
        <v>0</v>
      </c>
    </row>
    <row r="7" spans="1:22" x14ac:dyDescent="0.15">
      <c r="A7" s="66">
        <v>94785.831804257352</v>
      </c>
      <c r="B7" s="67">
        <v>5.2694136</v>
      </c>
      <c r="C7" s="67">
        <v>587.58576363914324</v>
      </c>
      <c r="D7" s="65">
        <v>170</v>
      </c>
      <c r="E7" s="68">
        <v>1.2</v>
      </c>
      <c r="F7" s="65">
        <v>0.8</v>
      </c>
      <c r="G7" s="65">
        <v>0.92</v>
      </c>
      <c r="H7" s="65">
        <v>15</v>
      </c>
      <c r="I7" s="70">
        <f t="shared" si="0"/>
        <v>111.508757566334</v>
      </c>
      <c r="J7" s="70">
        <f t="shared" si="1"/>
        <v>12.466666666666669</v>
      </c>
      <c r="K7" s="70">
        <f t="shared" si="2"/>
        <v>11.469333333333335</v>
      </c>
      <c r="L7" s="70">
        <f t="shared" si="3"/>
        <v>1.732050807568877</v>
      </c>
      <c r="M7" s="70">
        <f t="shared" si="4"/>
        <v>49.390661465503783</v>
      </c>
      <c r="N7" s="70">
        <f t="shared" si="5"/>
        <v>1.6448536269514715</v>
      </c>
      <c r="O7" s="70">
        <f t="shared" si="6"/>
        <v>81.240408649066183</v>
      </c>
      <c r="P7" s="70">
        <f t="shared" si="7"/>
        <v>268.24040864906624</v>
      </c>
      <c r="Q7" s="70">
        <f t="shared" si="8"/>
        <v>-262.49124243366606</v>
      </c>
      <c r="R7" s="70" t="str">
        <f t="shared" si="9"/>
        <v>Yes</v>
      </c>
      <c r="S7" s="70">
        <f t="shared" si="10"/>
        <v>187.00000000000003</v>
      </c>
      <c r="T7" s="70">
        <f t="shared" si="11"/>
        <v>530.73165108273224</v>
      </c>
      <c r="U7" s="70">
        <f t="shared" si="12"/>
        <v>1820813.7060653069</v>
      </c>
      <c r="V7" s="70">
        <f t="shared" si="13"/>
        <v>0</v>
      </c>
    </row>
    <row r="8" spans="1:22" x14ac:dyDescent="0.15">
      <c r="A8" s="66">
        <v>7857.7523192599028</v>
      </c>
      <c r="B8" s="67">
        <v>9.3221238</v>
      </c>
      <c r="C8" s="67">
        <v>233.16917194429956</v>
      </c>
      <c r="D8" s="65">
        <v>42</v>
      </c>
      <c r="E8" s="68">
        <v>-0.2</v>
      </c>
      <c r="F8" s="65">
        <v>0.83</v>
      </c>
      <c r="G8" s="65">
        <v>1.17</v>
      </c>
      <c r="H8" s="65">
        <v>12</v>
      </c>
      <c r="I8" s="70">
        <f t="shared" si="0"/>
        <v>25.012451770303628</v>
      </c>
      <c r="J8" s="70">
        <f t="shared" si="1"/>
        <v>1.1199999999999999</v>
      </c>
      <c r="K8" s="70">
        <f t="shared" si="2"/>
        <v>1.3103999999999998</v>
      </c>
      <c r="L8" s="70">
        <f t="shared" si="3"/>
        <v>1.4282856857085702</v>
      </c>
      <c r="M8" s="70">
        <f t="shared" si="4"/>
        <v>4.8129776562955282</v>
      </c>
      <c r="N8" s="70">
        <f t="shared" si="5"/>
        <v>1.6448536269514715</v>
      </c>
      <c r="O8" s="70">
        <f t="shared" si="6"/>
        <v>7.9166437543940926</v>
      </c>
      <c r="P8" s="70">
        <f t="shared" si="7"/>
        <v>21.356643754394092</v>
      </c>
      <c r="Q8" s="70">
        <f t="shared" si="8"/>
        <v>-8.5875482296963668</v>
      </c>
      <c r="R8" s="70" t="str">
        <f t="shared" si="9"/>
        <v>Yes</v>
      </c>
      <c r="S8" s="70">
        <f t="shared" si="10"/>
        <v>13.439999999999998</v>
      </c>
      <c r="T8" s="70">
        <f t="shared" si="11"/>
        <v>29.944191984090459</v>
      </c>
      <c r="U8" s="70">
        <f t="shared" si="12"/>
        <v>153.56890988543998</v>
      </c>
      <c r="V8" s="70">
        <f t="shared" si="13"/>
        <v>0</v>
      </c>
    </row>
    <row r="9" spans="1:22" x14ac:dyDescent="0.15">
      <c r="A9" s="66">
        <v>23921.162034421061</v>
      </c>
      <c r="B9" s="67">
        <v>36.645671700000001</v>
      </c>
      <c r="C9" s="67">
        <v>239.16063625965978</v>
      </c>
      <c r="D9" s="65">
        <v>10</v>
      </c>
      <c r="E9" s="68">
        <v>-0.4</v>
      </c>
      <c r="F9" s="65">
        <v>0.73</v>
      </c>
      <c r="G9" s="65">
        <v>1</v>
      </c>
      <c r="H9" s="65">
        <v>16</v>
      </c>
      <c r="I9" s="70">
        <f t="shared" si="0"/>
        <v>6.5262997010274413</v>
      </c>
      <c r="J9" s="70">
        <f t="shared" si="1"/>
        <v>0.19999999999999998</v>
      </c>
      <c r="K9" s="70">
        <f t="shared" si="2"/>
        <v>0.19999999999999998</v>
      </c>
      <c r="L9" s="70">
        <f t="shared" si="3"/>
        <v>2.078460969082653</v>
      </c>
      <c r="M9" s="70">
        <f t="shared" si="4"/>
        <v>0.90155421356677157</v>
      </c>
      <c r="N9" s="70">
        <f t="shared" si="5"/>
        <v>1.6448536269514715</v>
      </c>
      <c r="O9" s="70">
        <f t="shared" si="6"/>
        <v>1.4829247180786858</v>
      </c>
      <c r="P9" s="70">
        <f t="shared" si="7"/>
        <v>4.6829247180786853</v>
      </c>
      <c r="Q9" s="70">
        <f t="shared" si="8"/>
        <v>0.52629970102744217</v>
      </c>
      <c r="R9" s="70" t="str">
        <f t="shared" si="9"/>
        <v>Yes</v>
      </c>
      <c r="S9" s="70">
        <f t="shared" si="10"/>
        <v>3.1999999999999997</v>
      </c>
      <c r="T9" s="70">
        <f t="shared" si="11"/>
        <v>4.1566250170512431</v>
      </c>
      <c r="U9" s="70">
        <f t="shared" si="12"/>
        <v>14.945580441599999</v>
      </c>
      <c r="V9" s="70">
        <f t="shared" si="13"/>
        <v>0</v>
      </c>
    </row>
    <row r="10" spans="1:22" x14ac:dyDescent="0.15">
      <c r="A10" s="66">
        <v>20838.156820606437</v>
      </c>
      <c r="B10" s="67">
        <v>14.4690876</v>
      </c>
      <c r="C10" s="67">
        <v>328.75859732340206</v>
      </c>
      <c r="D10" s="65">
        <v>18</v>
      </c>
      <c r="E10" s="68">
        <v>0.5</v>
      </c>
      <c r="F10" s="65">
        <v>0.77</v>
      </c>
      <c r="G10" s="65">
        <v>1.34</v>
      </c>
      <c r="H10" s="65">
        <v>23</v>
      </c>
      <c r="I10" s="70">
        <f t="shared" si="0"/>
        <v>22.7214463283367</v>
      </c>
      <c r="J10" s="70">
        <f t="shared" si="1"/>
        <v>0.89999999999999991</v>
      </c>
      <c r="K10" s="70">
        <f t="shared" si="2"/>
        <v>1.206</v>
      </c>
      <c r="L10" s="70">
        <f t="shared" si="3"/>
        <v>2.2999999999999998</v>
      </c>
      <c r="M10" s="70">
        <f t="shared" si="4"/>
        <v>6.1430389873416882</v>
      </c>
      <c r="N10" s="70">
        <f t="shared" si="5"/>
        <v>1.6448536269514715</v>
      </c>
      <c r="O10" s="70">
        <f t="shared" si="6"/>
        <v>10.104399958833271</v>
      </c>
      <c r="P10" s="70">
        <f t="shared" si="7"/>
        <v>30.804399958833272</v>
      </c>
      <c r="Q10" s="70">
        <f t="shared" si="8"/>
        <v>-4.2785536716632961</v>
      </c>
      <c r="R10" s="70" t="str">
        <f t="shared" si="9"/>
        <v>Yes</v>
      </c>
      <c r="S10" s="70">
        <f t="shared" si="10"/>
        <v>20.7</v>
      </c>
      <c r="T10" s="70">
        <f t="shared" si="11"/>
        <v>35.082953630496569</v>
      </c>
      <c r="U10" s="70">
        <f t="shared" si="12"/>
        <v>4616.8681640624991</v>
      </c>
      <c r="V10" s="70">
        <f t="shared" si="13"/>
        <v>0</v>
      </c>
    </row>
    <row r="11" spans="1:22" x14ac:dyDescent="0.15">
      <c r="A11" s="66">
        <v>28119.914361028019</v>
      </c>
      <c r="B11" s="67">
        <v>7.042196699999999</v>
      </c>
      <c r="C11" s="67">
        <v>1169.9312050712874</v>
      </c>
      <c r="D11" s="65">
        <v>162</v>
      </c>
      <c r="E11" s="68">
        <v>0.5</v>
      </c>
      <c r="F11" s="65">
        <v>0.77</v>
      </c>
      <c r="G11" s="65">
        <v>0.9</v>
      </c>
      <c r="H11" s="65">
        <v>21</v>
      </c>
      <c r="I11" s="70">
        <f t="shared" si="0"/>
        <v>166.13157156932121</v>
      </c>
      <c r="J11" s="70">
        <f t="shared" si="1"/>
        <v>8.1000000000000014</v>
      </c>
      <c r="K11" s="70">
        <f t="shared" si="2"/>
        <v>7.2900000000000018</v>
      </c>
      <c r="L11" s="70">
        <f t="shared" si="3"/>
        <v>2.1977260975835913</v>
      </c>
      <c r="M11" s="70">
        <f t="shared" si="4"/>
        <v>37.853961483575283</v>
      </c>
      <c r="N11" s="70">
        <f t="shared" si="5"/>
        <v>1.6448536269514715</v>
      </c>
      <c r="O11" s="70">
        <f t="shared" si="6"/>
        <v>62.26422584074011</v>
      </c>
      <c r="P11" s="70">
        <f t="shared" si="7"/>
        <v>232.36422584074012</v>
      </c>
      <c r="Q11" s="70">
        <f t="shared" si="8"/>
        <v>-76.868428430678847</v>
      </c>
      <c r="R11" s="70" t="str">
        <f t="shared" si="9"/>
        <v>Yes</v>
      </c>
      <c r="S11" s="70">
        <f t="shared" si="10"/>
        <v>170.10000000000002</v>
      </c>
      <c r="T11" s="70">
        <f t="shared" si="11"/>
        <v>309.23265427141894</v>
      </c>
      <c r="U11" s="70">
        <f t="shared" si="12"/>
        <v>41551.813476562507</v>
      </c>
      <c r="V11" s="70">
        <f t="shared" si="13"/>
        <v>0</v>
      </c>
    </row>
    <row r="12" spans="1:22" x14ac:dyDescent="0.15">
      <c r="A12" s="66">
        <v>39145.012382407898</v>
      </c>
      <c r="B12" s="67">
        <v>7.9908708000000006</v>
      </c>
      <c r="C12" s="67">
        <v>64000</v>
      </c>
      <c r="D12" s="65">
        <v>130</v>
      </c>
      <c r="E12" s="68">
        <v>-0.4</v>
      </c>
      <c r="F12" s="65">
        <v>0.8</v>
      </c>
      <c r="G12" s="65">
        <v>0.98</v>
      </c>
      <c r="H12" s="65">
        <v>12</v>
      </c>
      <c r="I12" s="70">
        <f t="shared" si="0"/>
        <v>8009.1396296884186</v>
      </c>
      <c r="J12" s="70">
        <f t="shared" si="1"/>
        <v>2.5999999999999996</v>
      </c>
      <c r="K12" s="70">
        <f t="shared" si="2"/>
        <v>2.5479999999999996</v>
      </c>
      <c r="L12" s="70">
        <f t="shared" si="3"/>
        <v>1.5491933384829666</v>
      </c>
      <c r="M12" s="70">
        <f t="shared" si="4"/>
        <v>9.7021465666109155</v>
      </c>
      <c r="N12" s="70">
        <f t="shared" si="5"/>
        <v>1.6448536269514715</v>
      </c>
      <c r="O12" s="70">
        <f t="shared" si="6"/>
        <v>15.958610969304731</v>
      </c>
      <c r="P12" s="70">
        <f t="shared" si="7"/>
        <v>47.158610969304725</v>
      </c>
      <c r="Q12" s="70">
        <f t="shared" si="8"/>
        <v>7931.1396296884186</v>
      </c>
      <c r="R12" s="70" t="str">
        <f t="shared" si="9"/>
        <v>No</v>
      </c>
      <c r="S12" s="70">
        <f t="shared" si="10"/>
        <v>31.199999999999996</v>
      </c>
      <c r="T12" s="70">
        <f t="shared" si="11"/>
        <v>0</v>
      </c>
      <c r="U12" s="70">
        <f t="shared" si="12"/>
        <v>194.29254574079997</v>
      </c>
      <c r="V12" s="70">
        <f t="shared" si="13"/>
        <v>7814.8470839476186</v>
      </c>
    </row>
    <row r="13" spans="1:22" x14ac:dyDescent="0.15">
      <c r="A13" s="66">
        <v>36916.602496282583</v>
      </c>
      <c r="B13" s="67">
        <v>98.483952599999995</v>
      </c>
      <c r="C13" s="67">
        <v>1041.1157216969082</v>
      </c>
      <c r="D13" s="65">
        <v>10</v>
      </c>
      <c r="E13" s="68">
        <v>0.6</v>
      </c>
      <c r="F13" s="65">
        <v>0.77</v>
      </c>
      <c r="G13" s="65">
        <v>1.43</v>
      </c>
      <c r="H13" s="65">
        <v>16</v>
      </c>
      <c r="I13" s="70">
        <f t="shared" si="0"/>
        <v>10.571425031299041</v>
      </c>
      <c r="J13" s="70">
        <f t="shared" si="1"/>
        <v>0.53333333333333333</v>
      </c>
      <c r="K13" s="70">
        <f t="shared" si="2"/>
        <v>0.7626666666666666</v>
      </c>
      <c r="L13" s="70">
        <f t="shared" si="3"/>
        <v>1.9183326093250876</v>
      </c>
      <c r="M13" s="70">
        <f t="shared" si="4"/>
        <v>3.2176579474311224</v>
      </c>
      <c r="N13" s="70">
        <f t="shared" si="5"/>
        <v>1.6448536269514715</v>
      </c>
      <c r="O13" s="70">
        <f t="shared" si="6"/>
        <v>5.2925763451213088</v>
      </c>
      <c r="P13" s="70">
        <f t="shared" si="7"/>
        <v>13.825909678454643</v>
      </c>
      <c r="Q13" s="70">
        <f t="shared" si="8"/>
        <v>-5.4285749687009588</v>
      </c>
      <c r="R13" s="70" t="str">
        <f t="shared" si="9"/>
        <v>Yes</v>
      </c>
      <c r="S13" s="70">
        <f t="shared" si="10"/>
        <v>8.5333333333333332</v>
      </c>
      <c r="T13" s="70">
        <f t="shared" si="11"/>
        <v>19.2544846471556</v>
      </c>
      <c r="U13" s="70">
        <f t="shared" si="12"/>
        <v>4664.5829451776044</v>
      </c>
      <c r="V13" s="70">
        <f t="shared" si="13"/>
        <v>0</v>
      </c>
    </row>
    <row r="14" spans="1:22" x14ac:dyDescent="0.15">
      <c r="A14" s="66">
        <v>20167.095233451193</v>
      </c>
      <c r="B14" s="67">
        <v>17.733305700000003</v>
      </c>
      <c r="C14" s="67">
        <v>549.92005959374637</v>
      </c>
      <c r="D14" s="65">
        <v>26</v>
      </c>
      <c r="E14" s="68">
        <v>1.2</v>
      </c>
      <c r="F14" s="65">
        <v>0.81</v>
      </c>
      <c r="G14" s="65">
        <v>1.28</v>
      </c>
      <c r="H14" s="65">
        <v>23</v>
      </c>
      <c r="I14" s="70">
        <f t="shared" si="0"/>
        <v>31.010577999213439</v>
      </c>
      <c r="J14" s="70">
        <f t="shared" si="1"/>
        <v>1.906666666666667</v>
      </c>
      <c r="K14" s="70">
        <f t="shared" si="2"/>
        <v>2.4405333333333337</v>
      </c>
      <c r="L14" s="70">
        <f t="shared" si="3"/>
        <v>2.0904544960366871</v>
      </c>
      <c r="M14" s="70">
        <f t="shared" si="4"/>
        <v>12.364435642779839</v>
      </c>
      <c r="N14" s="70">
        <f t="shared" si="5"/>
        <v>1.6448536269514715</v>
      </c>
      <c r="O14" s="70">
        <f t="shared" si="6"/>
        <v>20.337686812234466</v>
      </c>
      <c r="P14" s="70">
        <f t="shared" si="7"/>
        <v>64.191020145567805</v>
      </c>
      <c r="Q14" s="70">
        <f t="shared" si="8"/>
        <v>-26.189422000786571</v>
      </c>
      <c r="R14" s="70" t="str">
        <f t="shared" si="9"/>
        <v>Yes</v>
      </c>
      <c r="S14" s="70">
        <f t="shared" si="10"/>
        <v>43.853333333333339</v>
      </c>
      <c r="T14" s="70">
        <f t="shared" si="11"/>
        <v>90.380442146354369</v>
      </c>
      <c r="U14" s="70">
        <f t="shared" si="12"/>
        <v>278477.39033939998</v>
      </c>
      <c r="V14" s="70">
        <f t="shared" si="13"/>
        <v>0</v>
      </c>
    </row>
    <row r="15" spans="1:22" x14ac:dyDescent="0.15">
      <c r="A15" s="66">
        <v>13825.925658404514</v>
      </c>
      <c r="B15" s="67">
        <v>21.084742800000001</v>
      </c>
      <c r="C15" s="67">
        <v>222.31934126585699</v>
      </c>
      <c r="D15" s="65">
        <v>18</v>
      </c>
      <c r="E15" s="68">
        <v>0.8</v>
      </c>
      <c r="F15" s="65">
        <v>0.77</v>
      </c>
      <c r="G15" s="65">
        <v>1.32</v>
      </c>
      <c r="H15" s="65">
        <v>11</v>
      </c>
      <c r="I15" s="70">
        <f t="shared" si="0"/>
        <v>10.54408599500948</v>
      </c>
      <c r="J15" s="70">
        <f t="shared" si="1"/>
        <v>1.08</v>
      </c>
      <c r="K15" s="70">
        <f t="shared" si="2"/>
        <v>1.4256000000000002</v>
      </c>
      <c r="L15" s="70">
        <f t="shared" si="3"/>
        <v>1.5905973720586866</v>
      </c>
      <c r="M15" s="70">
        <f t="shared" si="4"/>
        <v>5.0305746152899875</v>
      </c>
      <c r="N15" s="70">
        <f t="shared" si="5"/>
        <v>1.6448536269514715</v>
      </c>
      <c r="O15" s="70">
        <f t="shared" si="6"/>
        <v>8.2745589016097387</v>
      </c>
      <c r="P15" s="70">
        <f t="shared" si="7"/>
        <v>20.15455890160974</v>
      </c>
      <c r="Q15" s="70">
        <f t="shared" si="8"/>
        <v>-21.855914004990524</v>
      </c>
      <c r="R15" s="70" t="str">
        <f t="shared" si="9"/>
        <v>Yes</v>
      </c>
      <c r="S15" s="70">
        <f t="shared" si="10"/>
        <v>11.88</v>
      </c>
      <c r="T15" s="70">
        <f t="shared" si="11"/>
        <v>42.010472906600263</v>
      </c>
      <c r="U15" s="70">
        <f t="shared" si="12"/>
        <v>25988.206082088975</v>
      </c>
      <c r="V15" s="70">
        <f t="shared" si="13"/>
        <v>0</v>
      </c>
    </row>
    <row r="16" spans="1:22" x14ac:dyDescent="0.15">
      <c r="A16" s="66">
        <v>35393.004059608233</v>
      </c>
      <c r="B16" s="67">
        <v>7.5951645000000001</v>
      </c>
      <c r="C16" s="67">
        <v>1758.931944485377</v>
      </c>
      <c r="D16" s="65">
        <v>122</v>
      </c>
      <c r="E16" s="68">
        <v>0.2</v>
      </c>
      <c r="F16" s="65">
        <v>0.77</v>
      </c>
      <c r="G16" s="65">
        <v>1.8</v>
      </c>
      <c r="H16" s="65">
        <v>31</v>
      </c>
      <c r="I16" s="70">
        <f t="shared" si="0"/>
        <v>231.58576018799553</v>
      </c>
      <c r="J16" s="70">
        <f t="shared" si="1"/>
        <v>4.88</v>
      </c>
      <c r="K16" s="70">
        <f t="shared" si="2"/>
        <v>8.7840000000000007</v>
      </c>
      <c r="L16" s="70">
        <f t="shared" si="3"/>
        <v>2.6702059845637374</v>
      </c>
      <c r="M16" s="70">
        <f t="shared" si="4"/>
        <v>50.613387636079054</v>
      </c>
      <c r="N16" s="70">
        <f t="shared" si="5"/>
        <v>1.6448536269514715</v>
      </c>
      <c r="O16" s="70">
        <f t="shared" si="6"/>
        <v>83.251614225505392</v>
      </c>
      <c r="P16" s="70">
        <f t="shared" si="7"/>
        <v>234.53161422550539</v>
      </c>
      <c r="Q16" s="70">
        <f t="shared" si="8"/>
        <v>85.185760187995527</v>
      </c>
      <c r="R16" s="70" t="str">
        <f t="shared" si="9"/>
        <v>Yes</v>
      </c>
      <c r="S16" s="70">
        <f t="shared" si="10"/>
        <v>151.28</v>
      </c>
      <c r="T16" s="70">
        <f t="shared" si="11"/>
        <v>151.28</v>
      </c>
      <c r="U16" s="70">
        <f t="shared" si="12"/>
        <v>4706.8212734361605</v>
      </c>
      <c r="V16" s="70">
        <f t="shared" si="13"/>
        <v>0</v>
      </c>
    </row>
    <row r="17" spans="1:22" x14ac:dyDescent="0.15">
      <c r="A17" s="66">
        <v>64602.929221362239</v>
      </c>
      <c r="B17" s="67">
        <v>7.1017254000000003</v>
      </c>
      <c r="C17" s="67">
        <v>1636.063717050346</v>
      </c>
      <c r="D17" s="65">
        <v>122</v>
      </c>
      <c r="E17" s="68">
        <v>-0.2</v>
      </c>
      <c r="F17" s="65">
        <v>0.77</v>
      </c>
      <c r="G17" s="65">
        <v>1.78</v>
      </c>
      <c r="H17" s="65">
        <v>31</v>
      </c>
      <c r="I17" s="70">
        <f t="shared" si="0"/>
        <v>230.37552494642301</v>
      </c>
      <c r="J17" s="70">
        <f t="shared" si="1"/>
        <v>3.2533333333333334</v>
      </c>
      <c r="K17" s="70">
        <f t="shared" si="2"/>
        <v>5.7909333333333333</v>
      </c>
      <c r="L17" s="70">
        <f t="shared" si="3"/>
        <v>2.6702059845637374</v>
      </c>
      <c r="M17" s="70">
        <f t="shared" si="4"/>
        <v>33.392324904983781</v>
      </c>
      <c r="N17" s="70">
        <f t="shared" si="5"/>
        <v>1.6448536269514715</v>
      </c>
      <c r="O17" s="70">
        <f t="shared" si="6"/>
        <v>54.92548673230452</v>
      </c>
      <c r="P17" s="70">
        <f t="shared" si="7"/>
        <v>155.77882006563786</v>
      </c>
      <c r="Q17" s="70">
        <f t="shared" si="8"/>
        <v>132.77552494642299</v>
      </c>
      <c r="R17" s="70" t="str">
        <f t="shared" si="9"/>
        <v>Yes</v>
      </c>
      <c r="S17" s="70">
        <f t="shared" si="10"/>
        <v>100.85333333333334</v>
      </c>
      <c r="T17" s="70">
        <f t="shared" si="11"/>
        <v>100.85333333333334</v>
      </c>
      <c r="U17" s="70">
        <f t="shared" si="12"/>
        <v>446.08111919104005</v>
      </c>
      <c r="V17" s="70">
        <f t="shared" si="13"/>
        <v>0</v>
      </c>
    </row>
    <row r="18" spans="1:22" x14ac:dyDescent="0.15">
      <c r="A18" s="66">
        <v>78437.897509284914</v>
      </c>
      <c r="B18" s="67">
        <v>16.6069134</v>
      </c>
      <c r="C18" s="67">
        <v>3409.9840384445884</v>
      </c>
      <c r="D18" s="65">
        <v>74</v>
      </c>
      <c r="E18" s="68">
        <v>-0.1</v>
      </c>
      <c r="F18" s="65">
        <v>0.77</v>
      </c>
      <c r="G18" s="65">
        <v>1.1000000000000001</v>
      </c>
      <c r="H18" s="65">
        <v>61</v>
      </c>
      <c r="I18" s="70">
        <f t="shared" si="0"/>
        <v>205.33520927763664</v>
      </c>
      <c r="J18" s="70">
        <f t="shared" si="1"/>
        <v>2.2200000000000002</v>
      </c>
      <c r="K18" s="70">
        <f t="shared" si="2"/>
        <v>2.4420000000000006</v>
      </c>
      <c r="L18" s="70">
        <f t="shared" si="3"/>
        <v>3.7456641600656084</v>
      </c>
      <c r="M18" s="70">
        <f t="shared" si="4"/>
        <v>20.806505136615332</v>
      </c>
      <c r="N18" s="70">
        <f t="shared" si="5"/>
        <v>1.6448536269514715</v>
      </c>
      <c r="O18" s="70">
        <f t="shared" si="6"/>
        <v>34.223655438146153</v>
      </c>
      <c r="P18" s="70">
        <f t="shared" si="7"/>
        <v>169.64365543814617</v>
      </c>
      <c r="Q18" s="70">
        <f t="shared" si="8"/>
        <v>138.73520927763661</v>
      </c>
      <c r="R18" s="70" t="str">
        <f t="shared" si="9"/>
        <v>Yes</v>
      </c>
      <c r="S18" s="70">
        <f t="shared" si="10"/>
        <v>135.42000000000002</v>
      </c>
      <c r="T18" s="70">
        <f t="shared" si="11"/>
        <v>135.42000000000002</v>
      </c>
      <c r="U18" s="70">
        <f t="shared" si="12"/>
        <v>457.00214300405997</v>
      </c>
      <c r="V18" s="70">
        <f t="shared" si="13"/>
        <v>0</v>
      </c>
    </row>
    <row r="19" spans="1:22" x14ac:dyDescent="0.15">
      <c r="A19" s="66">
        <v>49840.641108975193</v>
      </c>
      <c r="B19" s="67">
        <v>37.023805499999995</v>
      </c>
      <c r="C19" s="67">
        <v>272.355807146404</v>
      </c>
      <c r="D19" s="65">
        <v>10</v>
      </c>
      <c r="E19" s="68">
        <v>1.2</v>
      </c>
      <c r="F19" s="65">
        <v>0.77</v>
      </c>
      <c r="G19" s="65">
        <v>1.43</v>
      </c>
      <c r="H19" s="65">
        <v>13</v>
      </c>
      <c r="I19" s="70">
        <f t="shared" si="0"/>
        <v>7.3562348188763051</v>
      </c>
      <c r="J19" s="70">
        <f t="shared" si="1"/>
        <v>0.73333333333333339</v>
      </c>
      <c r="K19" s="70">
        <f t="shared" si="2"/>
        <v>1.0486666666666666</v>
      </c>
      <c r="L19" s="70">
        <f t="shared" si="3"/>
        <v>1.7291616465790582</v>
      </c>
      <c r="M19" s="70">
        <f t="shared" si="4"/>
        <v>3.9879918087511999</v>
      </c>
      <c r="N19" s="70">
        <f t="shared" si="5"/>
        <v>1.6448536269514715</v>
      </c>
      <c r="O19" s="70">
        <f t="shared" si="6"/>
        <v>6.5596627908771703</v>
      </c>
      <c r="P19" s="70">
        <f t="shared" si="7"/>
        <v>16.092996124210504</v>
      </c>
      <c r="Q19" s="70">
        <f t="shared" si="8"/>
        <v>-14.643765181123694</v>
      </c>
      <c r="R19" s="70" t="str">
        <f t="shared" si="9"/>
        <v>Yes</v>
      </c>
      <c r="S19" s="70">
        <f t="shared" si="10"/>
        <v>9.533333333333335</v>
      </c>
      <c r="T19" s="70">
        <f t="shared" si="11"/>
        <v>30.736761305334198</v>
      </c>
      <c r="U19" s="70">
        <f t="shared" si="12"/>
        <v>107106.68859207688</v>
      </c>
      <c r="V19" s="70">
        <f t="shared" si="13"/>
        <v>0</v>
      </c>
    </row>
    <row r="20" spans="1:22" x14ac:dyDescent="0.15">
      <c r="A20" s="66">
        <v>11673.868118827302</v>
      </c>
      <c r="B20" s="67">
        <v>34.395662399999999</v>
      </c>
      <c r="C20" s="67">
        <v>331.52684597226045</v>
      </c>
      <c r="D20" s="65">
        <v>10</v>
      </c>
      <c r="E20" s="68">
        <v>-0.1</v>
      </c>
      <c r="F20" s="65">
        <v>0.8</v>
      </c>
      <c r="G20" s="65">
        <v>1.1499999999999999</v>
      </c>
      <c r="H20" s="65">
        <v>21</v>
      </c>
      <c r="I20" s="70">
        <f t="shared" si="0"/>
        <v>9.6386236763464819</v>
      </c>
      <c r="J20" s="70">
        <f t="shared" si="1"/>
        <v>0.3</v>
      </c>
      <c r="K20" s="70">
        <f t="shared" si="2"/>
        <v>0.34499999999999997</v>
      </c>
      <c r="L20" s="70">
        <f t="shared" si="3"/>
        <v>2.0493901531919194</v>
      </c>
      <c r="M20" s="70">
        <f t="shared" si="4"/>
        <v>1.6963269142473687</v>
      </c>
      <c r="N20" s="70">
        <f t="shared" si="5"/>
        <v>1.6448536269514715</v>
      </c>
      <c r="O20" s="70">
        <f t="shared" si="6"/>
        <v>2.7902094773951824</v>
      </c>
      <c r="P20" s="70">
        <f t="shared" si="7"/>
        <v>9.0902094773951827</v>
      </c>
      <c r="Q20" s="70">
        <f t="shared" si="8"/>
        <v>0.63862367634648187</v>
      </c>
      <c r="R20" s="70" t="str">
        <f t="shared" si="9"/>
        <v>Yes</v>
      </c>
      <c r="S20" s="70">
        <f t="shared" si="10"/>
        <v>6.3</v>
      </c>
      <c r="T20" s="70">
        <f t="shared" si="11"/>
        <v>8.4515858010487008</v>
      </c>
      <c r="U20" s="70">
        <f t="shared" si="12"/>
        <v>61.757046351900001</v>
      </c>
      <c r="V20" s="70">
        <f t="shared" si="13"/>
        <v>0</v>
      </c>
    </row>
    <row r="21" spans="1:22" x14ac:dyDescent="0.15">
      <c r="A21" s="66">
        <v>67407.819871389409</v>
      </c>
      <c r="B21" s="67">
        <v>28.492213200000002</v>
      </c>
      <c r="C21" s="67">
        <v>214.01300006447684</v>
      </c>
      <c r="D21" s="65">
        <v>10</v>
      </c>
      <c r="E21" s="68">
        <v>-0.4</v>
      </c>
      <c r="F21" s="65">
        <v>0.77</v>
      </c>
      <c r="G21" s="65">
        <v>1.58</v>
      </c>
      <c r="H21" s="65">
        <v>12</v>
      </c>
      <c r="I21" s="70">
        <f t="shared" si="0"/>
        <v>7.5112803123513352</v>
      </c>
      <c r="J21" s="70">
        <f t="shared" si="1"/>
        <v>0.19999999999999998</v>
      </c>
      <c r="K21" s="70">
        <f t="shared" si="2"/>
        <v>0.316</v>
      </c>
      <c r="L21" s="70">
        <f t="shared" si="3"/>
        <v>1.6613247725836149</v>
      </c>
      <c r="M21" s="70">
        <f t="shared" si="4"/>
        <v>1.1439720276300467</v>
      </c>
      <c r="N21" s="70">
        <f t="shared" si="5"/>
        <v>1.6448536269514715</v>
      </c>
      <c r="O21" s="70">
        <f t="shared" si="6"/>
        <v>1.8816665387783114</v>
      </c>
      <c r="P21" s="70">
        <f t="shared" si="7"/>
        <v>4.2816665387783113</v>
      </c>
      <c r="Q21" s="70">
        <f t="shared" si="8"/>
        <v>1.5112803123513361</v>
      </c>
      <c r="R21" s="70" t="str">
        <f t="shared" si="9"/>
        <v>Yes</v>
      </c>
      <c r="S21" s="70">
        <f t="shared" si="10"/>
        <v>2.4</v>
      </c>
      <c r="T21" s="70">
        <f t="shared" si="11"/>
        <v>2.7703862264269752</v>
      </c>
      <c r="U21" s="70">
        <f t="shared" si="12"/>
        <v>14.945580441599999</v>
      </c>
      <c r="V21" s="70">
        <f t="shared" si="13"/>
        <v>0</v>
      </c>
    </row>
    <row r="22" spans="1:22" x14ac:dyDescent="0.15">
      <c r="A22" s="66">
        <v>45569.933058809496</v>
      </c>
      <c r="B22" s="67">
        <v>15.422959199999999</v>
      </c>
      <c r="C22" s="67">
        <v>1500</v>
      </c>
      <c r="D22" s="65">
        <v>10</v>
      </c>
      <c r="E22" s="68">
        <v>-0.4</v>
      </c>
      <c r="F22" s="65">
        <v>0.77</v>
      </c>
      <c r="G22" s="65">
        <v>1.54</v>
      </c>
      <c r="H22" s="65">
        <v>16</v>
      </c>
      <c r="I22" s="70">
        <f t="shared" si="0"/>
        <v>97.257600214620297</v>
      </c>
      <c r="J22" s="70">
        <f t="shared" si="1"/>
        <v>0.19999999999999998</v>
      </c>
      <c r="K22" s="70">
        <f t="shared" si="2"/>
        <v>0.308</v>
      </c>
      <c r="L22" s="70">
        <f t="shared" si="3"/>
        <v>1.9183326093250876</v>
      </c>
      <c r="M22" s="70">
        <f t="shared" si="4"/>
        <v>1.290358089833981</v>
      </c>
      <c r="N22" s="70">
        <f t="shared" si="5"/>
        <v>1.6448536269514715</v>
      </c>
      <c r="O22" s="70">
        <f t="shared" si="6"/>
        <v>2.1224501841295966</v>
      </c>
      <c r="P22" s="70">
        <f t="shared" si="7"/>
        <v>5.3224501841295968</v>
      </c>
      <c r="Q22" s="70">
        <f t="shared" si="8"/>
        <v>91.257600214620297</v>
      </c>
      <c r="R22" s="70" t="str">
        <f t="shared" si="9"/>
        <v>No</v>
      </c>
      <c r="S22" s="70">
        <f t="shared" si="10"/>
        <v>3.1999999999999997</v>
      </c>
      <c r="T22" s="70">
        <f t="shared" si="11"/>
        <v>0</v>
      </c>
      <c r="U22" s="70">
        <f t="shared" si="12"/>
        <v>14.945580441599999</v>
      </c>
      <c r="V22" s="70">
        <f t="shared" si="13"/>
        <v>82.312019773020296</v>
      </c>
    </row>
    <row r="23" spans="1:22" x14ac:dyDescent="0.15">
      <c r="A23" s="66">
        <v>46546.618425031826</v>
      </c>
      <c r="B23" s="67">
        <v>9.4444613999999998</v>
      </c>
      <c r="C23" s="67">
        <v>59.179333498731872</v>
      </c>
      <c r="D23" s="65">
        <v>10</v>
      </c>
      <c r="E23" s="68">
        <v>1.2</v>
      </c>
      <c r="F23" s="65">
        <v>0.77</v>
      </c>
      <c r="G23" s="65">
        <v>1.23</v>
      </c>
      <c r="H23" s="65">
        <v>12</v>
      </c>
      <c r="I23" s="70">
        <f t="shared" si="0"/>
        <v>6.2660358269590546</v>
      </c>
      <c r="J23" s="70">
        <f t="shared" si="1"/>
        <v>0.73333333333333339</v>
      </c>
      <c r="K23" s="70">
        <f t="shared" si="2"/>
        <v>0.90200000000000002</v>
      </c>
      <c r="L23" s="70">
        <f t="shared" si="3"/>
        <v>1.6613247725836149</v>
      </c>
      <c r="M23" s="70">
        <f t="shared" si="4"/>
        <v>3.3537314541666374</v>
      </c>
      <c r="N23" s="70">
        <f t="shared" si="5"/>
        <v>1.6448536269514715</v>
      </c>
      <c r="O23" s="70">
        <f t="shared" si="6"/>
        <v>5.516397346207226</v>
      </c>
      <c r="P23" s="70">
        <f t="shared" si="7"/>
        <v>14.316397346207227</v>
      </c>
      <c r="Q23" s="70">
        <f t="shared" si="8"/>
        <v>-15.733964173040945</v>
      </c>
      <c r="R23" s="70" t="str">
        <f t="shared" si="9"/>
        <v>Yes</v>
      </c>
      <c r="S23" s="70">
        <f t="shared" si="10"/>
        <v>8.8000000000000007</v>
      </c>
      <c r="T23" s="70">
        <f t="shared" si="11"/>
        <v>30.05036151924817</v>
      </c>
      <c r="U23" s="70">
        <f t="shared" si="12"/>
        <v>107106.68859207688</v>
      </c>
      <c r="V23" s="70">
        <f t="shared" si="13"/>
        <v>0</v>
      </c>
    </row>
    <row r="24" spans="1:22" x14ac:dyDescent="0.15">
      <c r="A24" s="66">
        <v>16996.042258722046</v>
      </c>
      <c r="B24" s="67">
        <v>17.9005431</v>
      </c>
      <c r="C24" s="67">
        <v>602.74567509123153</v>
      </c>
      <c r="D24" s="65">
        <v>10</v>
      </c>
      <c r="E24" s="68">
        <v>-0.2</v>
      </c>
      <c r="F24" s="65">
        <v>0.77</v>
      </c>
      <c r="G24" s="65">
        <v>1</v>
      </c>
      <c r="H24" s="65">
        <v>81</v>
      </c>
      <c r="I24" s="70">
        <f t="shared" si="0"/>
        <v>33.67192111010484</v>
      </c>
      <c r="J24" s="70">
        <f t="shared" si="1"/>
        <v>0.26666666666666666</v>
      </c>
      <c r="K24" s="70">
        <f t="shared" si="2"/>
        <v>0.26666666666666666</v>
      </c>
      <c r="L24" s="70">
        <f t="shared" si="3"/>
        <v>4.3162483709814472</v>
      </c>
      <c r="M24" s="70">
        <f t="shared" si="4"/>
        <v>2.6617287615382601</v>
      </c>
      <c r="N24" s="70">
        <f t="shared" si="5"/>
        <v>1.6448536269514715</v>
      </c>
      <c r="O24" s="70">
        <f t="shared" si="6"/>
        <v>4.3781542073772552</v>
      </c>
      <c r="P24" s="70">
        <f t="shared" si="7"/>
        <v>25.978154207377258</v>
      </c>
      <c r="Q24" s="70">
        <f t="shared" si="8"/>
        <v>25.67192111010484</v>
      </c>
      <c r="R24" s="70" t="str">
        <f t="shared" si="9"/>
        <v>Yes</v>
      </c>
      <c r="S24" s="70">
        <f t="shared" si="10"/>
        <v>21.6</v>
      </c>
      <c r="T24" s="70">
        <f t="shared" si="11"/>
        <v>21.6</v>
      </c>
      <c r="U24" s="70">
        <f t="shared" si="12"/>
        <v>36.564026163200005</v>
      </c>
      <c r="V24" s="70">
        <f t="shared" si="13"/>
        <v>0</v>
      </c>
    </row>
    <row r="25" spans="1:22" x14ac:dyDescent="0.15">
      <c r="A25" s="66">
        <v>89385.16644414865</v>
      </c>
      <c r="B25" s="67">
        <v>20.130366299999999</v>
      </c>
      <c r="C25" s="67">
        <v>260.68434699035231</v>
      </c>
      <c r="D25" s="65">
        <v>10</v>
      </c>
      <c r="E25" s="68">
        <v>0.5</v>
      </c>
      <c r="F25" s="65">
        <v>0.77</v>
      </c>
      <c r="G25" s="65">
        <v>1.54</v>
      </c>
      <c r="H25" s="65">
        <v>21</v>
      </c>
      <c r="I25" s="70">
        <f t="shared" si="0"/>
        <v>12.949806432004783</v>
      </c>
      <c r="J25" s="70">
        <f t="shared" si="1"/>
        <v>0.5</v>
      </c>
      <c r="K25" s="70">
        <f t="shared" si="2"/>
        <v>0.77</v>
      </c>
      <c r="L25" s="70">
        <f t="shared" si="3"/>
        <v>2.1977260975835913</v>
      </c>
      <c r="M25" s="70">
        <f t="shared" si="4"/>
        <v>3.6957272626642781</v>
      </c>
      <c r="N25" s="70">
        <f t="shared" si="5"/>
        <v>1.6448536269514715</v>
      </c>
      <c r="O25" s="70">
        <f t="shared" si="6"/>
        <v>6.0789303922167717</v>
      </c>
      <c r="P25" s="70">
        <f t="shared" si="7"/>
        <v>16.578930392216773</v>
      </c>
      <c r="Q25" s="70">
        <f t="shared" si="8"/>
        <v>-2.0501935679952172</v>
      </c>
      <c r="R25" s="70" t="str">
        <f t="shared" si="9"/>
        <v>Yes</v>
      </c>
      <c r="S25" s="70">
        <f t="shared" si="10"/>
        <v>10.5</v>
      </c>
      <c r="T25" s="70">
        <f t="shared" si="11"/>
        <v>18.629123960211992</v>
      </c>
      <c r="U25" s="70">
        <f t="shared" si="12"/>
        <v>2564.9267578125</v>
      </c>
      <c r="V25" s="70">
        <f t="shared" si="13"/>
        <v>0</v>
      </c>
    </row>
    <row r="26" spans="1:22" x14ac:dyDescent="0.15">
      <c r="A26" s="66">
        <v>94094.524342425939</v>
      </c>
      <c r="B26" s="67">
        <v>21.678858299999998</v>
      </c>
      <c r="C26" s="67">
        <v>337.47430000724898</v>
      </c>
      <c r="D26" s="65">
        <v>10</v>
      </c>
      <c r="E26" s="68">
        <v>-0.2</v>
      </c>
      <c r="F26" s="65">
        <v>0.77</v>
      </c>
      <c r="G26" s="65">
        <v>2.48</v>
      </c>
      <c r="H26" s="65">
        <v>16</v>
      </c>
      <c r="I26" s="70">
        <f t="shared" si="0"/>
        <v>15.566977528851186</v>
      </c>
      <c r="J26" s="70">
        <f t="shared" si="1"/>
        <v>0.26666666666666666</v>
      </c>
      <c r="K26" s="70">
        <f t="shared" si="2"/>
        <v>0.66133333333333333</v>
      </c>
      <c r="L26" s="70">
        <f t="shared" si="3"/>
        <v>1.9183326093250876</v>
      </c>
      <c r="M26" s="70">
        <f t="shared" si="4"/>
        <v>2.6943417254189073</v>
      </c>
      <c r="N26" s="70">
        <f t="shared" si="5"/>
        <v>1.6448536269514715</v>
      </c>
      <c r="O26" s="70">
        <f t="shared" si="6"/>
        <v>4.4317977593019755</v>
      </c>
      <c r="P26" s="70">
        <f t="shared" si="7"/>
        <v>8.6984644259686412</v>
      </c>
      <c r="Q26" s="70">
        <f t="shared" si="8"/>
        <v>7.5669775288511865</v>
      </c>
      <c r="R26" s="70" t="str">
        <f t="shared" si="9"/>
        <v>Yes</v>
      </c>
      <c r="S26" s="70">
        <f t="shared" si="10"/>
        <v>4.2666666666666666</v>
      </c>
      <c r="T26" s="70">
        <f t="shared" si="11"/>
        <v>4.2666666666666666</v>
      </c>
      <c r="U26" s="70">
        <f t="shared" si="12"/>
        <v>36.564026163200005</v>
      </c>
      <c r="V26" s="70">
        <f t="shared" si="13"/>
        <v>0</v>
      </c>
    </row>
    <row r="27" spans="1:22" x14ac:dyDescent="0.15">
      <c r="A27" s="66">
        <v>53822.564247220529</v>
      </c>
      <c r="B27" s="67">
        <v>7.0849383000000001</v>
      </c>
      <c r="C27" s="67">
        <v>90.014273670386274</v>
      </c>
      <c r="D27" s="65">
        <v>10</v>
      </c>
      <c r="E27" s="68">
        <v>1.2</v>
      </c>
      <c r="F27" s="65">
        <v>0.77</v>
      </c>
      <c r="G27" s="65">
        <v>1.91</v>
      </c>
      <c r="H27" s="65">
        <v>16</v>
      </c>
      <c r="I27" s="70">
        <f t="shared" si="0"/>
        <v>12.705018711367787</v>
      </c>
      <c r="J27" s="70">
        <f t="shared" si="1"/>
        <v>0.73333333333333339</v>
      </c>
      <c r="K27" s="70">
        <f t="shared" si="2"/>
        <v>1.4006666666666667</v>
      </c>
      <c r="L27" s="70">
        <f t="shared" si="3"/>
        <v>1.9183326093250876</v>
      </c>
      <c r="M27" s="70">
        <f t="shared" si="4"/>
        <v>5.7765816881612606</v>
      </c>
      <c r="N27" s="70">
        <f t="shared" si="5"/>
        <v>1.6448536269514715</v>
      </c>
      <c r="O27" s="70">
        <f t="shared" si="6"/>
        <v>9.5016313411535034</v>
      </c>
      <c r="P27" s="70">
        <f t="shared" si="7"/>
        <v>21.234964674486839</v>
      </c>
      <c r="Q27" s="70">
        <f t="shared" si="8"/>
        <v>-9.2949812886322132</v>
      </c>
      <c r="R27" s="70" t="str">
        <f t="shared" si="9"/>
        <v>Yes</v>
      </c>
      <c r="S27" s="70">
        <f t="shared" si="10"/>
        <v>11.733333333333334</v>
      </c>
      <c r="T27" s="70">
        <f t="shared" si="11"/>
        <v>30.529945963119054</v>
      </c>
      <c r="U27" s="70">
        <f t="shared" si="12"/>
        <v>107106.68859207688</v>
      </c>
      <c r="V27" s="70">
        <f t="shared" si="13"/>
        <v>0</v>
      </c>
    </row>
    <row r="28" spans="1:22" x14ac:dyDescent="0.15">
      <c r="A28" s="66">
        <v>46060.916780075167</v>
      </c>
      <c r="B28" s="67">
        <v>9.7864568999999992</v>
      </c>
      <c r="C28" s="67">
        <v>482.58153493120705</v>
      </c>
      <c r="D28" s="65">
        <v>18</v>
      </c>
      <c r="E28" s="68">
        <v>0.4</v>
      </c>
      <c r="F28" s="65">
        <v>0.77</v>
      </c>
      <c r="G28" s="65">
        <v>1.02</v>
      </c>
      <c r="H28" s="65">
        <v>62</v>
      </c>
      <c r="I28" s="70">
        <f t="shared" si="0"/>
        <v>49.311159274732724</v>
      </c>
      <c r="J28" s="70">
        <f t="shared" si="1"/>
        <v>0.84</v>
      </c>
      <c r="K28" s="70">
        <f t="shared" si="2"/>
        <v>0.85680000000000001</v>
      </c>
      <c r="L28" s="70">
        <f t="shared" si="3"/>
        <v>3.776241517699841</v>
      </c>
      <c r="M28" s="70">
        <f t="shared" si="4"/>
        <v>7.4549609576442455</v>
      </c>
      <c r="N28" s="70">
        <f t="shared" si="5"/>
        <v>1.6448536269514715</v>
      </c>
      <c r="O28" s="70">
        <f t="shared" si="6"/>
        <v>12.262319569962752</v>
      </c>
      <c r="P28" s="70">
        <f t="shared" si="7"/>
        <v>64.342319569962754</v>
      </c>
      <c r="Q28" s="70">
        <f t="shared" si="8"/>
        <v>24.111159274732724</v>
      </c>
      <c r="R28" s="70" t="str">
        <f t="shared" si="9"/>
        <v>Yes</v>
      </c>
      <c r="S28" s="70">
        <f t="shared" si="10"/>
        <v>52.08</v>
      </c>
      <c r="T28" s="70">
        <f t="shared" si="11"/>
        <v>52.08</v>
      </c>
      <c r="U28" s="70">
        <f t="shared" si="12"/>
        <v>2488.2260568883189</v>
      </c>
      <c r="V28" s="70">
        <f t="shared" si="13"/>
        <v>0</v>
      </c>
    </row>
    <row r="29" spans="1:22" x14ac:dyDescent="0.15">
      <c r="A29" s="66">
        <v>41213.870876960027</v>
      </c>
      <c r="B29" s="67">
        <v>12.946361999999999</v>
      </c>
      <c r="C29" s="67">
        <v>1022.2382200549524</v>
      </c>
      <c r="D29" s="65">
        <v>10</v>
      </c>
      <c r="E29" s="68">
        <v>1.2</v>
      </c>
      <c r="F29" s="65">
        <v>0.77</v>
      </c>
      <c r="G29" s="65">
        <v>1.33</v>
      </c>
      <c r="H29" s="65">
        <v>176</v>
      </c>
      <c r="I29" s="70">
        <f t="shared" si="0"/>
        <v>78.959496115970836</v>
      </c>
      <c r="J29" s="70">
        <f t="shared" si="1"/>
        <v>0.73333333333333339</v>
      </c>
      <c r="K29" s="70">
        <f t="shared" si="2"/>
        <v>0.9753333333333335</v>
      </c>
      <c r="L29" s="70">
        <f t="shared" si="3"/>
        <v>6.3623894882347463</v>
      </c>
      <c r="M29" s="70">
        <f t="shared" si="4"/>
        <v>13.754768773047406</v>
      </c>
      <c r="N29" s="70">
        <f t="shared" si="5"/>
        <v>1.6448536269514715</v>
      </c>
      <c r="O29" s="70">
        <f t="shared" si="6"/>
        <v>22.624581304225867</v>
      </c>
      <c r="P29" s="70">
        <f t="shared" si="7"/>
        <v>151.69124797089253</v>
      </c>
      <c r="Q29" s="70">
        <f t="shared" si="8"/>
        <v>56.959496115970836</v>
      </c>
      <c r="R29" s="70" t="str">
        <f t="shared" si="9"/>
        <v>Yes</v>
      </c>
      <c r="S29" s="70">
        <f t="shared" si="10"/>
        <v>129.06666666666666</v>
      </c>
      <c r="T29" s="70">
        <f t="shared" si="11"/>
        <v>129.06666666666666</v>
      </c>
      <c r="U29" s="70">
        <f t="shared" si="12"/>
        <v>107106.68859207688</v>
      </c>
      <c r="V29" s="70">
        <f t="shared" si="13"/>
        <v>0</v>
      </c>
    </row>
    <row r="30" spans="1:22" x14ac:dyDescent="0.15">
      <c r="A30" s="66">
        <v>77704.066538688159</v>
      </c>
      <c r="B30" s="67">
        <v>19.362317699999998</v>
      </c>
      <c r="C30" s="67">
        <v>603.64623115638051</v>
      </c>
      <c r="D30" s="65">
        <v>10</v>
      </c>
      <c r="E30" s="68">
        <v>1.2</v>
      </c>
      <c r="F30" s="65">
        <v>0.77</v>
      </c>
      <c r="G30" s="65">
        <v>2.56</v>
      </c>
      <c r="H30" s="65">
        <v>31</v>
      </c>
      <c r="I30" s="70">
        <f t="shared" si="0"/>
        <v>31.176341619287683</v>
      </c>
      <c r="J30" s="70">
        <f t="shared" si="1"/>
        <v>0.73333333333333339</v>
      </c>
      <c r="K30" s="70">
        <f t="shared" si="2"/>
        <v>1.8773333333333335</v>
      </c>
      <c r="L30" s="70">
        <f t="shared" si="3"/>
        <v>2.6702059845637374</v>
      </c>
      <c r="M30" s="70">
        <f t="shared" si="4"/>
        <v>10.634385235326645</v>
      </c>
      <c r="N30" s="70">
        <f t="shared" si="5"/>
        <v>1.6448536269514715</v>
      </c>
      <c r="O30" s="70">
        <f t="shared" si="6"/>
        <v>17.492007124726211</v>
      </c>
      <c r="P30" s="70">
        <f t="shared" si="7"/>
        <v>40.225340458059549</v>
      </c>
      <c r="Q30" s="70">
        <f t="shared" si="8"/>
        <v>9.1763416192876832</v>
      </c>
      <c r="R30" s="70" t="str">
        <f t="shared" si="9"/>
        <v>Yes</v>
      </c>
      <c r="S30" s="70">
        <f t="shared" si="10"/>
        <v>22.733333333333334</v>
      </c>
      <c r="T30" s="70">
        <f t="shared" si="11"/>
        <v>31.048998838771865</v>
      </c>
      <c r="U30" s="70">
        <f t="shared" si="12"/>
        <v>107106.68859207688</v>
      </c>
      <c r="V30" s="70">
        <f t="shared" si="13"/>
        <v>0</v>
      </c>
    </row>
    <row r="31" spans="1:22" x14ac:dyDescent="0.15">
      <c r="A31" s="66">
        <v>21835.377876907714</v>
      </c>
      <c r="B31" s="67">
        <v>46.209649200000001</v>
      </c>
      <c r="C31" s="67">
        <v>1276.5788235283969</v>
      </c>
      <c r="D31" s="65">
        <v>10</v>
      </c>
      <c r="E31" s="68">
        <v>1.5</v>
      </c>
      <c r="F31" s="65">
        <v>0.77</v>
      </c>
      <c r="G31" s="65">
        <v>1.04</v>
      </c>
      <c r="H31" s="65">
        <v>81</v>
      </c>
      <c r="I31" s="70">
        <f t="shared" si="0"/>
        <v>27.625806419850441</v>
      </c>
      <c r="J31" s="70">
        <f t="shared" si="1"/>
        <v>0.83333333333333326</v>
      </c>
      <c r="K31" s="70">
        <f t="shared" si="2"/>
        <v>0.86666666666666659</v>
      </c>
      <c r="L31" s="70">
        <f t="shared" si="3"/>
        <v>4.3162483709814472</v>
      </c>
      <c r="M31" s="70">
        <f t="shared" si="4"/>
        <v>8.5893829813322444</v>
      </c>
      <c r="N31" s="70">
        <f t="shared" si="5"/>
        <v>1.6448536269514715</v>
      </c>
      <c r="O31" s="70">
        <f t="shared" si="6"/>
        <v>14.128277750119587</v>
      </c>
      <c r="P31" s="70">
        <f t="shared" si="7"/>
        <v>81.628277750119594</v>
      </c>
      <c r="Q31" s="70">
        <f t="shared" si="8"/>
        <v>2.6258064198504449</v>
      </c>
      <c r="R31" s="70" t="str">
        <f t="shared" si="9"/>
        <v>Yes</v>
      </c>
      <c r="S31" s="70">
        <f t="shared" si="10"/>
        <v>67.5</v>
      </c>
      <c r="T31" s="70">
        <f t="shared" si="11"/>
        <v>79.002471330269145</v>
      </c>
      <c r="U31" s="70">
        <f t="shared" si="12"/>
        <v>397347.6318359375</v>
      </c>
      <c r="V31" s="70">
        <f t="shared" si="13"/>
        <v>0</v>
      </c>
    </row>
    <row r="32" spans="1:22" x14ac:dyDescent="0.15">
      <c r="A32" s="66">
        <v>52607.266498464291</v>
      </c>
      <c r="B32" s="67">
        <v>6.2842592999999995</v>
      </c>
      <c r="C32" s="67">
        <v>135.63776523624503</v>
      </c>
      <c r="D32" s="65">
        <v>10</v>
      </c>
      <c r="E32" s="68">
        <v>-0.4</v>
      </c>
      <c r="F32" s="65">
        <v>0.77</v>
      </c>
      <c r="G32" s="65">
        <v>2.27</v>
      </c>
      <c r="H32" s="65">
        <v>23</v>
      </c>
      <c r="I32" s="70">
        <f t="shared" si="0"/>
        <v>21.583731472736179</v>
      </c>
      <c r="J32" s="70">
        <f t="shared" si="1"/>
        <v>0.19999999999999998</v>
      </c>
      <c r="K32" s="70">
        <f t="shared" si="2"/>
        <v>0.45399999999999996</v>
      </c>
      <c r="L32" s="70">
        <f t="shared" si="3"/>
        <v>2.2999999999999998</v>
      </c>
      <c r="M32" s="70">
        <f t="shared" si="4"/>
        <v>2.2253691828548359</v>
      </c>
      <c r="N32" s="70">
        <f t="shared" si="5"/>
        <v>1.6448536269514715</v>
      </c>
      <c r="O32" s="70">
        <f t="shared" si="6"/>
        <v>3.6604065717248093</v>
      </c>
      <c r="P32" s="70">
        <f t="shared" si="7"/>
        <v>8.2604065717248094</v>
      </c>
      <c r="Q32" s="70">
        <f t="shared" si="8"/>
        <v>15.583731472736179</v>
      </c>
      <c r="R32" s="70" t="str">
        <f t="shared" si="9"/>
        <v>No</v>
      </c>
      <c r="S32" s="70">
        <f t="shared" si="10"/>
        <v>4.5999999999999996</v>
      </c>
      <c r="T32" s="70">
        <f t="shared" si="11"/>
        <v>0</v>
      </c>
      <c r="U32" s="70">
        <f t="shared" si="12"/>
        <v>14.945580441599999</v>
      </c>
      <c r="V32" s="70">
        <f t="shared" si="13"/>
        <v>6.6381510311361804</v>
      </c>
    </row>
    <row r="33" spans="1:22" x14ac:dyDescent="0.15">
      <c r="A33" s="66">
        <v>70964.120089984572</v>
      </c>
      <c r="B33" s="67">
        <v>12.0782211</v>
      </c>
      <c r="C33" s="67">
        <v>833.34338437307429</v>
      </c>
      <c r="D33" s="65">
        <v>18</v>
      </c>
      <c r="E33" s="68">
        <v>0.2</v>
      </c>
      <c r="F33" s="65">
        <v>0.77</v>
      </c>
      <c r="G33" s="65">
        <v>1.28</v>
      </c>
      <c r="H33" s="65">
        <v>61</v>
      </c>
      <c r="I33" s="70">
        <f t="shared" si="0"/>
        <v>68.995539779701019</v>
      </c>
      <c r="J33" s="70">
        <f t="shared" si="1"/>
        <v>0.72</v>
      </c>
      <c r="K33" s="70">
        <f t="shared" si="2"/>
        <v>0.92159999999999997</v>
      </c>
      <c r="L33" s="70">
        <f t="shared" si="3"/>
        <v>3.7456641600656084</v>
      </c>
      <c r="M33" s="70">
        <f t="shared" si="4"/>
        <v>7.6865656934680526</v>
      </c>
      <c r="N33" s="70">
        <f t="shared" si="5"/>
        <v>1.6448536269514715</v>
      </c>
      <c r="O33" s="70">
        <f t="shared" si="6"/>
        <v>12.643275459701679</v>
      </c>
      <c r="P33" s="70">
        <f t="shared" si="7"/>
        <v>56.563275459701678</v>
      </c>
      <c r="Q33" s="70">
        <f t="shared" si="8"/>
        <v>47.395539779701025</v>
      </c>
      <c r="R33" s="70" t="str">
        <f t="shared" si="9"/>
        <v>Yes</v>
      </c>
      <c r="S33" s="70">
        <f t="shared" si="10"/>
        <v>43.92</v>
      </c>
      <c r="T33" s="70">
        <f t="shared" si="11"/>
        <v>43.92</v>
      </c>
      <c r="U33" s="70">
        <f t="shared" si="12"/>
        <v>694.44904034304</v>
      </c>
      <c r="V33" s="70">
        <f t="shared" si="13"/>
        <v>0</v>
      </c>
    </row>
    <row r="34" spans="1:22" x14ac:dyDescent="0.15">
      <c r="A34" s="66">
        <v>57014.258973457079</v>
      </c>
      <c r="B34" s="67">
        <v>23.983010699999998</v>
      </c>
      <c r="C34" s="67">
        <v>97.357364295358138</v>
      </c>
      <c r="D34" s="65">
        <v>10</v>
      </c>
      <c r="E34" s="68">
        <v>0.6</v>
      </c>
      <c r="F34" s="65">
        <v>0.77</v>
      </c>
      <c r="G34" s="65">
        <v>0.89</v>
      </c>
      <c r="H34" s="65">
        <v>11</v>
      </c>
      <c r="I34" s="70">
        <f t="shared" si="0"/>
        <v>4.0594304657237279</v>
      </c>
      <c r="J34" s="70">
        <f t="shared" si="1"/>
        <v>0.53333333333333333</v>
      </c>
      <c r="K34" s="70">
        <f t="shared" si="2"/>
        <v>0.47466666666666668</v>
      </c>
      <c r="L34" s="70">
        <f t="shared" si="3"/>
        <v>1.5905973720586866</v>
      </c>
      <c r="M34" s="70">
        <f t="shared" si="4"/>
        <v>1.7883057158476381</v>
      </c>
      <c r="N34" s="70">
        <f t="shared" si="5"/>
        <v>1.6448536269514715</v>
      </c>
      <c r="O34" s="70">
        <f t="shared" si="6"/>
        <v>2.9415011428100351</v>
      </c>
      <c r="P34" s="70">
        <f t="shared" si="7"/>
        <v>8.8081678094767017</v>
      </c>
      <c r="Q34" s="70">
        <f t="shared" si="8"/>
        <v>-11.940569534276271</v>
      </c>
      <c r="R34" s="70" t="str">
        <f t="shared" si="9"/>
        <v>Yes</v>
      </c>
      <c r="S34" s="70">
        <f t="shared" si="10"/>
        <v>5.8666666666666663</v>
      </c>
      <c r="T34" s="70">
        <f t="shared" si="11"/>
        <v>20.748737343752971</v>
      </c>
      <c r="U34" s="70">
        <f t="shared" si="12"/>
        <v>4664.5829451776044</v>
      </c>
      <c r="V34" s="70">
        <f t="shared" si="13"/>
        <v>0</v>
      </c>
    </row>
    <row r="35" spans="1:22" x14ac:dyDescent="0.15">
      <c r="A35" s="66">
        <v>42854.326203967183</v>
      </c>
      <c r="B35" s="67">
        <v>11.8356084</v>
      </c>
      <c r="C35" s="67">
        <v>381.01984679822368</v>
      </c>
      <c r="D35" s="65">
        <v>10</v>
      </c>
      <c r="E35" s="68">
        <v>0.6</v>
      </c>
      <c r="F35" s="65">
        <v>0.77</v>
      </c>
      <c r="G35" s="65">
        <v>0.92</v>
      </c>
      <c r="H35" s="65">
        <v>81</v>
      </c>
      <c r="I35" s="70">
        <f t="shared" si="0"/>
        <v>32.192670957094499</v>
      </c>
      <c r="J35" s="70">
        <f t="shared" si="1"/>
        <v>0.53333333333333333</v>
      </c>
      <c r="K35" s="70">
        <f t="shared" si="2"/>
        <v>0.4906666666666667</v>
      </c>
      <c r="L35" s="70">
        <f t="shared" si="3"/>
        <v>4.3162483709814472</v>
      </c>
      <c r="M35" s="70">
        <f t="shared" si="4"/>
        <v>4.9799855421476877</v>
      </c>
      <c r="N35" s="70">
        <f t="shared" si="5"/>
        <v>1.6448536269514715</v>
      </c>
      <c r="O35" s="70">
        <f t="shared" si="6"/>
        <v>8.1913472811675145</v>
      </c>
      <c r="P35" s="70">
        <f t="shared" si="7"/>
        <v>51.391347281167519</v>
      </c>
      <c r="Q35" s="70">
        <f t="shared" si="8"/>
        <v>16.192670957094499</v>
      </c>
      <c r="R35" s="70" t="str">
        <f t="shared" si="9"/>
        <v>Yes</v>
      </c>
      <c r="S35" s="70">
        <f t="shared" si="10"/>
        <v>43.2</v>
      </c>
      <c r="T35" s="70">
        <f t="shared" si="11"/>
        <v>43.2</v>
      </c>
      <c r="U35" s="70">
        <f t="shared" si="12"/>
        <v>4664.5829451776044</v>
      </c>
      <c r="V35" s="70">
        <f t="shared" si="13"/>
        <v>0</v>
      </c>
    </row>
    <row r="36" spans="1:22" x14ac:dyDescent="0.15">
      <c r="A36" s="66">
        <v>55647.424503145085</v>
      </c>
      <c r="B36" s="67">
        <v>21.839901600000001</v>
      </c>
      <c r="C36" s="67">
        <v>587.77033702960853</v>
      </c>
      <c r="D36" s="65">
        <v>10</v>
      </c>
      <c r="E36" s="68">
        <v>0.4</v>
      </c>
      <c r="F36" s="65">
        <v>0.77</v>
      </c>
      <c r="G36" s="65">
        <v>1.06</v>
      </c>
      <c r="H36" s="65">
        <v>62</v>
      </c>
      <c r="I36" s="70">
        <f t="shared" si="0"/>
        <v>26.912682474247433</v>
      </c>
      <c r="J36" s="70">
        <f t="shared" si="1"/>
        <v>0.46666666666666662</v>
      </c>
      <c r="K36" s="70">
        <f t="shared" si="2"/>
        <v>0.49466666666666664</v>
      </c>
      <c r="L36" s="70">
        <f t="shared" si="3"/>
        <v>3.776241517699841</v>
      </c>
      <c r="M36" s="70">
        <f t="shared" si="4"/>
        <v>4.275114969214278</v>
      </c>
      <c r="N36" s="70">
        <f t="shared" si="5"/>
        <v>1.6448536269514715</v>
      </c>
      <c r="O36" s="70">
        <f t="shared" si="6"/>
        <v>7.0319383627466339</v>
      </c>
      <c r="P36" s="70">
        <f t="shared" si="7"/>
        <v>35.965271696079967</v>
      </c>
      <c r="Q36" s="70">
        <f t="shared" si="8"/>
        <v>12.912682474247434</v>
      </c>
      <c r="R36" s="70" t="str">
        <f t="shared" si="9"/>
        <v>Yes</v>
      </c>
      <c r="S36" s="70">
        <f t="shared" si="10"/>
        <v>28.93333333333333</v>
      </c>
      <c r="T36" s="70">
        <f t="shared" si="11"/>
        <v>28.93333333333333</v>
      </c>
      <c r="U36" s="70">
        <f t="shared" si="12"/>
        <v>1382.347809382399</v>
      </c>
      <c r="V36" s="70">
        <f t="shared" si="13"/>
        <v>0</v>
      </c>
    </row>
    <row r="37" spans="1:22" x14ac:dyDescent="0.15">
      <c r="A37" s="66">
        <v>72009.698592499291</v>
      </c>
      <c r="B37" s="67">
        <v>23.023713900000001</v>
      </c>
      <c r="C37" s="67">
        <v>273.76121703429982</v>
      </c>
      <c r="D37" s="65">
        <v>10</v>
      </c>
      <c r="E37" s="68">
        <v>0.4</v>
      </c>
      <c r="F37" s="65">
        <v>0.75</v>
      </c>
      <c r="G37" s="65">
        <v>1.41</v>
      </c>
      <c r="H37" s="65">
        <v>21</v>
      </c>
      <c r="I37" s="70">
        <f t="shared" si="0"/>
        <v>11.89040214030369</v>
      </c>
      <c r="J37" s="70">
        <f t="shared" si="1"/>
        <v>0.46666666666666662</v>
      </c>
      <c r="K37" s="70">
        <f t="shared" si="2"/>
        <v>0.65799999999999992</v>
      </c>
      <c r="L37" s="70">
        <f t="shared" si="3"/>
        <v>2.2912878474779199</v>
      </c>
      <c r="M37" s="70">
        <f t="shared" si="4"/>
        <v>3.1993088837018111</v>
      </c>
      <c r="N37" s="70">
        <f t="shared" si="5"/>
        <v>1.6448536269514715</v>
      </c>
      <c r="O37" s="70">
        <f t="shared" si="6"/>
        <v>5.262394821094988</v>
      </c>
      <c r="P37" s="70">
        <f t="shared" si="7"/>
        <v>15.062394821094987</v>
      </c>
      <c r="Q37" s="70">
        <f t="shared" si="8"/>
        <v>-2.1095978596963079</v>
      </c>
      <c r="R37" s="70" t="str">
        <f t="shared" si="9"/>
        <v>Yes</v>
      </c>
      <c r="S37" s="70">
        <f t="shared" si="10"/>
        <v>9.7999999999999989</v>
      </c>
      <c r="T37" s="70">
        <f t="shared" si="11"/>
        <v>17.171992680791295</v>
      </c>
      <c r="U37" s="70">
        <f t="shared" si="12"/>
        <v>1382.347809382399</v>
      </c>
      <c r="V37" s="70">
        <f t="shared" si="13"/>
        <v>0</v>
      </c>
    </row>
    <row r="38" spans="1:22" x14ac:dyDescent="0.15">
      <c r="A38" s="66">
        <v>12950.882455361512</v>
      </c>
      <c r="B38" s="67">
        <v>7.0735005000000006</v>
      </c>
      <c r="C38" s="67">
        <v>239.1445530038034</v>
      </c>
      <c r="D38" s="65">
        <v>10</v>
      </c>
      <c r="E38" s="68">
        <v>0.6</v>
      </c>
      <c r="F38" s="65">
        <v>0.77</v>
      </c>
      <c r="G38" s="65">
        <v>1.99</v>
      </c>
      <c r="H38" s="65">
        <v>41</v>
      </c>
      <c r="I38" s="70">
        <f t="shared" si="0"/>
        <v>33.808515741789144</v>
      </c>
      <c r="J38" s="70">
        <f t="shared" si="1"/>
        <v>0.53333333333333333</v>
      </c>
      <c r="K38" s="70">
        <f t="shared" si="2"/>
        <v>1.0613333333333332</v>
      </c>
      <c r="L38" s="70">
        <f t="shared" si="3"/>
        <v>3.0708305065568173</v>
      </c>
      <c r="M38" s="70">
        <f t="shared" si="4"/>
        <v>6.9904132448184582</v>
      </c>
      <c r="N38" s="70">
        <f t="shared" si="5"/>
        <v>1.6448536269514715</v>
      </c>
      <c r="O38" s="70">
        <f t="shared" si="6"/>
        <v>11.498206579629246</v>
      </c>
      <c r="P38" s="70">
        <f t="shared" si="7"/>
        <v>33.364873246295915</v>
      </c>
      <c r="Q38" s="70">
        <f t="shared" si="8"/>
        <v>17.808515741789144</v>
      </c>
      <c r="R38" s="70" t="str">
        <f t="shared" si="9"/>
        <v>Yes</v>
      </c>
      <c r="S38" s="70">
        <f t="shared" si="10"/>
        <v>21.866666666666667</v>
      </c>
      <c r="T38" s="70">
        <f t="shared" si="11"/>
        <v>21.866666666666667</v>
      </c>
      <c r="U38" s="70">
        <f t="shared" si="12"/>
        <v>4664.5829451776044</v>
      </c>
      <c r="V38" s="70">
        <f t="shared" si="13"/>
        <v>0</v>
      </c>
    </row>
    <row r="39" spans="1:22" x14ac:dyDescent="0.15">
      <c r="A39" s="66">
        <v>12391.621345426229</v>
      </c>
      <c r="B39" s="67">
        <v>13.416117</v>
      </c>
      <c r="C39" s="67">
        <v>212.74118803416701</v>
      </c>
      <c r="D39" s="65">
        <v>18</v>
      </c>
      <c r="E39" s="68">
        <v>0.6</v>
      </c>
      <c r="F39" s="65">
        <v>0.77</v>
      </c>
      <c r="G39" s="65">
        <v>0.99</v>
      </c>
      <c r="H39" s="65">
        <v>21</v>
      </c>
      <c r="I39" s="70">
        <f t="shared" si="0"/>
        <v>15.857135714765086</v>
      </c>
      <c r="J39" s="70">
        <f t="shared" si="1"/>
        <v>0.96</v>
      </c>
      <c r="K39" s="70">
        <f t="shared" si="2"/>
        <v>0.95039999999999991</v>
      </c>
      <c r="L39" s="70">
        <f t="shared" si="3"/>
        <v>2.1977260975835913</v>
      </c>
      <c r="M39" s="70">
        <f t="shared" si="4"/>
        <v>4.8393998966814058</v>
      </c>
      <c r="N39" s="70">
        <f t="shared" si="5"/>
        <v>1.6448536269514715</v>
      </c>
      <c r="O39" s="70">
        <f t="shared" si="6"/>
        <v>7.9601044723249865</v>
      </c>
      <c r="P39" s="70">
        <f t="shared" si="7"/>
        <v>28.120104472324986</v>
      </c>
      <c r="Q39" s="70">
        <f t="shared" si="8"/>
        <v>-12.942864285234911</v>
      </c>
      <c r="R39" s="70" t="str">
        <f t="shared" si="9"/>
        <v>Yes</v>
      </c>
      <c r="S39" s="70">
        <f t="shared" si="10"/>
        <v>20.16</v>
      </c>
      <c r="T39" s="70">
        <f t="shared" si="11"/>
        <v>41.062968757559901</v>
      </c>
      <c r="U39" s="70">
        <f t="shared" si="12"/>
        <v>8396.2493013196872</v>
      </c>
      <c r="V39" s="70">
        <f t="shared" si="13"/>
        <v>0</v>
      </c>
    </row>
    <row r="40" spans="1:22" x14ac:dyDescent="0.15">
      <c r="A40" s="66">
        <v>28494.960962650162</v>
      </c>
      <c r="B40" s="67">
        <v>23.475104399999999</v>
      </c>
      <c r="C40" s="67">
        <v>12240</v>
      </c>
      <c r="D40" s="65">
        <v>10</v>
      </c>
      <c r="E40" s="68">
        <v>-0.6</v>
      </c>
      <c r="F40" s="65">
        <v>0.77</v>
      </c>
      <c r="G40" s="65">
        <v>1.47</v>
      </c>
      <c r="H40" s="65">
        <v>21</v>
      </c>
      <c r="I40" s="70">
        <f t="shared" si="0"/>
        <v>521.40343196940159</v>
      </c>
      <c r="J40" s="70">
        <f t="shared" si="1"/>
        <v>0.13333333333333333</v>
      </c>
      <c r="K40" s="70">
        <f t="shared" si="2"/>
        <v>0.19600000000000001</v>
      </c>
      <c r="L40" s="70">
        <f t="shared" si="3"/>
        <v>2.1977260975835913</v>
      </c>
      <c r="M40" s="70">
        <f t="shared" si="4"/>
        <v>0.94477651678408414</v>
      </c>
      <c r="N40" s="70">
        <f t="shared" si="5"/>
        <v>1.6448536269514715</v>
      </c>
      <c r="O40" s="70">
        <f t="shared" si="6"/>
        <v>1.5540190802908787</v>
      </c>
      <c r="P40" s="70">
        <f t="shared" si="7"/>
        <v>4.3540190802908789</v>
      </c>
      <c r="Q40" s="70">
        <f t="shared" si="8"/>
        <v>517.40343196940159</v>
      </c>
      <c r="R40" s="70" t="str">
        <f t="shared" si="9"/>
        <v>No</v>
      </c>
      <c r="S40" s="70">
        <f t="shared" si="10"/>
        <v>2.8</v>
      </c>
      <c r="T40" s="70">
        <f t="shared" si="11"/>
        <v>0</v>
      </c>
      <c r="U40" s="70">
        <f t="shared" si="12"/>
        <v>6.6663870463999997</v>
      </c>
      <c r="V40" s="70">
        <f t="shared" si="13"/>
        <v>514.73704492300158</v>
      </c>
    </row>
    <row r="41" spans="1:22" x14ac:dyDescent="0.15">
      <c r="A41" s="66">
        <v>13316.331424275684</v>
      </c>
      <c r="B41" s="67">
        <v>25.6429899</v>
      </c>
      <c r="C41" s="67">
        <v>105.88315580414672</v>
      </c>
      <c r="D41" s="65">
        <v>10</v>
      </c>
      <c r="E41" s="68">
        <v>0.2</v>
      </c>
      <c r="F41" s="65">
        <v>0.77</v>
      </c>
      <c r="G41" s="65">
        <v>0.91</v>
      </c>
      <c r="H41" s="65">
        <v>11</v>
      </c>
      <c r="I41" s="70">
        <f t="shared" si="0"/>
        <v>4.1291267600642279</v>
      </c>
      <c r="J41" s="70">
        <f t="shared" si="1"/>
        <v>0.39999999999999997</v>
      </c>
      <c r="K41" s="70">
        <f t="shared" si="2"/>
        <v>0.36399999999999999</v>
      </c>
      <c r="L41" s="70">
        <f t="shared" si="3"/>
        <v>1.5905973720586866</v>
      </c>
      <c r="M41" s="70">
        <f t="shared" si="4"/>
        <v>1.3646450087843358</v>
      </c>
      <c r="N41" s="70">
        <f t="shared" si="5"/>
        <v>1.6448536269514715</v>
      </c>
      <c r="O41" s="70">
        <f t="shared" si="6"/>
        <v>2.2446412922001375</v>
      </c>
      <c r="P41" s="70">
        <f t="shared" si="7"/>
        <v>6.644641292200137</v>
      </c>
      <c r="Q41" s="70">
        <f t="shared" si="8"/>
        <v>-7.8708732399357704</v>
      </c>
      <c r="R41" s="70" t="str">
        <f t="shared" si="9"/>
        <v>Yes</v>
      </c>
      <c r="S41" s="70">
        <f t="shared" si="10"/>
        <v>4.3999999999999995</v>
      </c>
      <c r="T41" s="70">
        <f t="shared" si="11"/>
        <v>14.515514532135906</v>
      </c>
      <c r="U41" s="70">
        <f t="shared" si="12"/>
        <v>385.80502241280004</v>
      </c>
      <c r="V41" s="70">
        <f t="shared" si="13"/>
        <v>0</v>
      </c>
    </row>
    <row r="42" spans="1:22" x14ac:dyDescent="0.15">
      <c r="A42" s="66">
        <v>9715.7292054904301</v>
      </c>
      <c r="B42" s="67">
        <v>20.9975205</v>
      </c>
      <c r="C42" s="67">
        <v>74.402889458783577</v>
      </c>
      <c r="D42" s="65">
        <v>10</v>
      </c>
      <c r="E42" s="68">
        <v>-0.1</v>
      </c>
      <c r="F42" s="65">
        <v>0.75</v>
      </c>
      <c r="G42" s="65">
        <v>0.75</v>
      </c>
      <c r="H42" s="65">
        <v>11</v>
      </c>
      <c r="I42" s="70">
        <f t="shared" si="0"/>
        <v>3.5434131119807013</v>
      </c>
      <c r="J42" s="70">
        <f t="shared" si="1"/>
        <v>0.3</v>
      </c>
      <c r="K42" s="70">
        <f t="shared" si="2"/>
        <v>0.22499999999999998</v>
      </c>
      <c r="L42" s="70">
        <f t="shared" si="3"/>
        <v>1.6583123951776999</v>
      </c>
      <c r="M42" s="70">
        <f t="shared" si="4"/>
        <v>0.89686955573260474</v>
      </c>
      <c r="N42" s="70">
        <f t="shared" si="5"/>
        <v>1.6448536269514715</v>
      </c>
      <c r="O42" s="70">
        <f t="shared" si="6"/>
        <v>1.4752191416491298</v>
      </c>
      <c r="P42" s="70">
        <f t="shared" si="7"/>
        <v>4.7752191416491296</v>
      </c>
      <c r="Q42" s="70">
        <f t="shared" si="8"/>
        <v>-5.4565868880192987</v>
      </c>
      <c r="R42" s="70" t="str">
        <f t="shared" si="9"/>
        <v>Yes</v>
      </c>
      <c r="S42" s="70">
        <f t="shared" si="10"/>
        <v>3.3</v>
      </c>
      <c r="T42" s="70">
        <f t="shared" si="11"/>
        <v>10.231806029668428</v>
      </c>
      <c r="U42" s="70">
        <f t="shared" si="12"/>
        <v>61.757046351900001</v>
      </c>
      <c r="V42" s="70">
        <f t="shared" si="13"/>
        <v>0</v>
      </c>
    </row>
    <row r="43" spans="1:22" x14ac:dyDescent="0.15">
      <c r="A43" s="66">
        <v>92172.872152101176</v>
      </c>
      <c r="B43" s="67">
        <v>14.803562399999999</v>
      </c>
      <c r="C43" s="67">
        <v>1095.4970661068262</v>
      </c>
      <c r="D43" s="65">
        <v>42</v>
      </c>
      <c r="E43" s="68">
        <v>-0.1</v>
      </c>
      <c r="F43" s="65">
        <v>0.77</v>
      </c>
      <c r="G43" s="65">
        <v>0.78</v>
      </c>
      <c r="H43" s="65">
        <v>44</v>
      </c>
      <c r="I43" s="70">
        <f t="shared" si="0"/>
        <v>74.002259490379572</v>
      </c>
      <c r="J43" s="70">
        <f t="shared" si="1"/>
        <v>1.26</v>
      </c>
      <c r="K43" s="70">
        <f t="shared" si="2"/>
        <v>0.98280000000000001</v>
      </c>
      <c r="L43" s="70">
        <f t="shared" si="3"/>
        <v>3.1811947441173731</v>
      </c>
      <c r="M43" s="70">
        <f t="shared" si="4"/>
        <v>7.6528379677084502</v>
      </c>
      <c r="N43" s="70">
        <f t="shared" si="5"/>
        <v>1.6448536269514715</v>
      </c>
      <c r="O43" s="70">
        <f t="shared" si="6"/>
        <v>12.587798287657172</v>
      </c>
      <c r="P43" s="70">
        <f t="shared" si="7"/>
        <v>68.027798287657163</v>
      </c>
      <c r="Q43" s="70">
        <f t="shared" si="8"/>
        <v>36.202259490379575</v>
      </c>
      <c r="R43" s="70" t="str">
        <f t="shared" si="9"/>
        <v>Yes</v>
      </c>
      <c r="S43" s="70">
        <f t="shared" si="10"/>
        <v>55.44</v>
      </c>
      <c r="T43" s="70">
        <f t="shared" si="11"/>
        <v>55.44</v>
      </c>
      <c r="U43" s="70">
        <f t="shared" si="12"/>
        <v>259.37959467797998</v>
      </c>
      <c r="V43" s="70">
        <f t="shared" si="13"/>
        <v>0</v>
      </c>
    </row>
    <row r="44" spans="1:22" x14ac:dyDescent="0.15">
      <c r="A44" s="66">
        <v>48429.39229175105</v>
      </c>
      <c r="B44" s="67">
        <v>5.9462006999999995</v>
      </c>
      <c r="C44" s="67">
        <v>3800</v>
      </c>
      <c r="D44" s="65">
        <v>34</v>
      </c>
      <c r="E44" s="68">
        <v>-0.6</v>
      </c>
      <c r="F44" s="65">
        <v>0.77</v>
      </c>
      <c r="G44" s="65">
        <v>0.86</v>
      </c>
      <c r="H44" s="65">
        <v>82</v>
      </c>
      <c r="I44" s="70">
        <f t="shared" si="0"/>
        <v>639.06352841403429</v>
      </c>
      <c r="J44" s="70">
        <f t="shared" si="1"/>
        <v>0.45333333333333337</v>
      </c>
      <c r="K44" s="70">
        <f t="shared" si="2"/>
        <v>0.38986666666666669</v>
      </c>
      <c r="L44" s="70">
        <f t="shared" si="3"/>
        <v>4.3428101501216929</v>
      </c>
      <c r="M44" s="70">
        <f t="shared" si="4"/>
        <v>4.0422287185825265</v>
      </c>
      <c r="N44" s="70">
        <f t="shared" si="5"/>
        <v>1.6448536269514715</v>
      </c>
      <c r="O44" s="70">
        <f t="shared" si="6"/>
        <v>6.6488745687278676</v>
      </c>
      <c r="P44" s="70">
        <f t="shared" si="7"/>
        <v>43.822207902061209</v>
      </c>
      <c r="Q44" s="70">
        <f t="shared" si="8"/>
        <v>625.46352841403427</v>
      </c>
      <c r="R44" s="70" t="str">
        <f t="shared" si="9"/>
        <v>No</v>
      </c>
      <c r="S44" s="70">
        <f t="shared" si="10"/>
        <v>37.173333333333339</v>
      </c>
      <c r="T44" s="70">
        <f t="shared" si="11"/>
        <v>0</v>
      </c>
      <c r="U44" s="70">
        <f t="shared" si="12"/>
        <v>22.66571595776</v>
      </c>
      <c r="V44" s="70">
        <f t="shared" si="13"/>
        <v>616.39781245627432</v>
      </c>
    </row>
    <row r="45" spans="1:22" x14ac:dyDescent="0.15">
      <c r="A45" s="66">
        <v>67144.682333246892</v>
      </c>
      <c r="B45" s="67">
        <v>18.792473700000002</v>
      </c>
      <c r="C45" s="67">
        <v>194.02673740796331</v>
      </c>
      <c r="D45" s="65">
        <v>10</v>
      </c>
      <c r="E45" s="68">
        <v>1.5</v>
      </c>
      <c r="F45" s="65">
        <v>0.77</v>
      </c>
      <c r="G45" s="65">
        <v>0.78</v>
      </c>
      <c r="H45" s="65">
        <v>31</v>
      </c>
      <c r="I45" s="70">
        <f t="shared" si="0"/>
        <v>10.324704480387981</v>
      </c>
      <c r="J45" s="70">
        <f t="shared" si="1"/>
        <v>0.83333333333333326</v>
      </c>
      <c r="K45" s="70">
        <f t="shared" si="2"/>
        <v>0.64999999999999991</v>
      </c>
      <c r="L45" s="70">
        <f t="shared" si="3"/>
        <v>2.6702059845637374</v>
      </c>
      <c r="M45" s="70">
        <f t="shared" si="4"/>
        <v>4.2483983910279512</v>
      </c>
      <c r="N45" s="70">
        <f t="shared" si="5"/>
        <v>1.6448536269514715</v>
      </c>
      <c r="O45" s="70">
        <f t="shared" si="6"/>
        <v>6.9879935022171216</v>
      </c>
      <c r="P45" s="70">
        <f t="shared" si="7"/>
        <v>32.821326835550451</v>
      </c>
      <c r="Q45" s="70">
        <f t="shared" si="8"/>
        <v>-14.675295519612016</v>
      </c>
      <c r="R45" s="70" t="str">
        <f t="shared" si="9"/>
        <v>Yes</v>
      </c>
      <c r="S45" s="70">
        <f t="shared" si="10"/>
        <v>25.833333333333332</v>
      </c>
      <c r="T45" s="70">
        <f t="shared" si="11"/>
        <v>47.496622355162465</v>
      </c>
      <c r="U45" s="70">
        <f t="shared" si="12"/>
        <v>397347.6318359375</v>
      </c>
      <c r="V45" s="70">
        <f t="shared" si="13"/>
        <v>0</v>
      </c>
    </row>
    <row r="46" spans="1:22" x14ac:dyDescent="0.15">
      <c r="A46" s="66">
        <v>22940.711258558742</v>
      </c>
      <c r="B46" s="67">
        <v>26.014629299999999</v>
      </c>
      <c r="C46" s="67">
        <v>979.40993105082362</v>
      </c>
      <c r="D46" s="65">
        <v>10</v>
      </c>
      <c r="E46" s="68">
        <v>0.5</v>
      </c>
      <c r="F46" s="65">
        <v>0.77</v>
      </c>
      <c r="G46" s="65">
        <v>1.28</v>
      </c>
      <c r="H46" s="65">
        <v>62</v>
      </c>
      <c r="I46" s="70">
        <f t="shared" si="0"/>
        <v>37.648429264791545</v>
      </c>
      <c r="J46" s="70">
        <f t="shared" si="1"/>
        <v>0.5</v>
      </c>
      <c r="K46" s="70">
        <f t="shared" si="2"/>
        <v>0.64</v>
      </c>
      <c r="L46" s="70">
        <f t="shared" si="3"/>
        <v>3.776241517699841</v>
      </c>
      <c r="M46" s="70">
        <f t="shared" si="4"/>
        <v>5.3814682011510575</v>
      </c>
      <c r="N46" s="70">
        <f t="shared" si="5"/>
        <v>1.6448536269514715</v>
      </c>
      <c r="O46" s="70">
        <f t="shared" si="6"/>
        <v>8.8517274889873274</v>
      </c>
      <c r="P46" s="70">
        <f t="shared" si="7"/>
        <v>39.851727488987329</v>
      </c>
      <c r="Q46" s="70">
        <f t="shared" si="8"/>
        <v>22.648429264791545</v>
      </c>
      <c r="R46" s="70" t="str">
        <f t="shared" si="9"/>
        <v>Yes</v>
      </c>
      <c r="S46" s="70">
        <f t="shared" si="10"/>
        <v>31</v>
      </c>
      <c r="T46" s="70">
        <f t="shared" si="11"/>
        <v>31</v>
      </c>
      <c r="U46" s="70">
        <f t="shared" si="12"/>
        <v>2564.9267578125</v>
      </c>
      <c r="V46" s="70">
        <f t="shared" si="13"/>
        <v>0</v>
      </c>
    </row>
    <row r="47" spans="1:22" x14ac:dyDescent="0.15">
      <c r="A47" s="66">
        <v>91258.556531604889</v>
      </c>
      <c r="B47" s="67">
        <v>14.765371499999999</v>
      </c>
      <c r="C47" s="67">
        <v>862.55821731848823</v>
      </c>
      <c r="D47" s="65">
        <v>18</v>
      </c>
      <c r="E47" s="68">
        <v>0.5</v>
      </c>
      <c r="F47" s="65">
        <v>0.77</v>
      </c>
      <c r="G47" s="65">
        <v>1.06</v>
      </c>
      <c r="H47" s="65">
        <v>62</v>
      </c>
      <c r="I47" s="70">
        <f t="shared" si="0"/>
        <v>58.417644101842498</v>
      </c>
      <c r="J47" s="70">
        <f t="shared" si="1"/>
        <v>0.89999999999999991</v>
      </c>
      <c r="K47" s="70">
        <f t="shared" si="2"/>
        <v>0.95399999999999996</v>
      </c>
      <c r="L47" s="70">
        <f t="shared" si="3"/>
        <v>3.776241517699841</v>
      </c>
      <c r="M47" s="70">
        <f t="shared" si="4"/>
        <v>8.244864583484679</v>
      </c>
      <c r="N47" s="70">
        <f t="shared" si="5"/>
        <v>1.6448536269514715</v>
      </c>
      <c r="O47" s="70">
        <f t="shared" si="6"/>
        <v>13.561595413868508</v>
      </c>
      <c r="P47" s="70">
        <f t="shared" si="7"/>
        <v>69.3615954138685</v>
      </c>
      <c r="Q47" s="70">
        <f t="shared" si="8"/>
        <v>31.417644101842502</v>
      </c>
      <c r="R47" s="70" t="str">
        <f t="shared" si="9"/>
        <v>Yes</v>
      </c>
      <c r="S47" s="70">
        <f t="shared" si="10"/>
        <v>55.8</v>
      </c>
      <c r="T47" s="70">
        <f t="shared" si="11"/>
        <v>55.8</v>
      </c>
      <c r="U47" s="70">
        <f t="shared" si="12"/>
        <v>4616.8681640624991</v>
      </c>
      <c r="V47" s="70">
        <f t="shared" si="13"/>
        <v>0</v>
      </c>
    </row>
    <row r="48" spans="1:22" x14ac:dyDescent="0.15">
      <c r="A48" s="66">
        <v>84273.510192652131</v>
      </c>
      <c r="B48" s="67">
        <v>8.2379648999999997</v>
      </c>
      <c r="C48" s="67">
        <v>215.69723653317837</v>
      </c>
      <c r="D48" s="65">
        <v>18</v>
      </c>
      <c r="E48" s="68">
        <v>0.8</v>
      </c>
      <c r="F48" s="65">
        <v>1</v>
      </c>
      <c r="G48" s="65">
        <v>1.68</v>
      </c>
      <c r="H48" s="65">
        <v>21</v>
      </c>
      <c r="I48" s="70">
        <f t="shared" si="0"/>
        <v>26.183315800869504</v>
      </c>
      <c r="J48" s="70">
        <f t="shared" si="1"/>
        <v>1.08</v>
      </c>
      <c r="K48" s="70">
        <f t="shared" si="2"/>
        <v>1.8144</v>
      </c>
      <c r="L48" s="70">
        <f t="shared" si="3"/>
        <v>0</v>
      </c>
      <c r="M48" s="70">
        <f t="shared" si="4"/>
        <v>8.3146253409278756</v>
      </c>
      <c r="N48" s="70">
        <f t="shared" si="5"/>
        <v>1.6448536269514715</v>
      </c>
      <c r="O48" s="70">
        <f t="shared" si="6"/>
        <v>13.676341648767831</v>
      </c>
      <c r="P48" s="70">
        <f t="shared" si="7"/>
        <v>36.356341648767831</v>
      </c>
      <c r="Q48" s="70">
        <f t="shared" si="8"/>
        <v>-6.2166841991305013</v>
      </c>
      <c r="R48" s="70" t="str">
        <f t="shared" si="9"/>
        <v>Yes</v>
      </c>
      <c r="S48" s="70">
        <f t="shared" si="10"/>
        <v>22.68</v>
      </c>
      <c r="T48" s="70">
        <f t="shared" si="11"/>
        <v>42.573025847898336</v>
      </c>
      <c r="U48" s="70">
        <f t="shared" si="12"/>
        <v>25988.206082088975</v>
      </c>
      <c r="V48" s="70">
        <f t="shared" si="13"/>
        <v>0</v>
      </c>
    </row>
    <row r="49" spans="1:22" x14ac:dyDescent="0.15">
      <c r="A49" s="66">
        <v>75297.951502509546</v>
      </c>
      <c r="B49" s="67">
        <v>10.8518157</v>
      </c>
      <c r="C49" s="67">
        <v>742.36093241674655</v>
      </c>
      <c r="D49" s="65">
        <v>18</v>
      </c>
      <c r="E49" s="68">
        <v>-0.2</v>
      </c>
      <c r="F49" s="65">
        <v>1</v>
      </c>
      <c r="G49" s="65">
        <v>1.95</v>
      </c>
      <c r="H49" s="65">
        <v>41</v>
      </c>
      <c r="I49" s="70">
        <f t="shared" si="0"/>
        <v>68.408914502367253</v>
      </c>
      <c r="J49" s="70">
        <f t="shared" si="1"/>
        <v>0.48</v>
      </c>
      <c r="K49" s="70">
        <f t="shared" si="2"/>
        <v>0.93599999999999994</v>
      </c>
      <c r="L49" s="70">
        <f t="shared" si="3"/>
        <v>0</v>
      </c>
      <c r="M49" s="70">
        <f t="shared" si="4"/>
        <v>5.9933242862371454</v>
      </c>
      <c r="N49" s="70">
        <f t="shared" si="5"/>
        <v>1.6448536269514715</v>
      </c>
      <c r="O49" s="70">
        <f t="shared" si="6"/>
        <v>9.8581411897135087</v>
      </c>
      <c r="P49" s="70">
        <f t="shared" si="7"/>
        <v>29.538141189713507</v>
      </c>
      <c r="Q49" s="70">
        <f t="shared" si="8"/>
        <v>54.008914502367254</v>
      </c>
      <c r="R49" s="70" t="str">
        <f t="shared" si="9"/>
        <v>No</v>
      </c>
      <c r="S49" s="70">
        <f t="shared" si="10"/>
        <v>19.68</v>
      </c>
      <c r="T49" s="70">
        <f t="shared" si="11"/>
        <v>0</v>
      </c>
      <c r="U49" s="70">
        <f t="shared" si="12"/>
        <v>65.815247093760007</v>
      </c>
      <c r="V49" s="70">
        <f t="shared" si="13"/>
        <v>2.5936674086072458</v>
      </c>
    </row>
    <row r="50" spans="1:22" x14ac:dyDescent="0.15">
      <c r="A50" s="66">
        <v>33972.888701308715</v>
      </c>
      <c r="B50" s="67">
        <v>50.433900000000001</v>
      </c>
      <c r="C50" s="67">
        <v>1146.0129631500001</v>
      </c>
      <c r="D50" s="65">
        <v>10</v>
      </c>
      <c r="E50" s="68">
        <v>-0.4</v>
      </c>
      <c r="F50" s="65">
        <v>1</v>
      </c>
      <c r="G50" s="65">
        <v>1</v>
      </c>
      <c r="H50" s="65">
        <v>71</v>
      </c>
      <c r="I50" s="70">
        <f t="shared" si="0"/>
        <v>22.723068474775896</v>
      </c>
      <c r="J50" s="70">
        <f t="shared" si="1"/>
        <v>0.19999999999999998</v>
      </c>
      <c r="K50" s="70">
        <f t="shared" si="2"/>
        <v>0.19999999999999998</v>
      </c>
      <c r="L50" s="70">
        <f t="shared" si="3"/>
        <v>0</v>
      </c>
      <c r="M50" s="70">
        <f t="shared" si="4"/>
        <v>1.6852299546352716</v>
      </c>
      <c r="N50" s="70">
        <f t="shared" si="5"/>
        <v>1.6448536269514715</v>
      </c>
      <c r="O50" s="70">
        <f t="shared" si="6"/>
        <v>2.7719566031290901</v>
      </c>
      <c r="P50" s="70">
        <f t="shared" si="7"/>
        <v>16.97195660312909</v>
      </c>
      <c r="Q50" s="70">
        <f t="shared" si="8"/>
        <v>16.723068474775896</v>
      </c>
      <c r="R50" s="70" t="str">
        <f t="shared" si="9"/>
        <v>Yes</v>
      </c>
      <c r="S50" s="70">
        <f t="shared" si="10"/>
        <v>14.2</v>
      </c>
      <c r="T50" s="70">
        <f t="shared" si="11"/>
        <v>14.2</v>
      </c>
      <c r="U50" s="70">
        <f t="shared" si="12"/>
        <v>14.945580441599999</v>
      </c>
      <c r="V50" s="70">
        <f t="shared" si="13"/>
        <v>7.7774880331758975</v>
      </c>
    </row>
    <row r="51" spans="1:22" x14ac:dyDescent="0.15">
      <c r="A51" s="66">
        <v>66345.500149352578</v>
      </c>
      <c r="B51" s="67">
        <v>8.1713742000000007</v>
      </c>
      <c r="C51" s="67">
        <v>214.62013457227201</v>
      </c>
      <c r="D51" s="65">
        <v>18</v>
      </c>
      <c r="E51" s="68">
        <v>0.8</v>
      </c>
      <c r="F51" s="65">
        <v>1</v>
      </c>
      <c r="G51" s="65">
        <v>0.8</v>
      </c>
      <c r="H51" s="65">
        <v>41</v>
      </c>
      <c r="I51" s="70">
        <f t="shared" si="0"/>
        <v>26.264876545767784</v>
      </c>
      <c r="J51" s="70">
        <f t="shared" si="1"/>
        <v>1.08</v>
      </c>
      <c r="K51" s="70">
        <f t="shared" si="2"/>
        <v>0.8640000000000001</v>
      </c>
      <c r="L51" s="70">
        <f t="shared" si="3"/>
        <v>0</v>
      </c>
      <c r="M51" s="70">
        <f t="shared" si="4"/>
        <v>5.5322993411419814</v>
      </c>
      <c r="N51" s="70">
        <f t="shared" si="5"/>
        <v>1.6448536269514715</v>
      </c>
      <c r="O51" s="70">
        <f t="shared" si="6"/>
        <v>9.0998226366586241</v>
      </c>
      <c r="P51" s="70">
        <f t="shared" si="7"/>
        <v>53.379822636658623</v>
      </c>
      <c r="Q51" s="70">
        <f t="shared" si="8"/>
        <v>-6.1351234542322217</v>
      </c>
      <c r="R51" s="70" t="str">
        <f t="shared" si="9"/>
        <v>Yes</v>
      </c>
      <c r="S51" s="70">
        <f t="shared" si="10"/>
        <v>44.28</v>
      </c>
      <c r="T51" s="70">
        <f t="shared" si="11"/>
        <v>59.514946090890845</v>
      </c>
      <c r="U51" s="70">
        <f t="shared" si="12"/>
        <v>25988.206082088975</v>
      </c>
      <c r="V51" s="70">
        <f t="shared" si="13"/>
        <v>0</v>
      </c>
    </row>
    <row r="52" spans="1:22" x14ac:dyDescent="0.15">
      <c r="A52" s="66">
        <v>44320.835308585338</v>
      </c>
      <c r="B52" s="67">
        <v>5.8950408000000003</v>
      </c>
      <c r="C52" s="67">
        <v>186.4623035163504</v>
      </c>
      <c r="D52" s="65">
        <v>18</v>
      </c>
      <c r="E52" s="68">
        <v>1.5</v>
      </c>
      <c r="F52" s="65">
        <v>1</v>
      </c>
      <c r="G52" s="65">
        <v>0.94</v>
      </c>
      <c r="H52" s="65">
        <v>41</v>
      </c>
      <c r="I52" s="70">
        <f t="shared" si="0"/>
        <v>31.630366920675154</v>
      </c>
      <c r="J52" s="70">
        <f t="shared" si="1"/>
        <v>1.5</v>
      </c>
      <c r="K52" s="70">
        <f t="shared" si="2"/>
        <v>1.41</v>
      </c>
      <c r="L52" s="70">
        <f t="shared" si="3"/>
        <v>0</v>
      </c>
      <c r="M52" s="70">
        <f t="shared" si="4"/>
        <v>9.0284051747803158</v>
      </c>
      <c r="N52" s="70">
        <f t="shared" si="5"/>
        <v>1.6448536269514715</v>
      </c>
      <c r="O52" s="70">
        <f t="shared" si="6"/>
        <v>14.850404997324837</v>
      </c>
      <c r="P52" s="70">
        <f t="shared" si="7"/>
        <v>76.35040499732483</v>
      </c>
      <c r="Q52" s="70">
        <f t="shared" si="8"/>
        <v>-13.369633079324846</v>
      </c>
      <c r="R52" s="70" t="str">
        <f t="shared" si="9"/>
        <v>Yes</v>
      </c>
      <c r="S52" s="70">
        <f t="shared" si="10"/>
        <v>61.5</v>
      </c>
      <c r="T52" s="70">
        <f t="shared" si="11"/>
        <v>89.720038076649672</v>
      </c>
      <c r="U52" s="70">
        <f t="shared" si="12"/>
        <v>715225.7373046875</v>
      </c>
      <c r="V52" s="70">
        <f t="shared" si="13"/>
        <v>0</v>
      </c>
    </row>
    <row r="53" spans="1:22" x14ac:dyDescent="0.15">
      <c r="A53" s="66">
        <v>5368.4487535381795</v>
      </c>
      <c r="B53" s="67">
        <v>5.2347140999999997</v>
      </c>
      <c r="C53" s="67">
        <v>34.373623234221334</v>
      </c>
      <c r="D53" s="65">
        <v>10</v>
      </c>
      <c r="E53" s="68">
        <v>0.5</v>
      </c>
      <c r="F53" s="65">
        <v>1</v>
      </c>
      <c r="G53" s="65">
        <v>0.87</v>
      </c>
      <c r="H53" s="65">
        <v>16</v>
      </c>
      <c r="I53" s="70">
        <f t="shared" si="0"/>
        <v>6.5664757573334018</v>
      </c>
      <c r="J53" s="70">
        <f t="shared" si="1"/>
        <v>0.5</v>
      </c>
      <c r="K53" s="70">
        <f t="shared" si="2"/>
        <v>0.435</v>
      </c>
      <c r="L53" s="70">
        <f t="shared" si="3"/>
        <v>0</v>
      </c>
      <c r="M53" s="70">
        <f t="shared" si="4"/>
        <v>1.74</v>
      </c>
      <c r="N53" s="70">
        <f t="shared" si="5"/>
        <v>1.6448536269514715</v>
      </c>
      <c r="O53" s="70">
        <f t="shared" si="6"/>
        <v>2.8620453108955606</v>
      </c>
      <c r="P53" s="70">
        <f t="shared" si="7"/>
        <v>10.86204531089556</v>
      </c>
      <c r="Q53" s="70">
        <f t="shared" si="8"/>
        <v>-8.4335242426665982</v>
      </c>
      <c r="R53" s="70" t="str">
        <f t="shared" si="9"/>
        <v>Yes</v>
      </c>
      <c r="S53" s="70">
        <f t="shared" si="10"/>
        <v>8</v>
      </c>
      <c r="T53" s="70">
        <f t="shared" si="11"/>
        <v>19.29556955356216</v>
      </c>
      <c r="U53" s="70">
        <f t="shared" si="12"/>
        <v>2564.9267578125</v>
      </c>
      <c r="V53" s="70">
        <f t="shared" si="13"/>
        <v>0</v>
      </c>
    </row>
    <row r="54" spans="1:22" x14ac:dyDescent="0.15">
      <c r="A54" s="66">
        <v>9503.4366664486497</v>
      </c>
      <c r="B54" s="67">
        <v>5.9926317000000004</v>
      </c>
      <c r="C54" s="67">
        <v>162.80381444812727</v>
      </c>
      <c r="D54" s="65">
        <v>26</v>
      </c>
      <c r="E54" s="68">
        <v>1.2</v>
      </c>
      <c r="F54" s="65">
        <v>1</v>
      </c>
      <c r="G54" s="65">
        <v>1.01</v>
      </c>
      <c r="H54" s="65">
        <v>23</v>
      </c>
      <c r="I54" s="70">
        <f t="shared" si="0"/>
        <v>27.167331916648116</v>
      </c>
      <c r="J54" s="70">
        <f t="shared" si="1"/>
        <v>1.906666666666667</v>
      </c>
      <c r="K54" s="70">
        <f t="shared" si="2"/>
        <v>1.9257333333333337</v>
      </c>
      <c r="L54" s="70">
        <f t="shared" si="3"/>
        <v>0</v>
      </c>
      <c r="M54" s="70">
        <f t="shared" si="4"/>
        <v>9.2354926254940821</v>
      </c>
      <c r="N54" s="70">
        <f t="shared" si="5"/>
        <v>1.6448536269514715</v>
      </c>
      <c r="O54" s="70">
        <f t="shared" si="6"/>
        <v>15.19103354172751</v>
      </c>
      <c r="P54" s="70">
        <f t="shared" si="7"/>
        <v>59.044366875060845</v>
      </c>
      <c r="Q54" s="70">
        <f t="shared" si="8"/>
        <v>-30.032668083351894</v>
      </c>
      <c r="R54" s="70" t="str">
        <f t="shared" si="9"/>
        <v>Yes</v>
      </c>
      <c r="S54" s="70">
        <f t="shared" si="10"/>
        <v>43.853333333333339</v>
      </c>
      <c r="T54" s="70">
        <f t="shared" si="11"/>
        <v>89.077034958412739</v>
      </c>
      <c r="U54" s="70">
        <f t="shared" si="12"/>
        <v>278477.39033939998</v>
      </c>
      <c r="V54" s="70">
        <f t="shared" si="13"/>
        <v>0</v>
      </c>
    </row>
    <row r="55" spans="1:22" x14ac:dyDescent="0.15">
      <c r="A55" s="66">
        <v>10035.774732539849</v>
      </c>
      <c r="B55" s="67">
        <v>7.3064474999999991</v>
      </c>
      <c r="C55" s="67">
        <v>780</v>
      </c>
      <c r="D55" s="65">
        <v>34</v>
      </c>
      <c r="E55" s="68">
        <v>-0.7</v>
      </c>
      <c r="F55" s="65">
        <v>0.75</v>
      </c>
      <c r="G55" s="65">
        <v>0.73</v>
      </c>
      <c r="H55" s="65">
        <v>61</v>
      </c>
      <c r="I55" s="70">
        <f t="shared" si="0"/>
        <v>106.75502698130659</v>
      </c>
      <c r="J55" s="70">
        <f t="shared" si="1"/>
        <v>0.34</v>
      </c>
      <c r="K55" s="70">
        <f t="shared" si="2"/>
        <v>0.2482</v>
      </c>
      <c r="L55" s="70">
        <f t="shared" si="3"/>
        <v>3.905124837953327</v>
      </c>
      <c r="M55" s="70">
        <f t="shared" si="4"/>
        <v>2.3496164878549859</v>
      </c>
      <c r="N55" s="70">
        <f t="shared" si="5"/>
        <v>1.6448536269514715</v>
      </c>
      <c r="O55" s="70">
        <f t="shared" si="6"/>
        <v>3.8647752019932518</v>
      </c>
      <c r="P55" s="70">
        <f t="shared" si="7"/>
        <v>24.604775201993252</v>
      </c>
      <c r="Q55" s="70">
        <f t="shared" si="8"/>
        <v>96.555026981306582</v>
      </c>
      <c r="R55" s="70" t="str">
        <f t="shared" si="9"/>
        <v>No</v>
      </c>
      <c r="S55" s="70">
        <f t="shared" si="10"/>
        <v>20.740000000000002</v>
      </c>
      <c r="T55" s="70">
        <f t="shared" si="11"/>
        <v>0</v>
      </c>
      <c r="U55" s="70">
        <f t="shared" si="12"/>
        <v>14.571402758580001</v>
      </c>
      <c r="V55" s="70">
        <f t="shared" si="13"/>
        <v>92.183624222726579</v>
      </c>
    </row>
    <row r="56" spans="1:22" x14ac:dyDescent="0.15">
      <c r="A56" s="66">
        <v>30898.511409038932</v>
      </c>
      <c r="B56" s="67">
        <v>94.708224599999994</v>
      </c>
      <c r="C56" s="67">
        <v>419.58322393096273</v>
      </c>
      <c r="D56" s="65">
        <v>10</v>
      </c>
      <c r="E56" s="68">
        <v>0.4</v>
      </c>
      <c r="F56" s="65">
        <v>1</v>
      </c>
      <c r="G56" s="65">
        <v>1.04</v>
      </c>
      <c r="H56" s="65">
        <v>11</v>
      </c>
      <c r="I56" s="70">
        <f t="shared" si="0"/>
        <v>4.4302722989800696</v>
      </c>
      <c r="J56" s="70">
        <f t="shared" si="1"/>
        <v>0.46666666666666662</v>
      </c>
      <c r="K56" s="70">
        <f t="shared" si="2"/>
        <v>0.48533333333333328</v>
      </c>
      <c r="L56" s="70">
        <f t="shared" si="3"/>
        <v>0</v>
      </c>
      <c r="M56" s="70">
        <f t="shared" si="4"/>
        <v>1.609668564919154</v>
      </c>
      <c r="N56" s="70">
        <f t="shared" si="5"/>
        <v>1.6448536269514715</v>
      </c>
      <c r="O56" s="70">
        <f t="shared" si="6"/>
        <v>2.6476691771970406</v>
      </c>
      <c r="P56" s="70">
        <f t="shared" si="7"/>
        <v>7.7810025105303735</v>
      </c>
      <c r="Q56" s="70">
        <f t="shared" si="8"/>
        <v>-9.5697277010199286</v>
      </c>
      <c r="R56" s="70" t="str">
        <f t="shared" si="9"/>
        <v>Yes</v>
      </c>
      <c r="S56" s="70">
        <f t="shared" si="10"/>
        <v>5.1333333333333329</v>
      </c>
      <c r="T56" s="70">
        <f t="shared" si="11"/>
        <v>17.350730211550303</v>
      </c>
      <c r="U56" s="70">
        <f t="shared" si="12"/>
        <v>1382.347809382399</v>
      </c>
      <c r="V56" s="70">
        <f t="shared" si="13"/>
        <v>0</v>
      </c>
    </row>
    <row r="57" spans="1:22" x14ac:dyDescent="0.15">
      <c r="A57" s="66">
        <v>64784.44353949264</v>
      </c>
      <c r="B57" s="67">
        <v>8.1688166999999989</v>
      </c>
      <c r="C57" s="67">
        <v>350</v>
      </c>
      <c r="D57" s="65">
        <v>10</v>
      </c>
      <c r="E57" s="68">
        <v>-0.7</v>
      </c>
      <c r="F57" s="65">
        <v>0.81</v>
      </c>
      <c r="G57" s="65">
        <v>0.8</v>
      </c>
      <c r="H57" s="65">
        <v>11</v>
      </c>
      <c r="I57" s="70">
        <f t="shared" si="0"/>
        <v>42.845862853061696</v>
      </c>
      <c r="J57" s="70">
        <f t="shared" si="1"/>
        <v>0.1</v>
      </c>
      <c r="K57" s="70">
        <f t="shared" si="2"/>
        <v>8.0000000000000016E-2</v>
      </c>
      <c r="L57" s="70">
        <f t="shared" si="3"/>
        <v>1.4456832294800959</v>
      </c>
      <c r="M57" s="70">
        <f t="shared" si="4"/>
        <v>0.30215889859476264</v>
      </c>
      <c r="N57" s="70">
        <f t="shared" si="5"/>
        <v>1.6448536269514715</v>
      </c>
      <c r="O57" s="70">
        <f t="shared" si="6"/>
        <v>0.49700716026925723</v>
      </c>
      <c r="P57" s="70">
        <f t="shared" si="7"/>
        <v>1.5970071602692573</v>
      </c>
      <c r="Q57" s="70">
        <f t="shared" si="8"/>
        <v>39.845862853061696</v>
      </c>
      <c r="R57" s="70" t="str">
        <f t="shared" si="9"/>
        <v>No</v>
      </c>
      <c r="S57" s="70">
        <f t="shared" si="10"/>
        <v>1.1000000000000001</v>
      </c>
      <c r="T57" s="70">
        <f t="shared" si="11"/>
        <v>0</v>
      </c>
      <c r="U57" s="70">
        <f t="shared" si="12"/>
        <v>4.2857066937000008</v>
      </c>
      <c r="V57" s="70">
        <f t="shared" si="13"/>
        <v>38.560156159361696</v>
      </c>
    </row>
    <row r="58" spans="1:22" x14ac:dyDescent="0.15">
      <c r="A58" s="66">
        <v>40510.062802339817</v>
      </c>
      <c r="B58" s="67">
        <v>5.0072780999999997</v>
      </c>
      <c r="C58" s="67">
        <v>81.04074027847966</v>
      </c>
      <c r="D58" s="65">
        <v>10</v>
      </c>
      <c r="E58" s="68">
        <v>1.2</v>
      </c>
      <c r="F58" s="65">
        <v>1</v>
      </c>
      <c r="G58" s="65">
        <v>0.82</v>
      </c>
      <c r="H58" s="65">
        <v>41</v>
      </c>
      <c r="I58" s="70">
        <f t="shared" si="0"/>
        <v>16.184589443610026</v>
      </c>
      <c r="J58" s="70">
        <f t="shared" si="1"/>
        <v>0.73333333333333339</v>
      </c>
      <c r="K58" s="70">
        <f t="shared" si="2"/>
        <v>0.60133333333333339</v>
      </c>
      <c r="L58" s="70">
        <f t="shared" si="3"/>
        <v>0</v>
      </c>
      <c r="M58" s="70">
        <f t="shared" si="4"/>
        <v>3.8504120414429535</v>
      </c>
      <c r="N58" s="70">
        <f t="shared" si="5"/>
        <v>1.6448536269514715</v>
      </c>
      <c r="O58" s="70">
        <f t="shared" si="6"/>
        <v>6.3333642116250619</v>
      </c>
      <c r="P58" s="70">
        <f t="shared" si="7"/>
        <v>36.40003087829173</v>
      </c>
      <c r="Q58" s="70">
        <f t="shared" si="8"/>
        <v>-5.8154105563899741</v>
      </c>
      <c r="R58" s="70" t="str">
        <f t="shared" si="9"/>
        <v>Yes</v>
      </c>
      <c r="S58" s="70">
        <f t="shared" si="10"/>
        <v>30.06666666666667</v>
      </c>
      <c r="T58" s="70">
        <f t="shared" si="11"/>
        <v>42.215441434681708</v>
      </c>
      <c r="U58" s="70">
        <f t="shared" si="12"/>
        <v>107106.68859207688</v>
      </c>
      <c r="V58" s="70">
        <f t="shared" si="13"/>
        <v>0</v>
      </c>
    </row>
    <row r="59" spans="1:22" x14ac:dyDescent="0.15">
      <c r="A59" s="66">
        <v>66763.511866722838</v>
      </c>
      <c r="B59" s="67">
        <v>5.4342750000000004</v>
      </c>
      <c r="C59" s="67">
        <v>152.70103853400005</v>
      </c>
      <c r="D59" s="65">
        <v>18</v>
      </c>
      <c r="E59" s="68">
        <v>1.2</v>
      </c>
      <c r="F59" s="65">
        <v>1</v>
      </c>
      <c r="G59" s="65">
        <v>0.8</v>
      </c>
      <c r="H59" s="65">
        <v>41</v>
      </c>
      <c r="I59" s="70">
        <f t="shared" si="0"/>
        <v>28.099615594352521</v>
      </c>
      <c r="J59" s="70">
        <f t="shared" si="1"/>
        <v>1.32</v>
      </c>
      <c r="K59" s="70">
        <f t="shared" si="2"/>
        <v>1.056</v>
      </c>
      <c r="L59" s="70">
        <f t="shared" si="3"/>
        <v>0</v>
      </c>
      <c r="M59" s="70">
        <f t="shared" si="4"/>
        <v>6.761699194729089</v>
      </c>
      <c r="N59" s="70">
        <f t="shared" si="5"/>
        <v>1.6448536269514715</v>
      </c>
      <c r="O59" s="70">
        <f t="shared" si="6"/>
        <v>11.122005444804987</v>
      </c>
      <c r="P59" s="70">
        <f t="shared" si="7"/>
        <v>65.242005444804988</v>
      </c>
      <c r="Q59" s="70">
        <f t="shared" si="8"/>
        <v>-11.50038440564748</v>
      </c>
      <c r="R59" s="70" t="str">
        <f t="shared" si="9"/>
        <v>Yes</v>
      </c>
      <c r="S59" s="70">
        <f t="shared" si="10"/>
        <v>54.120000000000005</v>
      </c>
      <c r="T59" s="70">
        <f t="shared" si="11"/>
        <v>76.742389850452469</v>
      </c>
      <c r="U59" s="70">
        <f t="shared" si="12"/>
        <v>192792.0394657384</v>
      </c>
      <c r="V59" s="70">
        <f t="shared" si="13"/>
        <v>0</v>
      </c>
    </row>
    <row r="60" spans="1:22" x14ac:dyDescent="0.15">
      <c r="A60" s="66">
        <v>79836.621885177214</v>
      </c>
      <c r="B60" s="67">
        <v>6.4482198000000004</v>
      </c>
      <c r="C60" s="67">
        <v>11000</v>
      </c>
      <c r="D60" s="65">
        <v>10</v>
      </c>
      <c r="E60" s="68">
        <v>1.5</v>
      </c>
      <c r="F60" s="65">
        <v>0.85</v>
      </c>
      <c r="G60" s="65">
        <v>1.6</v>
      </c>
      <c r="H60" s="65">
        <v>176</v>
      </c>
      <c r="I60" s="70">
        <f t="shared" si="0"/>
        <v>1705.8971842119897</v>
      </c>
      <c r="J60" s="70">
        <f t="shared" si="1"/>
        <v>0.83333333333333326</v>
      </c>
      <c r="K60" s="70">
        <f t="shared" si="2"/>
        <v>1.3333333333333333</v>
      </c>
      <c r="L60" s="70">
        <f t="shared" si="3"/>
        <v>5.1380930314660525</v>
      </c>
      <c r="M60" s="70">
        <f t="shared" si="4"/>
        <v>18.199511592958263</v>
      </c>
      <c r="N60" s="70">
        <f t="shared" si="5"/>
        <v>1.6448536269514715</v>
      </c>
      <c r="O60" s="70">
        <f t="shared" si="6"/>
        <v>29.935532652422751</v>
      </c>
      <c r="P60" s="70">
        <f t="shared" si="7"/>
        <v>176.60219931908941</v>
      </c>
      <c r="Q60" s="70">
        <f t="shared" si="8"/>
        <v>1680.8971842119897</v>
      </c>
      <c r="R60" s="70" t="str">
        <f t="shared" si="9"/>
        <v>No</v>
      </c>
      <c r="S60" s="70">
        <f t="shared" si="10"/>
        <v>146.66666666666666</v>
      </c>
      <c r="T60" s="70">
        <f t="shared" si="11"/>
        <v>0</v>
      </c>
      <c r="U60" s="70">
        <f t="shared" si="12"/>
        <v>397347.6318359375</v>
      </c>
      <c r="V60" s="70">
        <f t="shared" si="13"/>
        <v>0</v>
      </c>
    </row>
    <row r="61" spans="1:22" x14ac:dyDescent="0.15">
      <c r="A61" s="66">
        <v>42003.695676307019</v>
      </c>
      <c r="B61" s="67">
        <v>5.3376576</v>
      </c>
      <c r="C61" s="67">
        <v>1250</v>
      </c>
      <c r="D61" s="65">
        <v>10</v>
      </c>
      <c r="E61" s="68">
        <v>-0.6</v>
      </c>
      <c r="F61" s="65">
        <v>1</v>
      </c>
      <c r="G61" s="65">
        <v>0.86</v>
      </c>
      <c r="H61" s="65">
        <v>61</v>
      </c>
      <c r="I61" s="70">
        <f t="shared" si="0"/>
        <v>234.18512270251281</v>
      </c>
      <c r="J61" s="70">
        <f t="shared" si="1"/>
        <v>0.13333333333333333</v>
      </c>
      <c r="K61" s="70">
        <f t="shared" si="2"/>
        <v>0.11466666666666667</v>
      </c>
      <c r="L61" s="70">
        <f t="shared" si="3"/>
        <v>0</v>
      </c>
      <c r="M61" s="70">
        <f t="shared" si="4"/>
        <v>0.8955752961706297</v>
      </c>
      <c r="N61" s="70">
        <f t="shared" si="5"/>
        <v>1.6448536269514715</v>
      </c>
      <c r="O61" s="70">
        <f t="shared" si="6"/>
        <v>1.4730902741143985</v>
      </c>
      <c r="P61" s="70">
        <f t="shared" si="7"/>
        <v>9.6064236074477307</v>
      </c>
      <c r="Q61" s="70">
        <f t="shared" si="8"/>
        <v>230.18512270251281</v>
      </c>
      <c r="R61" s="70" t="str">
        <f t="shared" si="9"/>
        <v>No</v>
      </c>
      <c r="S61" s="70">
        <f t="shared" si="10"/>
        <v>8.1333333333333329</v>
      </c>
      <c r="T61" s="70">
        <f t="shared" si="11"/>
        <v>0</v>
      </c>
      <c r="U61" s="70">
        <f t="shared" si="12"/>
        <v>6.6663870463999997</v>
      </c>
      <c r="V61" s="70">
        <f t="shared" si="13"/>
        <v>227.51873565611282</v>
      </c>
    </row>
    <row r="62" spans="1:22" x14ac:dyDescent="0.15">
      <c r="A62" s="66">
        <v>32369.281619072353</v>
      </c>
      <c r="B62" s="67">
        <v>9.7158765000000002</v>
      </c>
      <c r="C62" s="67">
        <v>137.46502042446252</v>
      </c>
      <c r="D62" s="65">
        <v>10</v>
      </c>
      <c r="E62" s="68">
        <v>0.2</v>
      </c>
      <c r="F62" s="65">
        <v>1</v>
      </c>
      <c r="G62" s="65">
        <v>1.65</v>
      </c>
      <c r="H62" s="65">
        <v>21</v>
      </c>
      <c r="I62" s="70">
        <f t="shared" si="0"/>
        <v>14.148494006121066</v>
      </c>
      <c r="J62" s="70">
        <f t="shared" si="1"/>
        <v>0.39999999999999997</v>
      </c>
      <c r="K62" s="70">
        <f t="shared" si="2"/>
        <v>0.65999999999999992</v>
      </c>
      <c r="L62" s="70">
        <f t="shared" si="3"/>
        <v>0</v>
      </c>
      <c r="M62" s="70">
        <f t="shared" si="4"/>
        <v>3.0244999586708539</v>
      </c>
      <c r="N62" s="70">
        <f t="shared" si="5"/>
        <v>1.6448536269514715</v>
      </c>
      <c r="O62" s="70">
        <f t="shared" si="6"/>
        <v>4.97485972673433</v>
      </c>
      <c r="P62" s="70">
        <f t="shared" si="7"/>
        <v>13.374859726734329</v>
      </c>
      <c r="Q62" s="70">
        <f t="shared" si="8"/>
        <v>2.1484940061210676</v>
      </c>
      <c r="R62" s="70" t="str">
        <f t="shared" si="9"/>
        <v>Yes</v>
      </c>
      <c r="S62" s="70">
        <f t="shared" si="10"/>
        <v>8.3999999999999986</v>
      </c>
      <c r="T62" s="70">
        <f t="shared" si="11"/>
        <v>11.226365720613261</v>
      </c>
      <c r="U62" s="70">
        <f t="shared" si="12"/>
        <v>385.80502241280004</v>
      </c>
      <c r="V62" s="70">
        <f t="shared" si="13"/>
        <v>0</v>
      </c>
    </row>
    <row r="63" spans="1:22" x14ac:dyDescent="0.15">
      <c r="A63" s="66">
        <v>54570.822912430885</v>
      </c>
      <c r="B63" s="67">
        <v>8.1317181000000005</v>
      </c>
      <c r="C63" s="67">
        <v>2450</v>
      </c>
      <c r="D63" s="65">
        <v>10</v>
      </c>
      <c r="E63" s="68">
        <v>-0.6</v>
      </c>
      <c r="F63" s="65">
        <v>0.81</v>
      </c>
      <c r="G63" s="65">
        <v>1.04</v>
      </c>
      <c r="H63" s="65">
        <v>66</v>
      </c>
      <c r="I63" s="70">
        <f t="shared" si="0"/>
        <v>301.28934253143871</v>
      </c>
      <c r="J63" s="70">
        <f t="shared" si="1"/>
        <v>0.13333333333333333</v>
      </c>
      <c r="K63" s="70">
        <f t="shared" si="2"/>
        <v>0.13866666666666666</v>
      </c>
      <c r="L63" s="70">
        <f t="shared" si="3"/>
        <v>3.5411862419251539</v>
      </c>
      <c r="M63" s="70">
        <f t="shared" si="4"/>
        <v>1.2214788850678782</v>
      </c>
      <c r="N63" s="70">
        <f t="shared" si="5"/>
        <v>1.6448536269514715</v>
      </c>
      <c r="O63" s="70">
        <f t="shared" si="6"/>
        <v>2.0091539743485392</v>
      </c>
      <c r="P63" s="70">
        <f t="shared" si="7"/>
        <v>10.80915397434854</v>
      </c>
      <c r="Q63" s="70">
        <f t="shared" si="8"/>
        <v>297.28934253143871</v>
      </c>
      <c r="R63" s="70" t="str">
        <f t="shared" si="9"/>
        <v>No</v>
      </c>
      <c r="S63" s="70">
        <f t="shared" si="10"/>
        <v>8.8000000000000007</v>
      </c>
      <c r="T63" s="70">
        <f t="shared" si="11"/>
        <v>0</v>
      </c>
      <c r="U63" s="70">
        <f t="shared" si="12"/>
        <v>6.6663870463999997</v>
      </c>
      <c r="V63" s="70">
        <f t="shared" si="13"/>
        <v>294.62295548503869</v>
      </c>
    </row>
    <row r="64" spans="1:22" x14ac:dyDescent="0.15">
      <c r="A64" s="66">
        <v>87416.072395658877</v>
      </c>
      <c r="B64" s="67">
        <v>7.6735130999999992</v>
      </c>
      <c r="C64" s="67">
        <v>680</v>
      </c>
      <c r="D64" s="65">
        <v>10</v>
      </c>
      <c r="E64" s="68">
        <v>-0.4</v>
      </c>
      <c r="F64" s="65">
        <v>1</v>
      </c>
      <c r="G64" s="65">
        <v>1.95</v>
      </c>
      <c r="H64" s="65">
        <v>11</v>
      </c>
      <c r="I64" s="70">
        <f t="shared" si="0"/>
        <v>88.616516468838768</v>
      </c>
      <c r="J64" s="70">
        <f t="shared" si="1"/>
        <v>0.19999999999999998</v>
      </c>
      <c r="K64" s="70">
        <f t="shared" si="2"/>
        <v>0.38999999999999996</v>
      </c>
      <c r="L64" s="70">
        <f t="shared" si="3"/>
        <v>0</v>
      </c>
      <c r="M64" s="70">
        <f t="shared" si="4"/>
        <v>1.2934836682386057</v>
      </c>
      <c r="N64" s="70">
        <f t="shared" si="5"/>
        <v>1.6448536269514715</v>
      </c>
      <c r="O64" s="70">
        <f t="shared" si="6"/>
        <v>2.1275913031047646</v>
      </c>
      <c r="P64" s="70">
        <f t="shared" si="7"/>
        <v>4.3275913031047644</v>
      </c>
      <c r="Q64" s="70">
        <f t="shared" si="8"/>
        <v>82.616516468838768</v>
      </c>
      <c r="R64" s="70" t="str">
        <f t="shared" si="9"/>
        <v>No</v>
      </c>
      <c r="S64" s="70">
        <f t="shared" si="10"/>
        <v>2.1999999999999997</v>
      </c>
      <c r="T64" s="70">
        <f t="shared" si="11"/>
        <v>0</v>
      </c>
      <c r="U64" s="70">
        <f t="shared" si="12"/>
        <v>14.945580441599999</v>
      </c>
      <c r="V64" s="70">
        <f t="shared" si="13"/>
        <v>73.670936027238767</v>
      </c>
    </row>
    <row r="65" spans="1:22" x14ac:dyDescent="0.15">
      <c r="A65" s="66">
        <v>35550.826262362069</v>
      </c>
      <c r="B65" s="67">
        <v>11.3686089</v>
      </c>
      <c r="C65" s="67">
        <v>480.47437916230513</v>
      </c>
      <c r="D65" s="65">
        <v>18</v>
      </c>
      <c r="E65" s="68">
        <v>-0.2</v>
      </c>
      <c r="F65" s="65">
        <v>1</v>
      </c>
      <c r="G65" s="65">
        <v>1.95</v>
      </c>
      <c r="H65" s="65">
        <v>30</v>
      </c>
      <c r="I65" s="70">
        <f t="shared" si="0"/>
        <v>42.263251677371464</v>
      </c>
      <c r="J65" s="70">
        <f t="shared" si="1"/>
        <v>0.48</v>
      </c>
      <c r="K65" s="70">
        <f t="shared" si="2"/>
        <v>0.93599999999999994</v>
      </c>
      <c r="L65" s="70">
        <f t="shared" si="3"/>
        <v>0</v>
      </c>
      <c r="M65" s="70">
        <f t="shared" si="4"/>
        <v>5.126683138248354</v>
      </c>
      <c r="N65" s="70">
        <f t="shared" si="5"/>
        <v>1.6448536269514715</v>
      </c>
      <c r="O65" s="70">
        <f t="shared" si="6"/>
        <v>8.432643354178758</v>
      </c>
      <c r="P65" s="70">
        <f t="shared" si="7"/>
        <v>22.832643354178757</v>
      </c>
      <c r="Q65" s="70">
        <f t="shared" si="8"/>
        <v>27.863251677371466</v>
      </c>
      <c r="R65" s="70" t="str">
        <f t="shared" si="9"/>
        <v>No</v>
      </c>
      <c r="S65" s="70">
        <f t="shared" si="10"/>
        <v>14.399999999999999</v>
      </c>
      <c r="T65" s="70">
        <f t="shared" si="11"/>
        <v>0</v>
      </c>
      <c r="U65" s="70">
        <f t="shared" si="12"/>
        <v>65.815247093760007</v>
      </c>
      <c r="V65" s="70">
        <f t="shared" si="13"/>
        <v>0</v>
      </c>
    </row>
    <row r="66" spans="1:22" x14ac:dyDescent="0.15">
      <c r="A66" s="66">
        <v>58772.385511943859</v>
      </c>
      <c r="B66" s="67">
        <v>12.803963700000001</v>
      </c>
      <c r="C66" s="67">
        <v>69.196554268526668</v>
      </c>
      <c r="D66" s="65">
        <v>10</v>
      </c>
      <c r="E66" s="68">
        <v>0.8</v>
      </c>
      <c r="F66" s="65">
        <v>1</v>
      </c>
      <c r="G66" s="65">
        <v>1.2</v>
      </c>
      <c r="H66" s="65">
        <v>11</v>
      </c>
      <c r="I66" s="70">
        <f t="shared" si="0"/>
        <v>5.4043072824805547</v>
      </c>
      <c r="J66" s="70">
        <f t="shared" si="1"/>
        <v>0.6</v>
      </c>
      <c r="K66" s="70">
        <f t="shared" si="2"/>
        <v>0.72</v>
      </c>
      <c r="L66" s="70">
        <f t="shared" si="3"/>
        <v>0</v>
      </c>
      <c r="M66" s="70">
        <f t="shared" si="4"/>
        <v>2.3879698490558878</v>
      </c>
      <c r="N66" s="70">
        <f t="shared" si="5"/>
        <v>1.6448536269514715</v>
      </c>
      <c r="O66" s="70">
        <f t="shared" si="6"/>
        <v>3.927860867270335</v>
      </c>
      <c r="P66" s="70">
        <f t="shared" si="7"/>
        <v>10.527860867270334</v>
      </c>
      <c r="Q66" s="70">
        <f t="shared" si="8"/>
        <v>-12.595692717519444</v>
      </c>
      <c r="R66" s="70" t="str">
        <f t="shared" si="9"/>
        <v>Yes</v>
      </c>
      <c r="S66" s="70">
        <f t="shared" si="10"/>
        <v>6.6</v>
      </c>
      <c r="T66" s="70">
        <f t="shared" si="11"/>
        <v>23.123553584789779</v>
      </c>
      <c r="U66" s="70">
        <f t="shared" si="12"/>
        <v>14437.892267827208</v>
      </c>
      <c r="V66" s="70">
        <f t="shared" si="13"/>
        <v>0</v>
      </c>
    </row>
    <row r="67" spans="1:22" x14ac:dyDescent="0.15">
      <c r="A67" s="66">
        <v>7436.8073142564326</v>
      </c>
      <c r="B67" s="67">
        <v>6.4020000000000001</v>
      </c>
      <c r="C67" s="67">
        <v>242.31584953261736</v>
      </c>
      <c r="D67" s="65">
        <v>10</v>
      </c>
      <c r="E67" s="68">
        <v>1.5</v>
      </c>
      <c r="F67" s="65">
        <v>0.88</v>
      </c>
      <c r="G67" s="65">
        <v>1.45</v>
      </c>
      <c r="H67" s="65">
        <v>61</v>
      </c>
      <c r="I67" s="70">
        <f t="shared" ref="I67:I130" si="14">C67/B67</f>
        <v>37.850023357172347</v>
      </c>
      <c r="J67" s="70">
        <f t="shared" ref="J67:J130" si="15">($D67/30)*(100%+$E67)</f>
        <v>0.83333333333333326</v>
      </c>
      <c r="K67" s="70">
        <f t="shared" ref="K67:K130" si="16">G67*J67</f>
        <v>1.2083333333333333</v>
      </c>
      <c r="L67" s="70">
        <f t="shared" ref="L67:L130" si="17">SQRT((1-F67)*H67)</f>
        <v>2.7055498516937364</v>
      </c>
      <c r="M67" s="70">
        <f t="shared" ref="M67:M130" si="18">SQRT((H67*(K67^2))+((J67^2)*(L67^2)))</f>
        <v>9.7029670433555744</v>
      </c>
      <c r="N67" s="70">
        <f t="shared" ref="N67:N130" si="19">_xlfn.NORM.INV(95/100,0,1)</f>
        <v>1.6448536269514715</v>
      </c>
      <c r="O67" s="70">
        <f t="shared" ref="O67:O130" si="20">N67*M67</f>
        <v>15.959960533454012</v>
      </c>
      <c r="P67" s="70">
        <f t="shared" ref="P67:P130" si="21">J67*H67+O67</f>
        <v>66.793293866787337</v>
      </c>
      <c r="Q67" s="70">
        <f t="shared" ref="Q67:Q130" si="22">I67-(J67*30)</f>
        <v>12.850023357172351</v>
      </c>
      <c r="R67" s="70" t="str">
        <f t="shared" ref="R67:R130" si="23">IF(Q67&lt;P67, "Yes", "No")</f>
        <v>Yes</v>
      </c>
      <c r="S67" s="70">
        <f t="shared" ref="S67:S130" si="24">H67*J67</f>
        <v>50.833333333333329</v>
      </c>
      <c r="T67" s="70">
        <f t="shared" ref="T67:T130" si="25">IF(R67="Yes",IF((P67-Q67)&gt;S67, P67-Q67, S67),0)</f>
        <v>53.94327050961499</v>
      </c>
      <c r="U67" s="70">
        <f t="shared" ref="U67:U130" si="26">J67*(((100%+E67)^11)-1)/((100%+E67)-1)*30</f>
        <v>397347.6318359375</v>
      </c>
      <c r="V67" s="70">
        <f t="shared" ref="V67:V130" si="27">IF(I67-U67&gt;0,I67-U67,0)</f>
        <v>0</v>
      </c>
    </row>
    <row r="68" spans="1:22" x14ac:dyDescent="0.15">
      <c r="A68" s="66">
        <v>42197.03079931195</v>
      </c>
      <c r="B68" s="67">
        <v>5.3771553000000001</v>
      </c>
      <c r="C68" s="67">
        <v>115.54666002249998</v>
      </c>
      <c r="D68" s="65">
        <v>10</v>
      </c>
      <c r="E68" s="68">
        <v>1.5</v>
      </c>
      <c r="F68" s="65">
        <v>0.75</v>
      </c>
      <c r="G68" s="65">
        <v>1.72</v>
      </c>
      <c r="H68" s="65">
        <v>29</v>
      </c>
      <c r="I68" s="70">
        <f t="shared" si="14"/>
        <v>21.488436464258339</v>
      </c>
      <c r="J68" s="70">
        <f t="shared" si="15"/>
        <v>0.83333333333333326</v>
      </c>
      <c r="K68" s="70">
        <f t="shared" si="16"/>
        <v>1.4333333333333331</v>
      </c>
      <c r="L68" s="70">
        <f t="shared" si="17"/>
        <v>2.6925824035672519</v>
      </c>
      <c r="M68" s="70">
        <f t="shared" si="18"/>
        <v>8.0382592090023497</v>
      </c>
      <c r="N68" s="70">
        <f t="shared" si="19"/>
        <v>1.6448536269514715</v>
      </c>
      <c r="O68" s="70">
        <f t="shared" si="20"/>
        <v>13.221759814303581</v>
      </c>
      <c r="P68" s="70">
        <f t="shared" si="21"/>
        <v>37.388426480970246</v>
      </c>
      <c r="Q68" s="70">
        <f t="shared" si="22"/>
        <v>-3.5115635357416579</v>
      </c>
      <c r="R68" s="70" t="str">
        <f t="shared" si="23"/>
        <v>Yes</v>
      </c>
      <c r="S68" s="70">
        <f t="shared" si="24"/>
        <v>24.166666666666664</v>
      </c>
      <c r="T68" s="70">
        <f t="shared" si="25"/>
        <v>40.899990016711904</v>
      </c>
      <c r="U68" s="70">
        <f t="shared" si="26"/>
        <v>397347.6318359375</v>
      </c>
      <c r="V68" s="70">
        <f t="shared" si="27"/>
        <v>0</v>
      </c>
    </row>
    <row r="69" spans="1:22" x14ac:dyDescent="0.15">
      <c r="A69" s="66">
        <v>65905.883814739136</v>
      </c>
      <c r="B69" s="67">
        <v>5.4384626999999996</v>
      </c>
      <c r="C69" s="67">
        <v>57.049940750199482</v>
      </c>
      <c r="D69" s="65">
        <v>10</v>
      </c>
      <c r="E69" s="68">
        <v>0.4</v>
      </c>
      <c r="F69" s="65">
        <v>0.77</v>
      </c>
      <c r="G69" s="65">
        <v>1.5</v>
      </c>
      <c r="H69" s="65">
        <v>16</v>
      </c>
      <c r="I69" s="70">
        <f t="shared" si="14"/>
        <v>10.49008587485568</v>
      </c>
      <c r="J69" s="70">
        <f t="shared" si="15"/>
        <v>0.46666666666666662</v>
      </c>
      <c r="K69" s="70">
        <f t="shared" si="16"/>
        <v>0.7</v>
      </c>
      <c r="L69" s="70">
        <f t="shared" si="17"/>
        <v>1.9183326093250876</v>
      </c>
      <c r="M69" s="70">
        <f t="shared" si="18"/>
        <v>2.9396296062977427</v>
      </c>
      <c r="N69" s="70">
        <f t="shared" si="19"/>
        <v>1.6448536269514715</v>
      </c>
      <c r="O69" s="70">
        <f t="shared" si="20"/>
        <v>4.8352604198127684</v>
      </c>
      <c r="P69" s="70">
        <f t="shared" si="21"/>
        <v>12.301927086479434</v>
      </c>
      <c r="Q69" s="70">
        <f t="shared" si="22"/>
        <v>-3.5099141251443182</v>
      </c>
      <c r="R69" s="70" t="str">
        <f t="shared" si="23"/>
        <v>Yes</v>
      </c>
      <c r="S69" s="70">
        <f t="shared" si="24"/>
        <v>7.4666666666666659</v>
      </c>
      <c r="T69" s="70">
        <f t="shared" si="25"/>
        <v>15.811841211623753</v>
      </c>
      <c r="U69" s="70">
        <f t="shared" si="26"/>
        <v>1382.347809382399</v>
      </c>
      <c r="V69" s="70">
        <f t="shared" si="27"/>
        <v>0</v>
      </c>
    </row>
    <row r="70" spans="1:22" x14ac:dyDescent="0.15">
      <c r="A70" s="66">
        <v>36205.111284001337</v>
      </c>
      <c r="B70" s="67">
        <v>29.849600000000002</v>
      </c>
      <c r="C70" s="67">
        <v>1016.4301731838484</v>
      </c>
      <c r="D70" s="65">
        <v>58</v>
      </c>
      <c r="E70" s="68">
        <v>-0.4</v>
      </c>
      <c r="F70" s="65">
        <v>0.77</v>
      </c>
      <c r="G70" s="65">
        <v>1.1200000000000001</v>
      </c>
      <c r="H70" s="65">
        <v>11</v>
      </c>
      <c r="I70" s="70">
        <f t="shared" si="14"/>
        <v>34.051718387645003</v>
      </c>
      <c r="J70" s="70">
        <f t="shared" si="15"/>
        <v>1.1599999999999999</v>
      </c>
      <c r="K70" s="70">
        <f t="shared" si="16"/>
        <v>1.2992000000000001</v>
      </c>
      <c r="L70" s="70">
        <f t="shared" si="17"/>
        <v>1.5905973720586866</v>
      </c>
      <c r="M70" s="70">
        <f t="shared" si="18"/>
        <v>4.6873761359634889</v>
      </c>
      <c r="N70" s="70">
        <f t="shared" si="19"/>
        <v>1.6448536269514715</v>
      </c>
      <c r="O70" s="70">
        <f t="shared" si="20"/>
        <v>7.7100476381253182</v>
      </c>
      <c r="P70" s="70">
        <f t="shared" si="21"/>
        <v>20.470047638125319</v>
      </c>
      <c r="Q70" s="70">
        <f t="shared" si="22"/>
        <v>-0.7482816123549938</v>
      </c>
      <c r="R70" s="70" t="str">
        <f t="shared" si="23"/>
        <v>Yes</v>
      </c>
      <c r="S70" s="70">
        <f t="shared" si="24"/>
        <v>12.76</v>
      </c>
      <c r="T70" s="70">
        <f t="shared" si="25"/>
        <v>21.218329250480313</v>
      </c>
      <c r="U70" s="70">
        <f t="shared" si="26"/>
        <v>86.684366561280001</v>
      </c>
      <c r="V70" s="70">
        <f t="shared" si="27"/>
        <v>0</v>
      </c>
    </row>
    <row r="71" spans="1:22" x14ac:dyDescent="0.15">
      <c r="A71" s="66">
        <v>92629.190022500523</v>
      </c>
      <c r="B71" s="67">
        <v>9.8304512000000006</v>
      </c>
      <c r="C71" s="67">
        <v>1266.9498710602393</v>
      </c>
      <c r="D71" s="65">
        <v>268</v>
      </c>
      <c r="E71" s="68">
        <v>-0.6</v>
      </c>
      <c r="F71" s="65">
        <v>0.77</v>
      </c>
      <c r="G71" s="65">
        <v>0.82</v>
      </c>
      <c r="H71" s="65">
        <v>16</v>
      </c>
      <c r="I71" s="70">
        <f t="shared" si="14"/>
        <v>128.88013431776551</v>
      </c>
      <c r="J71" s="70">
        <f t="shared" si="15"/>
        <v>3.5733333333333337</v>
      </c>
      <c r="K71" s="70">
        <f t="shared" si="16"/>
        <v>2.9301333333333335</v>
      </c>
      <c r="L71" s="70">
        <f t="shared" si="17"/>
        <v>1.9183326093250876</v>
      </c>
      <c r="M71" s="70">
        <f t="shared" si="18"/>
        <v>13.577914365124958</v>
      </c>
      <c r="N71" s="70">
        <f t="shared" si="19"/>
        <v>1.6448536269514715</v>
      </c>
      <c r="O71" s="70">
        <f t="shared" si="20"/>
        <v>22.333681689912272</v>
      </c>
      <c r="P71" s="70">
        <f t="shared" si="21"/>
        <v>79.507015023245614</v>
      </c>
      <c r="Q71" s="70">
        <f t="shared" si="22"/>
        <v>21.680134317765493</v>
      </c>
      <c r="R71" s="70" t="str">
        <f t="shared" si="23"/>
        <v>Yes</v>
      </c>
      <c r="S71" s="70">
        <f t="shared" si="24"/>
        <v>57.173333333333339</v>
      </c>
      <c r="T71" s="70">
        <f t="shared" si="25"/>
        <v>57.826880705480121</v>
      </c>
      <c r="U71" s="70">
        <f t="shared" si="26"/>
        <v>178.65917284352003</v>
      </c>
      <c r="V71" s="70">
        <f t="shared" si="27"/>
        <v>0</v>
      </c>
    </row>
    <row r="72" spans="1:22" x14ac:dyDescent="0.15">
      <c r="A72" s="66">
        <v>14400.806892806084</v>
      </c>
      <c r="B72" s="67">
        <v>8.0211071999999994</v>
      </c>
      <c r="C72" s="67">
        <v>458.55718434731619</v>
      </c>
      <c r="D72" s="65">
        <v>138</v>
      </c>
      <c r="E72" s="68">
        <v>1.2</v>
      </c>
      <c r="F72" s="65">
        <v>0.77</v>
      </c>
      <c r="G72" s="65">
        <v>0.82</v>
      </c>
      <c r="H72" s="65">
        <v>11</v>
      </c>
      <c r="I72" s="70">
        <f t="shared" si="14"/>
        <v>57.168813844965968</v>
      </c>
      <c r="J72" s="70">
        <f t="shared" si="15"/>
        <v>10.119999999999999</v>
      </c>
      <c r="K72" s="70">
        <f t="shared" si="16"/>
        <v>8.2983999999999991</v>
      </c>
      <c r="L72" s="70">
        <f t="shared" si="17"/>
        <v>1.5905973720586866</v>
      </c>
      <c r="M72" s="70">
        <f t="shared" si="18"/>
        <v>31.884264146440636</v>
      </c>
      <c r="N72" s="70">
        <f t="shared" si="19"/>
        <v>1.6448536269514715</v>
      </c>
      <c r="O72" s="70">
        <f t="shared" si="20"/>
        <v>52.444947523951647</v>
      </c>
      <c r="P72" s="70">
        <f t="shared" si="21"/>
        <v>163.76494752395163</v>
      </c>
      <c r="Q72" s="70">
        <f t="shared" si="22"/>
        <v>-246.431186155034</v>
      </c>
      <c r="R72" s="70" t="str">
        <f t="shared" si="23"/>
        <v>Yes</v>
      </c>
      <c r="S72" s="70">
        <f t="shared" si="24"/>
        <v>111.32</v>
      </c>
      <c r="T72" s="70">
        <f t="shared" si="25"/>
        <v>410.19613367898563</v>
      </c>
      <c r="U72" s="70">
        <f t="shared" si="26"/>
        <v>1478072.3025706608</v>
      </c>
      <c r="V72" s="70">
        <f t="shared" si="27"/>
        <v>0</v>
      </c>
    </row>
    <row r="73" spans="1:22" x14ac:dyDescent="0.15">
      <c r="A73" s="66">
        <v>20418.927318283662</v>
      </c>
      <c r="B73" s="67">
        <v>41.027366399999998</v>
      </c>
      <c r="C73" s="67">
        <v>1492.006203976098</v>
      </c>
      <c r="D73" s="65">
        <v>18</v>
      </c>
      <c r="E73" s="68">
        <v>-0.4</v>
      </c>
      <c r="F73" s="65">
        <v>0.77</v>
      </c>
      <c r="G73" s="65">
        <v>2.11</v>
      </c>
      <c r="H73" s="65">
        <v>30</v>
      </c>
      <c r="I73" s="70">
        <f t="shared" si="14"/>
        <v>36.366121808298622</v>
      </c>
      <c r="J73" s="70">
        <f t="shared" si="15"/>
        <v>0.36</v>
      </c>
      <c r="K73" s="70">
        <f t="shared" si="16"/>
        <v>0.75959999999999994</v>
      </c>
      <c r="L73" s="70">
        <f t="shared" si="17"/>
        <v>2.6267851073127395</v>
      </c>
      <c r="M73" s="70">
        <f t="shared" si="18"/>
        <v>4.2666151455222669</v>
      </c>
      <c r="N73" s="70">
        <f t="shared" si="19"/>
        <v>1.6448536269514715</v>
      </c>
      <c r="O73" s="70">
        <f t="shared" si="20"/>
        <v>7.0179573969183817</v>
      </c>
      <c r="P73" s="70">
        <f t="shared" si="21"/>
        <v>17.817957396918381</v>
      </c>
      <c r="Q73" s="70">
        <f t="shared" si="22"/>
        <v>25.566121808298625</v>
      </c>
      <c r="R73" s="70" t="str">
        <f t="shared" si="23"/>
        <v>No</v>
      </c>
      <c r="S73" s="70">
        <f t="shared" si="24"/>
        <v>10.799999999999999</v>
      </c>
      <c r="T73" s="70">
        <f t="shared" si="25"/>
        <v>0</v>
      </c>
      <c r="U73" s="70">
        <f t="shared" si="26"/>
        <v>26.902044794879998</v>
      </c>
      <c r="V73" s="70">
        <f t="shared" si="27"/>
        <v>9.4640770134186241</v>
      </c>
    </row>
    <row r="74" spans="1:22" x14ac:dyDescent="0.15">
      <c r="A74" s="66">
        <v>69313.078215297952</v>
      </c>
      <c r="B74" s="67">
        <v>9.0898175999999999</v>
      </c>
      <c r="C74" s="67">
        <v>4627.2714782202211</v>
      </c>
      <c r="D74" s="65">
        <v>82</v>
      </c>
      <c r="E74" s="68">
        <v>-0.4</v>
      </c>
      <c r="F74" s="65">
        <v>0.77</v>
      </c>
      <c r="G74" s="65">
        <v>1.61</v>
      </c>
      <c r="H74" s="65">
        <v>93</v>
      </c>
      <c r="I74" s="70">
        <f t="shared" si="14"/>
        <v>509.06098250202746</v>
      </c>
      <c r="J74" s="70">
        <f t="shared" si="15"/>
        <v>1.64</v>
      </c>
      <c r="K74" s="70">
        <f t="shared" si="16"/>
        <v>2.6404000000000001</v>
      </c>
      <c r="L74" s="70">
        <f t="shared" si="17"/>
        <v>4.6249324319388707</v>
      </c>
      <c r="M74" s="70">
        <f t="shared" si="18"/>
        <v>26.568774433157433</v>
      </c>
      <c r="N74" s="70">
        <f t="shared" si="19"/>
        <v>1.6448536269514715</v>
      </c>
      <c r="O74" s="70">
        <f t="shared" si="20"/>
        <v>43.701744990034534</v>
      </c>
      <c r="P74" s="70">
        <f t="shared" si="21"/>
        <v>196.22174499003452</v>
      </c>
      <c r="Q74" s="70">
        <f t="shared" si="22"/>
        <v>459.86098250202747</v>
      </c>
      <c r="R74" s="70" t="str">
        <f t="shared" si="23"/>
        <v>No</v>
      </c>
      <c r="S74" s="70">
        <f t="shared" si="24"/>
        <v>152.51999999999998</v>
      </c>
      <c r="T74" s="70">
        <f t="shared" si="25"/>
        <v>0</v>
      </c>
      <c r="U74" s="70">
        <f t="shared" si="26"/>
        <v>122.55375962111999</v>
      </c>
      <c r="V74" s="70">
        <f t="shared" si="27"/>
        <v>386.50722288090748</v>
      </c>
    </row>
    <row r="75" spans="1:22" x14ac:dyDescent="0.15">
      <c r="A75" s="66">
        <v>98329.550937801963</v>
      </c>
      <c r="B75" s="67">
        <v>14.396505600000001</v>
      </c>
      <c r="C75" s="67">
        <v>1237.2644842765626</v>
      </c>
      <c r="D75" s="65">
        <v>42</v>
      </c>
      <c r="E75" s="68">
        <v>1.2</v>
      </c>
      <c r="F75" s="65">
        <v>0.77</v>
      </c>
      <c r="G75" s="65">
        <v>0.97</v>
      </c>
      <c r="H75" s="65">
        <v>61</v>
      </c>
      <c r="I75" s="70">
        <f t="shared" si="14"/>
        <v>85.942000000094637</v>
      </c>
      <c r="J75" s="70">
        <f t="shared" si="15"/>
        <v>3.08</v>
      </c>
      <c r="K75" s="70">
        <f t="shared" si="16"/>
        <v>2.9876</v>
      </c>
      <c r="L75" s="70">
        <f t="shared" si="17"/>
        <v>3.7456641600656084</v>
      </c>
      <c r="M75" s="70">
        <f t="shared" si="18"/>
        <v>26.030082046739693</v>
      </c>
      <c r="N75" s="70">
        <f t="shared" si="19"/>
        <v>1.6448536269514715</v>
      </c>
      <c r="O75" s="70">
        <f t="shared" si="20"/>
        <v>42.815674864424167</v>
      </c>
      <c r="P75" s="70">
        <f t="shared" si="21"/>
        <v>230.69567486442418</v>
      </c>
      <c r="Q75" s="70">
        <f t="shared" si="22"/>
        <v>-6.4579999999053683</v>
      </c>
      <c r="R75" s="70" t="str">
        <f t="shared" si="23"/>
        <v>Yes</v>
      </c>
      <c r="S75" s="70">
        <f t="shared" si="24"/>
        <v>187.88</v>
      </c>
      <c r="T75" s="70">
        <f t="shared" si="25"/>
        <v>237.15367486432956</v>
      </c>
      <c r="U75" s="70">
        <f t="shared" si="26"/>
        <v>449848.09208672284</v>
      </c>
      <c r="V75" s="70">
        <f t="shared" si="27"/>
        <v>0</v>
      </c>
    </row>
    <row r="76" spans="1:22" x14ac:dyDescent="0.15">
      <c r="A76" s="66">
        <v>76231.033416619015</v>
      </c>
      <c r="B76" s="67">
        <v>19.982668799999999</v>
      </c>
      <c r="C76" s="67">
        <v>452.3846667023534</v>
      </c>
      <c r="D76" s="65">
        <v>26</v>
      </c>
      <c r="E76" s="68">
        <v>0.5</v>
      </c>
      <c r="F76" s="65">
        <v>0.77</v>
      </c>
      <c r="G76" s="65">
        <v>2</v>
      </c>
      <c r="H76" s="65">
        <v>11</v>
      </c>
      <c r="I76" s="70">
        <f t="shared" si="14"/>
        <v>22.638851258063859</v>
      </c>
      <c r="J76" s="70">
        <f t="shared" si="15"/>
        <v>1.3</v>
      </c>
      <c r="K76" s="70">
        <f t="shared" si="16"/>
        <v>2.6</v>
      </c>
      <c r="L76" s="70">
        <f t="shared" si="17"/>
        <v>1.5905973720586866</v>
      </c>
      <c r="M76" s="70">
        <f t="shared" si="18"/>
        <v>8.8676772607036174</v>
      </c>
      <c r="N76" s="70">
        <f t="shared" si="19"/>
        <v>1.6448536269514715</v>
      </c>
      <c r="O76" s="70">
        <f t="shared" si="20"/>
        <v>14.586031104903435</v>
      </c>
      <c r="P76" s="70">
        <f t="shared" si="21"/>
        <v>28.886031104903438</v>
      </c>
      <c r="Q76" s="70">
        <f t="shared" si="22"/>
        <v>-16.361148741936141</v>
      </c>
      <c r="R76" s="70" t="str">
        <f t="shared" si="23"/>
        <v>Yes</v>
      </c>
      <c r="S76" s="70">
        <f t="shared" si="24"/>
        <v>14.3</v>
      </c>
      <c r="T76" s="70">
        <f t="shared" si="25"/>
        <v>45.247179846839579</v>
      </c>
      <c r="U76" s="70">
        <f t="shared" si="26"/>
        <v>6668.8095703125</v>
      </c>
      <c r="V76" s="70">
        <f t="shared" si="27"/>
        <v>0</v>
      </c>
    </row>
    <row r="77" spans="1:22" x14ac:dyDescent="0.15">
      <c r="A77" s="66">
        <v>81537.969013211579</v>
      </c>
      <c r="B77" s="67">
        <v>8.0640000000000001</v>
      </c>
      <c r="C77" s="67">
        <v>404.29619216971673</v>
      </c>
      <c r="D77" s="65">
        <v>130</v>
      </c>
      <c r="E77" s="68">
        <v>0.4</v>
      </c>
      <c r="F77" s="65">
        <v>0.77</v>
      </c>
      <c r="G77" s="65">
        <v>0.75</v>
      </c>
      <c r="H77" s="65">
        <v>11</v>
      </c>
      <c r="I77" s="70">
        <f t="shared" si="14"/>
        <v>50.135936528982732</v>
      </c>
      <c r="J77" s="70">
        <f t="shared" si="15"/>
        <v>6.0666666666666655</v>
      </c>
      <c r="K77" s="70">
        <f t="shared" si="16"/>
        <v>4.5499999999999989</v>
      </c>
      <c r="L77" s="70">
        <f t="shared" si="17"/>
        <v>1.5905973720586866</v>
      </c>
      <c r="M77" s="70">
        <f t="shared" si="18"/>
        <v>17.912083754952807</v>
      </c>
      <c r="N77" s="70">
        <f t="shared" si="19"/>
        <v>1.6448536269514715</v>
      </c>
      <c r="O77" s="70">
        <f t="shared" si="20"/>
        <v>29.462755930592657</v>
      </c>
      <c r="P77" s="70">
        <f t="shared" si="21"/>
        <v>96.196089263925984</v>
      </c>
      <c r="Q77" s="70">
        <f t="shared" si="22"/>
        <v>-131.86406347101723</v>
      </c>
      <c r="R77" s="70" t="str">
        <f t="shared" si="23"/>
        <v>Yes</v>
      </c>
      <c r="S77" s="70">
        <f t="shared" si="24"/>
        <v>66.73333333333332</v>
      </c>
      <c r="T77" s="70">
        <f t="shared" si="25"/>
        <v>228.06015273494322</v>
      </c>
      <c r="U77" s="70">
        <f t="shared" si="26"/>
        <v>17970.521521971186</v>
      </c>
      <c r="V77" s="70">
        <f t="shared" si="27"/>
        <v>0</v>
      </c>
    </row>
    <row r="78" spans="1:22" x14ac:dyDescent="0.15">
      <c r="A78" s="66">
        <v>848.08094534086774</v>
      </c>
      <c r="B78" s="67">
        <v>5.8013952</v>
      </c>
      <c r="C78" s="67">
        <v>4235.9016597287446</v>
      </c>
      <c r="D78" s="65">
        <v>470</v>
      </c>
      <c r="E78" s="68">
        <v>1.2</v>
      </c>
      <c r="F78" s="65">
        <v>0.77</v>
      </c>
      <c r="G78" s="65">
        <v>1.3</v>
      </c>
      <c r="H78" s="65">
        <v>27</v>
      </c>
      <c r="I78" s="70">
        <f t="shared" si="14"/>
        <v>730.15223298849639</v>
      </c>
      <c r="J78" s="70">
        <f t="shared" si="15"/>
        <v>34.466666666666669</v>
      </c>
      <c r="K78" s="70">
        <f t="shared" si="16"/>
        <v>44.806666666666672</v>
      </c>
      <c r="L78" s="70">
        <f t="shared" si="17"/>
        <v>2.4919871588754221</v>
      </c>
      <c r="M78" s="70">
        <f t="shared" si="18"/>
        <v>248.16000000000003</v>
      </c>
      <c r="N78" s="70">
        <f t="shared" si="19"/>
        <v>1.6448536269514715</v>
      </c>
      <c r="O78" s="70">
        <f t="shared" si="20"/>
        <v>408.18687606427721</v>
      </c>
      <c r="P78" s="70">
        <f t="shared" si="21"/>
        <v>1338.7868760642773</v>
      </c>
      <c r="Q78" s="70">
        <f t="shared" si="22"/>
        <v>-303.84776701150361</v>
      </c>
      <c r="R78" s="70" t="str">
        <f t="shared" si="23"/>
        <v>Yes</v>
      </c>
      <c r="S78" s="70">
        <f t="shared" si="24"/>
        <v>930.6</v>
      </c>
      <c r="T78" s="70">
        <f t="shared" si="25"/>
        <v>1642.6346430757808</v>
      </c>
      <c r="U78" s="70">
        <f t="shared" si="26"/>
        <v>5034014.3638276132</v>
      </c>
      <c r="V78" s="70">
        <f t="shared" si="27"/>
        <v>0</v>
      </c>
    </row>
    <row r="79" spans="1:22" x14ac:dyDescent="0.15">
      <c r="A79" s="66">
        <v>5869.5934434239598</v>
      </c>
      <c r="B79" s="67">
        <v>25.6</v>
      </c>
      <c r="C79" s="67">
        <v>239.57190925859766</v>
      </c>
      <c r="D79" s="65">
        <v>18</v>
      </c>
      <c r="E79" s="68">
        <v>0.4</v>
      </c>
      <c r="F79" s="65">
        <v>0.77</v>
      </c>
      <c r="G79" s="65">
        <v>1.17</v>
      </c>
      <c r="H79" s="65">
        <v>11</v>
      </c>
      <c r="I79" s="70">
        <f t="shared" si="14"/>
        <v>9.3582777054139701</v>
      </c>
      <c r="J79" s="70">
        <f t="shared" si="15"/>
        <v>0.84</v>
      </c>
      <c r="K79" s="70">
        <f t="shared" si="16"/>
        <v>0.9827999999999999</v>
      </c>
      <c r="L79" s="70">
        <f t="shared" si="17"/>
        <v>1.5905973720586866</v>
      </c>
      <c r="M79" s="70">
        <f t="shared" si="18"/>
        <v>3.5227861473555269</v>
      </c>
      <c r="N79" s="70">
        <f t="shared" si="19"/>
        <v>1.6448536269514715</v>
      </c>
      <c r="O79" s="70">
        <f t="shared" si="20"/>
        <v>5.794467571452139</v>
      </c>
      <c r="P79" s="70">
        <f t="shared" si="21"/>
        <v>15.03446757145214</v>
      </c>
      <c r="Q79" s="70">
        <f t="shared" si="22"/>
        <v>-15.841722294586029</v>
      </c>
      <c r="R79" s="70" t="str">
        <f t="shared" si="23"/>
        <v>Yes</v>
      </c>
      <c r="S79" s="70">
        <f t="shared" si="24"/>
        <v>9.24</v>
      </c>
      <c r="T79" s="70">
        <f t="shared" si="25"/>
        <v>30.876189866038168</v>
      </c>
      <c r="U79" s="70">
        <f t="shared" si="26"/>
        <v>2488.2260568883189</v>
      </c>
      <c r="V79" s="70">
        <f t="shared" si="27"/>
        <v>0</v>
      </c>
    </row>
    <row r="80" spans="1:22" x14ac:dyDescent="0.15">
      <c r="A80" s="66">
        <v>57416.495808418287</v>
      </c>
      <c r="B80" s="67">
        <v>9.8334463999999997</v>
      </c>
      <c r="C80" s="67">
        <v>1261.5865661343669</v>
      </c>
      <c r="D80" s="65">
        <v>340</v>
      </c>
      <c r="E80" s="68">
        <v>-0.4</v>
      </c>
      <c r="F80" s="65">
        <v>0.77</v>
      </c>
      <c r="G80" s="65">
        <v>0.96</v>
      </c>
      <c r="H80" s="65">
        <v>11</v>
      </c>
      <c r="I80" s="70">
        <f t="shared" si="14"/>
        <v>128.2954637485355</v>
      </c>
      <c r="J80" s="70">
        <f t="shared" si="15"/>
        <v>6.8</v>
      </c>
      <c r="K80" s="70">
        <f t="shared" si="16"/>
        <v>6.5279999999999996</v>
      </c>
      <c r="L80" s="70">
        <f t="shared" si="17"/>
        <v>1.5905973720586866</v>
      </c>
      <c r="M80" s="70">
        <f t="shared" si="18"/>
        <v>24.202268984539444</v>
      </c>
      <c r="N80" s="70">
        <f t="shared" si="19"/>
        <v>1.6448536269514715</v>
      </c>
      <c r="O80" s="70">
        <f t="shared" si="20"/>
        <v>39.809189919674814</v>
      </c>
      <c r="P80" s="70">
        <f t="shared" si="21"/>
        <v>114.6091899196748</v>
      </c>
      <c r="Q80" s="70">
        <f t="shared" si="22"/>
        <v>-75.704536251464503</v>
      </c>
      <c r="R80" s="70" t="str">
        <f t="shared" si="23"/>
        <v>Yes</v>
      </c>
      <c r="S80" s="70">
        <f t="shared" si="24"/>
        <v>74.8</v>
      </c>
      <c r="T80" s="70">
        <f t="shared" si="25"/>
        <v>190.31372617113931</v>
      </c>
      <c r="U80" s="70">
        <f t="shared" si="26"/>
        <v>508.14973501439999</v>
      </c>
      <c r="V80" s="70">
        <f t="shared" si="27"/>
        <v>0</v>
      </c>
    </row>
    <row r="81" spans="1:22" x14ac:dyDescent="0.15">
      <c r="A81" s="66">
        <v>8392.5810713928568</v>
      </c>
      <c r="B81" s="67">
        <v>5.895168</v>
      </c>
      <c r="C81" s="67">
        <v>224.51143449890117</v>
      </c>
      <c r="D81" s="65">
        <v>42</v>
      </c>
      <c r="E81" s="68">
        <v>1.2</v>
      </c>
      <c r="F81" s="65">
        <v>0.77</v>
      </c>
      <c r="G81" s="65">
        <v>1.28</v>
      </c>
      <c r="H81" s="65">
        <v>16</v>
      </c>
      <c r="I81" s="70">
        <f t="shared" si="14"/>
        <v>38.083975638845438</v>
      </c>
      <c r="J81" s="70">
        <f t="shared" si="15"/>
        <v>3.08</v>
      </c>
      <c r="K81" s="70">
        <f t="shared" si="16"/>
        <v>3.9424000000000001</v>
      </c>
      <c r="L81" s="70">
        <f t="shared" si="17"/>
        <v>1.9183326093250876</v>
      </c>
      <c r="M81" s="70">
        <f t="shared" si="18"/>
        <v>16.840137652644056</v>
      </c>
      <c r="N81" s="70">
        <f t="shared" si="19"/>
        <v>1.6448536269514715</v>
      </c>
      <c r="O81" s="70">
        <f t="shared" si="20"/>
        <v>27.699561496313617</v>
      </c>
      <c r="P81" s="70">
        <f t="shared" si="21"/>
        <v>76.979561496313622</v>
      </c>
      <c r="Q81" s="70">
        <f t="shared" si="22"/>
        <v>-54.316024361154568</v>
      </c>
      <c r="R81" s="70" t="str">
        <f t="shared" si="23"/>
        <v>Yes</v>
      </c>
      <c r="S81" s="70">
        <f t="shared" si="24"/>
        <v>49.28</v>
      </c>
      <c r="T81" s="70">
        <f t="shared" si="25"/>
        <v>131.29558585746818</v>
      </c>
      <c r="U81" s="70">
        <f t="shared" si="26"/>
        <v>449848.09208672284</v>
      </c>
      <c r="V81" s="70">
        <f t="shared" si="27"/>
        <v>0</v>
      </c>
    </row>
    <row r="82" spans="1:22" x14ac:dyDescent="0.15">
      <c r="A82" s="66">
        <v>84102.458445281634</v>
      </c>
      <c r="B82" s="67">
        <v>25.6</v>
      </c>
      <c r="C82" s="67">
        <v>260.56846709222543</v>
      </c>
      <c r="D82" s="65">
        <v>18</v>
      </c>
      <c r="E82" s="68">
        <v>1.2</v>
      </c>
      <c r="F82" s="65">
        <v>0.77</v>
      </c>
      <c r="G82" s="65">
        <v>1.28</v>
      </c>
      <c r="H82" s="65">
        <v>11</v>
      </c>
      <c r="I82" s="70">
        <f t="shared" si="14"/>
        <v>10.178455745790055</v>
      </c>
      <c r="J82" s="70">
        <f t="shared" si="15"/>
        <v>1.32</v>
      </c>
      <c r="K82" s="70">
        <f t="shared" si="16"/>
        <v>1.6896000000000002</v>
      </c>
      <c r="L82" s="70">
        <f t="shared" si="17"/>
        <v>1.5905973720586866</v>
      </c>
      <c r="M82" s="70">
        <f t="shared" si="18"/>
        <v>5.9841876441167861</v>
      </c>
      <c r="N82" s="70">
        <f t="shared" si="19"/>
        <v>1.6448536269514715</v>
      </c>
      <c r="O82" s="70">
        <f t="shared" si="20"/>
        <v>9.8431127507836766</v>
      </c>
      <c r="P82" s="70">
        <f t="shared" si="21"/>
        <v>24.363112750783678</v>
      </c>
      <c r="Q82" s="70">
        <f t="shared" si="22"/>
        <v>-29.421544254209948</v>
      </c>
      <c r="R82" s="70" t="str">
        <f t="shared" si="23"/>
        <v>Yes</v>
      </c>
      <c r="S82" s="70">
        <f t="shared" si="24"/>
        <v>14.520000000000001</v>
      </c>
      <c r="T82" s="70">
        <f t="shared" si="25"/>
        <v>53.784657004993626</v>
      </c>
      <c r="U82" s="70">
        <f t="shared" si="26"/>
        <v>192792.0394657384</v>
      </c>
      <c r="V82" s="70">
        <f t="shared" si="27"/>
        <v>0</v>
      </c>
    </row>
    <row r="83" spans="1:22" x14ac:dyDescent="0.15">
      <c r="A83" s="66">
        <v>53779.006650087998</v>
      </c>
      <c r="B83" s="67">
        <v>8.6186623999999998</v>
      </c>
      <c r="C83" s="67">
        <v>268.73038156554696</v>
      </c>
      <c r="D83" s="65">
        <v>26</v>
      </c>
      <c r="E83" s="68">
        <v>0.2</v>
      </c>
      <c r="F83" s="65">
        <v>0.77</v>
      </c>
      <c r="G83" s="65">
        <v>1.28</v>
      </c>
      <c r="H83" s="65">
        <v>22</v>
      </c>
      <c r="I83" s="70">
        <f t="shared" si="14"/>
        <v>31.180056613604794</v>
      </c>
      <c r="J83" s="70">
        <f t="shared" si="15"/>
        <v>1.04</v>
      </c>
      <c r="K83" s="70">
        <f t="shared" si="16"/>
        <v>1.3312000000000002</v>
      </c>
      <c r="L83" s="70">
        <f t="shared" si="17"/>
        <v>2.2494443758403984</v>
      </c>
      <c r="M83" s="70">
        <f t="shared" si="18"/>
        <v>6.667754620560058</v>
      </c>
      <c r="N83" s="70">
        <f t="shared" si="19"/>
        <v>1.6448536269514715</v>
      </c>
      <c r="O83" s="70">
        <f t="shared" si="20"/>
        <v>10.967480371250645</v>
      </c>
      <c r="P83" s="70">
        <f t="shared" si="21"/>
        <v>33.847480371250647</v>
      </c>
      <c r="Q83" s="70">
        <f t="shared" si="22"/>
        <v>-1.9943386395208762E-2</v>
      </c>
      <c r="R83" s="70" t="str">
        <f t="shared" si="23"/>
        <v>Yes</v>
      </c>
      <c r="S83" s="70">
        <f t="shared" si="24"/>
        <v>22.880000000000003</v>
      </c>
      <c r="T83" s="70">
        <f t="shared" si="25"/>
        <v>33.867423757645852</v>
      </c>
      <c r="U83" s="70">
        <f t="shared" si="26"/>
        <v>1003.0930582732801</v>
      </c>
      <c r="V83" s="70">
        <f t="shared" si="27"/>
        <v>0</v>
      </c>
    </row>
    <row r="84" spans="1:22" x14ac:dyDescent="0.15">
      <c r="A84" s="66">
        <v>82832.524984684977</v>
      </c>
      <c r="B84" s="67">
        <v>5.2401536000000002</v>
      </c>
      <c r="C84" s="67">
        <v>278.5672066586003</v>
      </c>
      <c r="D84" s="65">
        <v>10</v>
      </c>
      <c r="E84" s="68">
        <v>0.5</v>
      </c>
      <c r="F84" s="65">
        <v>0.77</v>
      </c>
      <c r="G84" s="65">
        <v>1.1499999999999999</v>
      </c>
      <c r="H84" s="65">
        <v>101</v>
      </c>
      <c r="I84" s="70">
        <f t="shared" si="14"/>
        <v>53.160122378588348</v>
      </c>
      <c r="J84" s="70">
        <f t="shared" si="15"/>
        <v>0.5</v>
      </c>
      <c r="K84" s="70">
        <f t="shared" si="16"/>
        <v>0.57499999999999996</v>
      </c>
      <c r="L84" s="70">
        <f t="shared" si="17"/>
        <v>4.8197510309143556</v>
      </c>
      <c r="M84" s="70">
        <f t="shared" si="18"/>
        <v>6.2610402490321047</v>
      </c>
      <c r="N84" s="70">
        <f t="shared" si="19"/>
        <v>1.6448536269514715</v>
      </c>
      <c r="O84" s="70">
        <f t="shared" si="20"/>
        <v>10.298494762109602</v>
      </c>
      <c r="P84" s="70">
        <f t="shared" si="21"/>
        <v>60.798494762109598</v>
      </c>
      <c r="Q84" s="70">
        <f t="shared" si="22"/>
        <v>38.160122378588348</v>
      </c>
      <c r="R84" s="70" t="str">
        <f t="shared" si="23"/>
        <v>Yes</v>
      </c>
      <c r="S84" s="70">
        <f t="shared" si="24"/>
        <v>50.5</v>
      </c>
      <c r="T84" s="70">
        <f t="shared" si="25"/>
        <v>50.5</v>
      </c>
      <c r="U84" s="70">
        <f t="shared" si="26"/>
        <v>2564.9267578125</v>
      </c>
      <c r="V84" s="70">
        <f t="shared" si="27"/>
        <v>0</v>
      </c>
    </row>
    <row r="85" spans="1:22" x14ac:dyDescent="0.15">
      <c r="A85" s="66">
        <v>98378.275547645855</v>
      </c>
      <c r="B85" s="67">
        <v>7.1592448000000006</v>
      </c>
      <c r="C85" s="67">
        <v>122.9116519630403</v>
      </c>
      <c r="D85" s="65">
        <v>42</v>
      </c>
      <c r="E85" s="68">
        <v>1.2</v>
      </c>
      <c r="F85" s="65">
        <v>0.77</v>
      </c>
      <c r="G85" s="65">
        <v>0.79</v>
      </c>
      <c r="H85" s="65">
        <v>11</v>
      </c>
      <c r="I85" s="70">
        <f t="shared" si="14"/>
        <v>17.168242656409834</v>
      </c>
      <c r="J85" s="70">
        <f t="shared" si="15"/>
        <v>3.08</v>
      </c>
      <c r="K85" s="70">
        <f t="shared" si="16"/>
        <v>2.4332000000000003</v>
      </c>
      <c r="L85" s="70">
        <f t="shared" si="17"/>
        <v>1.5905973720586866</v>
      </c>
      <c r="M85" s="70">
        <f t="shared" si="18"/>
        <v>9.4406396308724769</v>
      </c>
      <c r="N85" s="70">
        <f t="shared" si="19"/>
        <v>1.6448536269514715</v>
      </c>
      <c r="O85" s="70">
        <f t="shared" si="20"/>
        <v>15.528470337582394</v>
      </c>
      <c r="P85" s="70">
        <f t="shared" si="21"/>
        <v>49.408470337582401</v>
      </c>
      <c r="Q85" s="70">
        <f t="shared" si="22"/>
        <v>-75.231757343590175</v>
      </c>
      <c r="R85" s="70" t="str">
        <f t="shared" si="23"/>
        <v>Yes</v>
      </c>
      <c r="S85" s="70">
        <f t="shared" si="24"/>
        <v>33.880000000000003</v>
      </c>
      <c r="T85" s="70">
        <f t="shared" si="25"/>
        <v>124.64022768117258</v>
      </c>
      <c r="U85" s="70">
        <f t="shared" si="26"/>
        <v>449848.09208672284</v>
      </c>
      <c r="V85" s="70">
        <f t="shared" si="27"/>
        <v>0</v>
      </c>
    </row>
    <row r="86" spans="1:22" x14ac:dyDescent="0.15">
      <c r="A86" s="66">
        <v>58079.343472632914</v>
      </c>
      <c r="B86" s="67">
        <v>18.8972032</v>
      </c>
      <c r="C86" s="67">
        <v>299.68780558186961</v>
      </c>
      <c r="D86" s="65">
        <v>10</v>
      </c>
      <c r="E86" s="68">
        <v>-0.4</v>
      </c>
      <c r="F86" s="65">
        <v>0.77</v>
      </c>
      <c r="G86" s="65">
        <v>0.72</v>
      </c>
      <c r="H86" s="65">
        <v>51</v>
      </c>
      <c r="I86" s="70">
        <f t="shared" si="14"/>
        <v>15.858844423172082</v>
      </c>
      <c r="J86" s="70">
        <f t="shared" si="15"/>
        <v>0.19999999999999998</v>
      </c>
      <c r="K86" s="70">
        <f t="shared" si="16"/>
        <v>0.14399999999999999</v>
      </c>
      <c r="L86" s="70">
        <f t="shared" si="17"/>
        <v>3.4249087579087414</v>
      </c>
      <c r="M86" s="70">
        <f t="shared" si="18"/>
        <v>1.2356115894568163</v>
      </c>
      <c r="N86" s="70">
        <f t="shared" si="19"/>
        <v>1.6448536269514715</v>
      </c>
      <c r="O86" s="70">
        <f t="shared" si="20"/>
        <v>2.0324002044213167</v>
      </c>
      <c r="P86" s="70">
        <f t="shared" si="21"/>
        <v>12.232400204421316</v>
      </c>
      <c r="Q86" s="70">
        <f t="shared" si="22"/>
        <v>9.8588444231720835</v>
      </c>
      <c r="R86" s="70" t="str">
        <f t="shared" si="23"/>
        <v>Yes</v>
      </c>
      <c r="S86" s="70">
        <f t="shared" si="24"/>
        <v>10.199999999999999</v>
      </c>
      <c r="T86" s="70">
        <f t="shared" si="25"/>
        <v>10.199999999999999</v>
      </c>
      <c r="U86" s="70">
        <f t="shared" si="26"/>
        <v>14.945580441599999</v>
      </c>
      <c r="V86" s="70">
        <f t="shared" si="27"/>
        <v>0.91326398157208288</v>
      </c>
    </row>
    <row r="87" spans="1:22" x14ac:dyDescent="0.15">
      <c r="A87" s="66">
        <v>20515.102967137809</v>
      </c>
      <c r="B87" s="67">
        <v>5.3887999999999998</v>
      </c>
      <c r="C87" s="67">
        <v>61.116268517025482</v>
      </c>
      <c r="D87" s="65">
        <v>18</v>
      </c>
      <c r="E87" s="68">
        <v>0.4</v>
      </c>
      <c r="F87" s="65">
        <v>0.77</v>
      </c>
      <c r="G87" s="65">
        <v>0.8</v>
      </c>
      <c r="H87" s="65">
        <v>16</v>
      </c>
      <c r="I87" s="70">
        <f t="shared" si="14"/>
        <v>11.341350303782935</v>
      </c>
      <c r="J87" s="70">
        <f t="shared" si="15"/>
        <v>0.84</v>
      </c>
      <c r="K87" s="70">
        <f t="shared" si="16"/>
        <v>0.67200000000000004</v>
      </c>
      <c r="L87" s="70">
        <f t="shared" si="17"/>
        <v>1.9183326093250876</v>
      </c>
      <c r="M87" s="70">
        <f t="shared" si="18"/>
        <v>3.1339993618378417</v>
      </c>
      <c r="N87" s="70">
        <f t="shared" si="19"/>
        <v>1.6448536269514715</v>
      </c>
      <c r="O87" s="70">
        <f t="shared" si="20"/>
        <v>5.1549702171825711</v>
      </c>
      <c r="P87" s="70">
        <f t="shared" si="21"/>
        <v>18.594970217182571</v>
      </c>
      <c r="Q87" s="70">
        <f t="shared" si="22"/>
        <v>-13.858649696217064</v>
      </c>
      <c r="R87" s="70" t="str">
        <f t="shared" si="23"/>
        <v>Yes</v>
      </c>
      <c r="S87" s="70">
        <f t="shared" si="24"/>
        <v>13.44</v>
      </c>
      <c r="T87" s="70">
        <f t="shared" si="25"/>
        <v>32.453619913399635</v>
      </c>
      <c r="U87" s="70">
        <f t="shared" si="26"/>
        <v>2488.2260568883189</v>
      </c>
      <c r="V87" s="70">
        <f t="shared" si="27"/>
        <v>0</v>
      </c>
    </row>
    <row r="88" spans="1:22" x14ac:dyDescent="0.15">
      <c r="A88" s="66">
        <v>21977.152664020461</v>
      </c>
      <c r="B88" s="67">
        <v>5.4584960000000002</v>
      </c>
      <c r="C88" s="67">
        <v>52.095096049419155</v>
      </c>
      <c r="D88" s="65">
        <v>18</v>
      </c>
      <c r="E88" s="68">
        <v>1.5</v>
      </c>
      <c r="F88" s="65">
        <v>0.77</v>
      </c>
      <c r="G88" s="65">
        <v>1.04</v>
      </c>
      <c r="H88" s="65">
        <v>11</v>
      </c>
      <c r="I88" s="70">
        <f t="shared" si="14"/>
        <v>9.543855312785638</v>
      </c>
      <c r="J88" s="70">
        <f t="shared" si="15"/>
        <v>1.5</v>
      </c>
      <c r="K88" s="70">
        <f t="shared" si="16"/>
        <v>1.56</v>
      </c>
      <c r="L88" s="70">
        <f t="shared" si="17"/>
        <v>1.5905973720586866</v>
      </c>
      <c r="M88" s="70">
        <f t="shared" si="18"/>
        <v>5.6975521059486596</v>
      </c>
      <c r="N88" s="70">
        <f t="shared" si="19"/>
        <v>1.6448536269514715</v>
      </c>
      <c r="O88" s="70">
        <f t="shared" si="20"/>
        <v>9.3716392462146469</v>
      </c>
      <c r="P88" s="70">
        <f t="shared" si="21"/>
        <v>25.871639246214649</v>
      </c>
      <c r="Q88" s="70">
        <f t="shared" si="22"/>
        <v>-35.456144687214362</v>
      </c>
      <c r="R88" s="70" t="str">
        <f t="shared" si="23"/>
        <v>Yes</v>
      </c>
      <c r="S88" s="70">
        <f t="shared" si="24"/>
        <v>16.5</v>
      </c>
      <c r="T88" s="70">
        <f t="shared" si="25"/>
        <v>61.327783933429011</v>
      </c>
      <c r="U88" s="70">
        <f t="shared" si="26"/>
        <v>715225.7373046875</v>
      </c>
      <c r="V88" s="70">
        <f t="shared" si="27"/>
        <v>0</v>
      </c>
    </row>
    <row r="89" spans="1:22" x14ac:dyDescent="0.15">
      <c r="A89" s="66">
        <v>23640.383645485454</v>
      </c>
      <c r="B89" s="67">
        <v>6.7225599999999996</v>
      </c>
      <c r="C89" s="67">
        <v>62000</v>
      </c>
      <c r="D89" s="65">
        <v>10</v>
      </c>
      <c r="E89" s="68">
        <v>-0.4</v>
      </c>
      <c r="F89" s="65">
        <v>0.77</v>
      </c>
      <c r="G89" s="65">
        <v>0.97</v>
      </c>
      <c r="H89" s="65">
        <v>21</v>
      </c>
      <c r="I89" s="70">
        <f t="shared" si="14"/>
        <v>9222.677075399848</v>
      </c>
      <c r="J89" s="70">
        <f t="shared" si="15"/>
        <v>0.19999999999999998</v>
      </c>
      <c r="K89" s="70">
        <f t="shared" si="16"/>
        <v>0.19399999999999998</v>
      </c>
      <c r="L89" s="70">
        <f t="shared" si="17"/>
        <v>2.1977260975835913</v>
      </c>
      <c r="M89" s="70">
        <f t="shared" si="18"/>
        <v>0.99174391855962485</v>
      </c>
      <c r="N89" s="70">
        <f t="shared" si="19"/>
        <v>1.6448536269514715</v>
      </c>
      <c r="O89" s="70">
        <f t="shared" si="20"/>
        <v>1.6312735814498638</v>
      </c>
      <c r="P89" s="70">
        <f t="shared" si="21"/>
        <v>5.8312735814498629</v>
      </c>
      <c r="Q89" s="70">
        <f t="shared" si="22"/>
        <v>9216.677075399848</v>
      </c>
      <c r="R89" s="70" t="str">
        <f t="shared" si="23"/>
        <v>No</v>
      </c>
      <c r="S89" s="70">
        <f t="shared" si="24"/>
        <v>4.1999999999999993</v>
      </c>
      <c r="T89" s="70">
        <f t="shared" si="25"/>
        <v>0</v>
      </c>
      <c r="U89" s="70">
        <f t="shared" si="26"/>
        <v>14.945580441599999</v>
      </c>
      <c r="V89" s="70">
        <f t="shared" si="27"/>
        <v>9207.7314949582487</v>
      </c>
    </row>
    <row r="90" spans="1:22" x14ac:dyDescent="0.15">
      <c r="A90" s="66">
        <v>61599.136972879562</v>
      </c>
      <c r="B90" s="67">
        <v>6.1364863999999999</v>
      </c>
      <c r="C90" s="67">
        <v>45.398928807756789</v>
      </c>
      <c r="D90" s="65">
        <v>18</v>
      </c>
      <c r="E90" s="68">
        <v>0.8</v>
      </c>
      <c r="F90" s="65">
        <v>0.77</v>
      </c>
      <c r="G90" s="65">
        <v>0.77</v>
      </c>
      <c r="H90" s="65">
        <v>11</v>
      </c>
      <c r="I90" s="70">
        <f t="shared" si="14"/>
        <v>7.3981959460965792</v>
      </c>
      <c r="J90" s="70">
        <f t="shared" si="15"/>
        <v>1.08</v>
      </c>
      <c r="K90" s="70">
        <f t="shared" si="16"/>
        <v>0.83160000000000012</v>
      </c>
      <c r="L90" s="70">
        <f t="shared" si="17"/>
        <v>1.5905973720586866</v>
      </c>
      <c r="M90" s="70">
        <f t="shared" si="18"/>
        <v>3.2493285706434802</v>
      </c>
      <c r="N90" s="70">
        <f t="shared" si="19"/>
        <v>1.6448536269514715</v>
      </c>
      <c r="O90" s="70">
        <f t="shared" si="20"/>
        <v>5.3446698845799689</v>
      </c>
      <c r="P90" s="70">
        <f t="shared" si="21"/>
        <v>17.224669884579971</v>
      </c>
      <c r="Q90" s="70">
        <f t="shared" si="22"/>
        <v>-25.001804053903427</v>
      </c>
      <c r="R90" s="70" t="str">
        <f t="shared" si="23"/>
        <v>Yes</v>
      </c>
      <c r="S90" s="70">
        <f t="shared" si="24"/>
        <v>11.88</v>
      </c>
      <c r="T90" s="70">
        <f t="shared" si="25"/>
        <v>42.226473938483394</v>
      </c>
      <c r="U90" s="70">
        <f t="shared" si="26"/>
        <v>25988.206082088975</v>
      </c>
      <c r="V90" s="70">
        <f t="shared" si="27"/>
        <v>0</v>
      </c>
    </row>
    <row r="91" spans="1:22" x14ac:dyDescent="0.15">
      <c r="A91" s="66">
        <v>19362.408878381964</v>
      </c>
      <c r="B91" s="67">
        <v>7.3965696000000003</v>
      </c>
      <c r="C91" s="67">
        <v>113.15589148705592</v>
      </c>
      <c r="D91" s="65">
        <v>18</v>
      </c>
      <c r="E91" s="68">
        <v>-0.6</v>
      </c>
      <c r="F91" s="65">
        <v>0.77</v>
      </c>
      <c r="G91" s="65">
        <v>1.86</v>
      </c>
      <c r="H91" s="65">
        <v>11</v>
      </c>
      <c r="I91" s="70">
        <f t="shared" si="14"/>
        <v>15.298428542747157</v>
      </c>
      <c r="J91" s="70">
        <f t="shared" si="15"/>
        <v>0.24</v>
      </c>
      <c r="K91" s="70">
        <f t="shared" si="16"/>
        <v>0.44640000000000002</v>
      </c>
      <c r="L91" s="70">
        <f t="shared" si="17"/>
        <v>1.5905973720586866</v>
      </c>
      <c r="M91" s="70">
        <f t="shared" si="18"/>
        <v>1.5289638844655553</v>
      </c>
      <c r="N91" s="70">
        <f t="shared" si="19"/>
        <v>1.6448536269514715</v>
      </c>
      <c r="O91" s="70">
        <f t="shared" si="20"/>
        <v>2.5149217908409791</v>
      </c>
      <c r="P91" s="70">
        <f t="shared" si="21"/>
        <v>5.1549217908409783</v>
      </c>
      <c r="Q91" s="70">
        <f t="shared" si="22"/>
        <v>8.0984285427471576</v>
      </c>
      <c r="R91" s="70" t="str">
        <f t="shared" si="23"/>
        <v>No</v>
      </c>
      <c r="S91" s="70">
        <f t="shared" si="24"/>
        <v>2.6399999999999997</v>
      </c>
      <c r="T91" s="70">
        <f t="shared" si="25"/>
        <v>0</v>
      </c>
      <c r="U91" s="70">
        <f t="shared" si="26"/>
        <v>11.999496683519999</v>
      </c>
      <c r="V91" s="70">
        <f t="shared" si="27"/>
        <v>3.2989318592271584</v>
      </c>
    </row>
    <row r="92" spans="1:22" x14ac:dyDescent="0.15">
      <c r="A92" s="66">
        <v>28643.913516922879</v>
      </c>
      <c r="B92" s="67">
        <v>5.4355072</v>
      </c>
      <c r="C92" s="67">
        <v>27.944578014109158</v>
      </c>
      <c r="D92" s="65">
        <v>10</v>
      </c>
      <c r="E92" s="68">
        <v>1.2</v>
      </c>
      <c r="F92" s="65">
        <v>0.77</v>
      </c>
      <c r="G92" s="65">
        <v>1</v>
      </c>
      <c r="H92" s="65">
        <v>11</v>
      </c>
      <c r="I92" s="70">
        <f t="shared" si="14"/>
        <v>5.1411169162114545</v>
      </c>
      <c r="J92" s="70">
        <f t="shared" si="15"/>
        <v>0.73333333333333339</v>
      </c>
      <c r="K92" s="70">
        <f t="shared" si="16"/>
        <v>0.73333333333333339</v>
      </c>
      <c r="L92" s="70">
        <f t="shared" si="17"/>
        <v>1.5905973720586866</v>
      </c>
      <c r="M92" s="70">
        <f t="shared" si="18"/>
        <v>2.6974308764699302</v>
      </c>
      <c r="N92" s="70">
        <f t="shared" si="19"/>
        <v>1.6448536269514715</v>
      </c>
      <c r="O92" s="70">
        <f t="shared" si="20"/>
        <v>4.436878960612451</v>
      </c>
      <c r="P92" s="70">
        <f t="shared" si="21"/>
        <v>12.503545627279117</v>
      </c>
      <c r="Q92" s="70">
        <f t="shared" si="22"/>
        <v>-16.858883083788545</v>
      </c>
      <c r="R92" s="70" t="str">
        <f t="shared" si="23"/>
        <v>Yes</v>
      </c>
      <c r="S92" s="70">
        <f t="shared" si="24"/>
        <v>8.0666666666666664</v>
      </c>
      <c r="T92" s="70">
        <f t="shared" si="25"/>
        <v>29.362428711067661</v>
      </c>
      <c r="U92" s="70">
        <f t="shared" si="26"/>
        <v>107106.68859207688</v>
      </c>
      <c r="V92" s="70">
        <f t="shared" si="27"/>
        <v>0</v>
      </c>
    </row>
    <row r="93" spans="1:22" x14ac:dyDescent="0.15">
      <c r="A93" s="66">
        <v>40066.645333646309</v>
      </c>
      <c r="B93" s="67">
        <v>6.0789376000000006</v>
      </c>
      <c r="C93" s="67">
        <v>63.599366313953773</v>
      </c>
      <c r="D93" s="65">
        <v>18</v>
      </c>
      <c r="E93" s="68">
        <v>0.5</v>
      </c>
      <c r="F93" s="65">
        <v>0.77</v>
      </c>
      <c r="G93" s="65">
        <v>0.74</v>
      </c>
      <c r="H93" s="65">
        <v>16</v>
      </c>
      <c r="I93" s="70">
        <f t="shared" si="14"/>
        <v>10.462250231677615</v>
      </c>
      <c r="J93" s="70">
        <f t="shared" si="15"/>
        <v>0.89999999999999991</v>
      </c>
      <c r="K93" s="70">
        <f t="shared" si="16"/>
        <v>0.66599999999999993</v>
      </c>
      <c r="L93" s="70">
        <f t="shared" si="17"/>
        <v>1.9183326093250876</v>
      </c>
      <c r="M93" s="70">
        <f t="shared" si="18"/>
        <v>3.1745387066469983</v>
      </c>
      <c r="N93" s="70">
        <f t="shared" si="19"/>
        <v>1.6448536269514715</v>
      </c>
      <c r="O93" s="70">
        <f t="shared" si="20"/>
        <v>5.2216515055261485</v>
      </c>
      <c r="P93" s="70">
        <f t="shared" si="21"/>
        <v>19.621651505526145</v>
      </c>
      <c r="Q93" s="70">
        <f t="shared" si="22"/>
        <v>-16.537749768322382</v>
      </c>
      <c r="R93" s="70" t="str">
        <f t="shared" si="23"/>
        <v>Yes</v>
      </c>
      <c r="S93" s="70">
        <f t="shared" si="24"/>
        <v>14.399999999999999</v>
      </c>
      <c r="T93" s="70">
        <f t="shared" si="25"/>
        <v>36.15940127384853</v>
      </c>
      <c r="U93" s="70">
        <f t="shared" si="26"/>
        <v>4616.8681640624991</v>
      </c>
      <c r="V93" s="70">
        <f t="shared" si="27"/>
        <v>0</v>
      </c>
    </row>
    <row r="94" spans="1:22" x14ac:dyDescent="0.15">
      <c r="A94" s="66">
        <v>56531.788910381554</v>
      </c>
      <c r="B94" s="67">
        <v>5.0059519999999997</v>
      </c>
      <c r="C94" s="67">
        <v>791.79535407898038</v>
      </c>
      <c r="D94" s="65">
        <v>34</v>
      </c>
      <c r="E94" s="68">
        <v>1.5</v>
      </c>
      <c r="F94" s="65">
        <v>0.77</v>
      </c>
      <c r="G94" s="65">
        <v>1.28</v>
      </c>
      <c r="H94" s="65">
        <v>68</v>
      </c>
      <c r="I94" s="70">
        <f t="shared" si="14"/>
        <v>158.17078431414853</v>
      </c>
      <c r="J94" s="70">
        <f t="shared" si="15"/>
        <v>2.833333333333333</v>
      </c>
      <c r="K94" s="70">
        <f t="shared" si="16"/>
        <v>3.6266666666666665</v>
      </c>
      <c r="L94" s="70">
        <f t="shared" si="17"/>
        <v>3.9547439866570375</v>
      </c>
      <c r="M94" s="70">
        <f t="shared" si="18"/>
        <v>31.936480707804982</v>
      </c>
      <c r="N94" s="70">
        <f t="shared" si="19"/>
        <v>1.6448536269514715</v>
      </c>
      <c r="O94" s="70">
        <f t="shared" si="20"/>
        <v>52.530836124298723</v>
      </c>
      <c r="P94" s="70">
        <f t="shared" si="21"/>
        <v>245.19750279096539</v>
      </c>
      <c r="Q94" s="70">
        <f t="shared" si="22"/>
        <v>73.170784314148548</v>
      </c>
      <c r="R94" s="70" t="str">
        <f t="shared" si="23"/>
        <v>Yes</v>
      </c>
      <c r="S94" s="70">
        <f t="shared" si="24"/>
        <v>192.66666666666666</v>
      </c>
      <c r="T94" s="70">
        <f t="shared" si="25"/>
        <v>192.66666666666666</v>
      </c>
      <c r="U94" s="70">
        <f t="shared" si="26"/>
        <v>1350981.9482421875</v>
      </c>
      <c r="V94" s="70">
        <f t="shared" si="27"/>
        <v>0</v>
      </c>
    </row>
    <row r="95" spans="1:22" x14ac:dyDescent="0.15">
      <c r="A95" s="66">
        <v>73183.076344977511</v>
      </c>
      <c r="B95" s="67">
        <v>12.8</v>
      </c>
      <c r="C95" s="67">
        <v>186.82204988052226</v>
      </c>
      <c r="D95" s="65">
        <v>10</v>
      </c>
      <c r="E95" s="68">
        <v>0.8</v>
      </c>
      <c r="F95" s="65">
        <v>0.77</v>
      </c>
      <c r="G95" s="65">
        <v>0.77</v>
      </c>
      <c r="H95" s="65">
        <v>43</v>
      </c>
      <c r="I95" s="70">
        <f t="shared" si="14"/>
        <v>14.5954726469158</v>
      </c>
      <c r="J95" s="70">
        <f t="shared" si="15"/>
        <v>0.6</v>
      </c>
      <c r="K95" s="70">
        <f t="shared" si="16"/>
        <v>0.46199999999999997</v>
      </c>
      <c r="L95" s="70">
        <f t="shared" si="17"/>
        <v>3.1448370387032774</v>
      </c>
      <c r="M95" s="70">
        <f t="shared" si="18"/>
        <v>3.5691024081693143</v>
      </c>
      <c r="N95" s="70">
        <f t="shared" si="19"/>
        <v>1.6448536269514715</v>
      </c>
      <c r="O95" s="70">
        <f t="shared" si="20"/>
        <v>5.8706510410385278</v>
      </c>
      <c r="P95" s="70">
        <f t="shared" si="21"/>
        <v>31.670651041038528</v>
      </c>
      <c r="Q95" s="70">
        <f t="shared" si="22"/>
        <v>-3.4045273530842</v>
      </c>
      <c r="R95" s="70" t="str">
        <f t="shared" si="23"/>
        <v>Yes</v>
      </c>
      <c r="S95" s="70">
        <f t="shared" si="24"/>
        <v>25.8</v>
      </c>
      <c r="T95" s="70">
        <f t="shared" si="25"/>
        <v>35.07517839412273</v>
      </c>
      <c r="U95" s="70">
        <f t="shared" si="26"/>
        <v>14437.892267827208</v>
      </c>
      <c r="V95" s="70">
        <f t="shared" si="27"/>
        <v>0</v>
      </c>
    </row>
    <row r="96" spans="1:22" x14ac:dyDescent="0.15">
      <c r="A96" s="66">
        <v>39547.295663475394</v>
      </c>
      <c r="B96" s="67">
        <v>5.9391999999999996</v>
      </c>
      <c r="C96" s="67">
        <v>94.665624982278985</v>
      </c>
      <c r="D96" s="65">
        <v>10</v>
      </c>
      <c r="E96" s="68">
        <v>0.8</v>
      </c>
      <c r="F96" s="65">
        <v>0.77</v>
      </c>
      <c r="G96" s="65">
        <v>0.78</v>
      </c>
      <c r="H96" s="65">
        <v>42</v>
      </c>
      <c r="I96" s="70">
        <f t="shared" si="14"/>
        <v>15.939120585647728</v>
      </c>
      <c r="J96" s="70">
        <f t="shared" si="15"/>
        <v>0.6</v>
      </c>
      <c r="K96" s="70">
        <f t="shared" si="16"/>
        <v>0.46799999999999997</v>
      </c>
      <c r="L96" s="70">
        <f t="shared" si="17"/>
        <v>3.1080540535840107</v>
      </c>
      <c r="M96" s="70">
        <f t="shared" si="18"/>
        <v>3.5604224468453176</v>
      </c>
      <c r="N96" s="70">
        <f t="shared" si="19"/>
        <v>1.6448536269514715</v>
      </c>
      <c r="O96" s="70">
        <f t="shared" si="20"/>
        <v>5.8563737751729539</v>
      </c>
      <c r="P96" s="70">
        <f t="shared" si="21"/>
        <v>31.056373775172954</v>
      </c>
      <c r="Q96" s="70">
        <f t="shared" si="22"/>
        <v>-2.0608794143522715</v>
      </c>
      <c r="R96" s="70" t="str">
        <f t="shared" si="23"/>
        <v>Yes</v>
      </c>
      <c r="S96" s="70">
        <f t="shared" si="24"/>
        <v>25.2</v>
      </c>
      <c r="T96" s="70">
        <f t="shared" si="25"/>
        <v>33.117253189525229</v>
      </c>
      <c r="U96" s="70">
        <f t="shared" si="26"/>
        <v>14437.892267827208</v>
      </c>
      <c r="V96" s="70">
        <f t="shared" si="27"/>
        <v>0</v>
      </c>
    </row>
    <row r="97" spans="1:22" x14ac:dyDescent="0.15">
      <c r="A97" s="66">
        <v>74026.599655001672</v>
      </c>
      <c r="B97" s="67">
        <v>7.3965696000000003</v>
      </c>
      <c r="C97" s="67">
        <v>220.14866111672924</v>
      </c>
      <c r="D97" s="65">
        <v>18</v>
      </c>
      <c r="E97" s="68">
        <v>0.2</v>
      </c>
      <c r="F97" s="65">
        <v>0.77</v>
      </c>
      <c r="G97" s="65">
        <v>0.83</v>
      </c>
      <c r="H97" s="65">
        <v>43</v>
      </c>
      <c r="I97" s="70">
        <f t="shared" si="14"/>
        <v>29.763616517139138</v>
      </c>
      <c r="J97" s="70">
        <f t="shared" si="15"/>
        <v>0.72</v>
      </c>
      <c r="K97" s="70">
        <f t="shared" si="16"/>
        <v>0.59759999999999991</v>
      </c>
      <c r="L97" s="70">
        <f t="shared" si="17"/>
        <v>3.1448370387032774</v>
      </c>
      <c r="M97" s="70">
        <f t="shared" si="18"/>
        <v>4.525857231508744</v>
      </c>
      <c r="N97" s="70">
        <f t="shared" si="19"/>
        <v>1.6448536269514715</v>
      </c>
      <c r="O97" s="70">
        <f t="shared" si="20"/>
        <v>7.4443726823117036</v>
      </c>
      <c r="P97" s="70">
        <f t="shared" si="21"/>
        <v>38.404372682311703</v>
      </c>
      <c r="Q97" s="70">
        <f t="shared" si="22"/>
        <v>8.1636165171391397</v>
      </c>
      <c r="R97" s="70" t="str">
        <f t="shared" si="23"/>
        <v>Yes</v>
      </c>
      <c r="S97" s="70">
        <f t="shared" si="24"/>
        <v>30.959999999999997</v>
      </c>
      <c r="T97" s="70">
        <f t="shared" si="25"/>
        <v>30.959999999999997</v>
      </c>
      <c r="U97" s="70">
        <f t="shared" si="26"/>
        <v>694.44904034304</v>
      </c>
      <c r="V97" s="70">
        <f t="shared" si="27"/>
        <v>0</v>
      </c>
    </row>
    <row r="98" spans="1:22" x14ac:dyDescent="0.15">
      <c r="A98" s="66">
        <v>33788.869946461477</v>
      </c>
      <c r="B98" s="67">
        <v>5.2286592000000001</v>
      </c>
      <c r="C98" s="67">
        <v>154.38646329596813</v>
      </c>
      <c r="D98" s="65">
        <v>10</v>
      </c>
      <c r="E98" s="68">
        <v>0.4</v>
      </c>
      <c r="F98" s="65">
        <v>0.77</v>
      </c>
      <c r="G98" s="65">
        <v>1.32</v>
      </c>
      <c r="H98" s="65">
        <v>50</v>
      </c>
      <c r="I98" s="70">
        <f t="shared" si="14"/>
        <v>29.526969991841909</v>
      </c>
      <c r="J98" s="70">
        <f t="shared" si="15"/>
        <v>0.46666666666666662</v>
      </c>
      <c r="K98" s="70">
        <f t="shared" si="16"/>
        <v>0.61599999999999999</v>
      </c>
      <c r="L98" s="70">
        <f t="shared" si="17"/>
        <v>3.3911649915626341</v>
      </c>
      <c r="M98" s="70">
        <f t="shared" si="18"/>
        <v>4.6343548034698898</v>
      </c>
      <c r="N98" s="70">
        <f t="shared" si="19"/>
        <v>1.6448536269514715</v>
      </c>
      <c r="O98" s="70">
        <f t="shared" si="20"/>
        <v>7.6228353070674224</v>
      </c>
      <c r="P98" s="70">
        <f t="shared" si="21"/>
        <v>30.956168640400755</v>
      </c>
      <c r="Q98" s="70">
        <f t="shared" si="22"/>
        <v>15.526969991841911</v>
      </c>
      <c r="R98" s="70" t="str">
        <f t="shared" si="23"/>
        <v>Yes</v>
      </c>
      <c r="S98" s="70">
        <f t="shared" si="24"/>
        <v>23.333333333333332</v>
      </c>
      <c r="T98" s="70">
        <f t="shared" si="25"/>
        <v>23.333333333333332</v>
      </c>
      <c r="U98" s="70">
        <f t="shared" si="26"/>
        <v>1382.347809382399</v>
      </c>
      <c r="V98" s="70">
        <f t="shared" si="27"/>
        <v>0</v>
      </c>
    </row>
    <row r="99" spans="1:22" x14ac:dyDescent="0.15">
      <c r="A99" s="66">
        <v>22520.016891161697</v>
      </c>
      <c r="B99" s="67">
        <v>5.0944000000000003</v>
      </c>
      <c r="C99" s="67">
        <v>56.713130999649678</v>
      </c>
      <c r="D99" s="65">
        <v>10</v>
      </c>
      <c r="E99" s="68">
        <v>0.2</v>
      </c>
      <c r="F99" s="65">
        <v>0.77</v>
      </c>
      <c r="G99" s="65">
        <v>1.0900000000000001</v>
      </c>
      <c r="H99" s="65">
        <v>22</v>
      </c>
      <c r="I99" s="70">
        <f t="shared" si="14"/>
        <v>11.132445626501585</v>
      </c>
      <c r="J99" s="70">
        <f t="shared" si="15"/>
        <v>0.39999999999999997</v>
      </c>
      <c r="K99" s="70">
        <f t="shared" si="16"/>
        <v>0.436</v>
      </c>
      <c r="L99" s="70">
        <f t="shared" si="17"/>
        <v>2.2494443758403984</v>
      </c>
      <c r="M99" s="70">
        <f t="shared" si="18"/>
        <v>2.2342139557347678</v>
      </c>
      <c r="N99" s="70">
        <f t="shared" si="19"/>
        <v>1.6448536269514715</v>
      </c>
      <c r="O99" s="70">
        <f t="shared" si="20"/>
        <v>3.6749549284759273</v>
      </c>
      <c r="P99" s="70">
        <f t="shared" si="21"/>
        <v>12.474954928475926</v>
      </c>
      <c r="Q99" s="70">
        <f t="shared" si="22"/>
        <v>-0.8675543734984128</v>
      </c>
      <c r="R99" s="70" t="str">
        <f t="shared" si="23"/>
        <v>Yes</v>
      </c>
      <c r="S99" s="70">
        <f t="shared" si="24"/>
        <v>8.7999999999999989</v>
      </c>
      <c r="T99" s="70">
        <f t="shared" si="25"/>
        <v>13.342509301974339</v>
      </c>
      <c r="U99" s="70">
        <f t="shared" si="26"/>
        <v>385.80502241280004</v>
      </c>
      <c r="V99" s="70">
        <f t="shared" si="27"/>
        <v>0</v>
      </c>
    </row>
    <row r="100" spans="1:22" x14ac:dyDescent="0.15">
      <c r="A100" s="66">
        <v>82709.240905984683</v>
      </c>
      <c r="B100" s="67">
        <v>21.042560000000002</v>
      </c>
      <c r="C100" s="67">
        <v>5134.8596178176003</v>
      </c>
      <c r="D100" s="65">
        <v>122</v>
      </c>
      <c r="E100" s="68">
        <v>1.2</v>
      </c>
      <c r="F100" s="65">
        <v>1</v>
      </c>
      <c r="G100" s="65">
        <v>0.82</v>
      </c>
      <c r="H100" s="65">
        <v>60</v>
      </c>
      <c r="I100" s="70">
        <f t="shared" si="14"/>
        <v>244.02257224489796</v>
      </c>
      <c r="J100" s="70">
        <f t="shared" si="15"/>
        <v>8.9466666666666672</v>
      </c>
      <c r="K100" s="70">
        <f t="shared" si="16"/>
        <v>7.3362666666666669</v>
      </c>
      <c r="L100" s="70">
        <f t="shared" si="17"/>
        <v>0</v>
      </c>
      <c r="M100" s="70">
        <f t="shared" si="18"/>
        <v>56.8264772466732</v>
      </c>
      <c r="N100" s="70">
        <f t="shared" si="19"/>
        <v>1.6448536269514715</v>
      </c>
      <c r="O100" s="70">
        <f t="shared" si="20"/>
        <v>93.47123720606568</v>
      </c>
      <c r="P100" s="70">
        <f t="shared" si="21"/>
        <v>630.27123720606573</v>
      </c>
      <c r="Q100" s="70">
        <f t="shared" si="22"/>
        <v>-24.377427755102076</v>
      </c>
      <c r="R100" s="70" t="str">
        <f t="shared" si="23"/>
        <v>Yes</v>
      </c>
      <c r="S100" s="70">
        <f t="shared" si="24"/>
        <v>536.80000000000007</v>
      </c>
      <c r="T100" s="70">
        <f t="shared" si="25"/>
        <v>654.64866496116781</v>
      </c>
      <c r="U100" s="70">
        <f t="shared" si="26"/>
        <v>1306701.6008233379</v>
      </c>
      <c r="V100" s="70">
        <f t="shared" si="27"/>
        <v>0</v>
      </c>
    </row>
    <row r="101" spans="1:22" x14ac:dyDescent="0.15">
      <c r="A101" s="66">
        <v>95156.364742257647</v>
      </c>
      <c r="B101" s="67">
        <v>6.3360000000000003</v>
      </c>
      <c r="C101" s="67">
        <v>770.69818233511603</v>
      </c>
      <c r="D101" s="65">
        <v>34</v>
      </c>
      <c r="E101" s="68">
        <v>1.2</v>
      </c>
      <c r="F101" s="65">
        <v>0.82</v>
      </c>
      <c r="G101" s="65">
        <v>1.8</v>
      </c>
      <c r="H101" s="65">
        <v>40</v>
      </c>
      <c r="I101" s="70">
        <f t="shared" si="14"/>
        <v>121.63797069683018</v>
      </c>
      <c r="J101" s="70">
        <f t="shared" si="15"/>
        <v>2.4933333333333336</v>
      </c>
      <c r="K101" s="70">
        <f t="shared" si="16"/>
        <v>4.4880000000000004</v>
      </c>
      <c r="L101" s="70">
        <f t="shared" si="17"/>
        <v>2.6832815729997481</v>
      </c>
      <c r="M101" s="70">
        <f t="shared" si="18"/>
        <v>29.162408679668424</v>
      </c>
      <c r="N101" s="70">
        <f t="shared" si="19"/>
        <v>1.6448536269514715</v>
      </c>
      <c r="O101" s="70">
        <f t="shared" si="20"/>
        <v>47.967893687393683</v>
      </c>
      <c r="P101" s="70">
        <f t="shared" si="21"/>
        <v>147.70122702072703</v>
      </c>
      <c r="Q101" s="70">
        <f t="shared" si="22"/>
        <v>46.837970696830169</v>
      </c>
      <c r="R101" s="70" t="str">
        <f t="shared" si="23"/>
        <v>Yes</v>
      </c>
      <c r="S101" s="70">
        <f t="shared" si="24"/>
        <v>99.733333333333348</v>
      </c>
      <c r="T101" s="70">
        <f t="shared" si="25"/>
        <v>100.86325632389686</v>
      </c>
      <c r="U101" s="70">
        <f t="shared" si="26"/>
        <v>364162.74121306144</v>
      </c>
      <c r="V101" s="70">
        <f t="shared" si="27"/>
        <v>0</v>
      </c>
    </row>
    <row r="102" spans="1:22" x14ac:dyDescent="0.15">
      <c r="A102" s="66">
        <v>46403.873729979365</v>
      </c>
      <c r="B102" s="67">
        <v>11.173140000000002</v>
      </c>
      <c r="C102" s="67">
        <v>18597.082374102542</v>
      </c>
      <c r="D102" s="65">
        <v>122</v>
      </c>
      <c r="E102" s="68">
        <v>-0.4</v>
      </c>
      <c r="F102" s="65">
        <v>1</v>
      </c>
      <c r="G102" s="65">
        <v>1.27</v>
      </c>
      <c r="H102" s="65">
        <v>261</v>
      </c>
      <c r="I102" s="70">
        <f t="shared" si="14"/>
        <v>1664.4454803307342</v>
      </c>
      <c r="J102" s="70">
        <f t="shared" si="15"/>
        <v>2.44</v>
      </c>
      <c r="K102" s="70">
        <f t="shared" si="16"/>
        <v>3.0987999999999998</v>
      </c>
      <c r="L102" s="70">
        <f t="shared" si="17"/>
        <v>0</v>
      </c>
      <c r="M102" s="70">
        <f t="shared" si="18"/>
        <v>50.062646113045197</v>
      </c>
      <c r="N102" s="70">
        <f t="shared" si="19"/>
        <v>1.6448536269514715</v>
      </c>
      <c r="O102" s="70">
        <f t="shared" si="20"/>
        <v>82.345725033830377</v>
      </c>
      <c r="P102" s="70">
        <f t="shared" si="21"/>
        <v>719.18572503383041</v>
      </c>
      <c r="Q102" s="70">
        <f t="shared" si="22"/>
        <v>1591.2454803307342</v>
      </c>
      <c r="R102" s="70" t="str">
        <f t="shared" si="23"/>
        <v>No</v>
      </c>
      <c r="S102" s="70">
        <f t="shared" si="24"/>
        <v>636.84</v>
      </c>
      <c r="T102" s="70">
        <f t="shared" si="25"/>
        <v>0</v>
      </c>
      <c r="U102" s="70">
        <f t="shared" si="26"/>
        <v>182.33608138751998</v>
      </c>
      <c r="V102" s="70">
        <f t="shared" si="27"/>
        <v>1482.1093989432143</v>
      </c>
    </row>
    <row r="103" spans="1:22" x14ac:dyDescent="0.15">
      <c r="A103" s="66">
        <v>97104.283217804099</v>
      </c>
      <c r="B103" s="67">
        <v>16.61</v>
      </c>
      <c r="C103" s="67">
        <v>1624.7173535999998</v>
      </c>
      <c r="D103" s="65">
        <v>18</v>
      </c>
      <c r="E103" s="68">
        <v>-0.2</v>
      </c>
      <c r="F103" s="65">
        <v>1</v>
      </c>
      <c r="G103" s="65">
        <v>1.02</v>
      </c>
      <c r="H103" s="65">
        <v>160</v>
      </c>
      <c r="I103" s="70">
        <f t="shared" si="14"/>
        <v>97.815614304635758</v>
      </c>
      <c r="J103" s="70">
        <f t="shared" si="15"/>
        <v>0.48</v>
      </c>
      <c r="K103" s="70">
        <f t="shared" si="16"/>
        <v>0.48959999999999998</v>
      </c>
      <c r="L103" s="70">
        <f t="shared" si="17"/>
        <v>0</v>
      </c>
      <c r="M103" s="70">
        <f t="shared" si="18"/>
        <v>6.1930045696737537</v>
      </c>
      <c r="N103" s="70">
        <f t="shared" si="19"/>
        <v>1.6448536269514715</v>
      </c>
      <c r="O103" s="70">
        <f t="shared" si="20"/>
        <v>10.186586028154911</v>
      </c>
      <c r="P103" s="70">
        <f t="shared" si="21"/>
        <v>86.986586028154903</v>
      </c>
      <c r="Q103" s="70">
        <f t="shared" si="22"/>
        <v>83.415614304635767</v>
      </c>
      <c r="R103" s="70" t="str">
        <f t="shared" si="23"/>
        <v>Yes</v>
      </c>
      <c r="S103" s="70">
        <f t="shared" si="24"/>
        <v>76.8</v>
      </c>
      <c r="T103" s="70">
        <f t="shared" si="25"/>
        <v>76.8</v>
      </c>
      <c r="U103" s="70">
        <f t="shared" si="26"/>
        <v>65.815247093760007</v>
      </c>
      <c r="V103" s="70">
        <f t="shared" si="27"/>
        <v>32.000367210875751</v>
      </c>
    </row>
    <row r="104" spans="1:22" x14ac:dyDescent="0.15">
      <c r="A104" s="66">
        <v>48736.013963857935</v>
      </c>
      <c r="B104" s="67">
        <v>26.195400000000003</v>
      </c>
      <c r="C104" s="67">
        <v>3971.5844127960008</v>
      </c>
      <c r="D104" s="65">
        <v>42</v>
      </c>
      <c r="E104" s="68">
        <v>-0.4</v>
      </c>
      <c r="F104" s="65">
        <v>1</v>
      </c>
      <c r="G104" s="65">
        <v>1.53</v>
      </c>
      <c r="H104" s="65">
        <v>60</v>
      </c>
      <c r="I104" s="70">
        <f t="shared" si="14"/>
        <v>151.61381054673723</v>
      </c>
      <c r="J104" s="70">
        <f t="shared" si="15"/>
        <v>0.84</v>
      </c>
      <c r="K104" s="70">
        <f t="shared" si="16"/>
        <v>1.2851999999999999</v>
      </c>
      <c r="L104" s="70">
        <f t="shared" si="17"/>
        <v>0</v>
      </c>
      <c r="M104" s="70">
        <f t="shared" si="18"/>
        <v>9.9551163930915436</v>
      </c>
      <c r="N104" s="70">
        <f t="shared" si="19"/>
        <v>1.6448536269514715</v>
      </c>
      <c r="O104" s="70">
        <f t="shared" si="20"/>
        <v>16.374709305900677</v>
      </c>
      <c r="P104" s="70">
        <f t="shared" si="21"/>
        <v>66.774709305900672</v>
      </c>
      <c r="Q104" s="70">
        <f t="shared" si="22"/>
        <v>126.41381054673722</v>
      </c>
      <c r="R104" s="70" t="str">
        <f t="shared" si="23"/>
        <v>No</v>
      </c>
      <c r="S104" s="70">
        <f t="shared" si="24"/>
        <v>50.4</v>
      </c>
      <c r="T104" s="70">
        <f t="shared" si="25"/>
        <v>0</v>
      </c>
      <c r="U104" s="70">
        <f t="shared" si="26"/>
        <v>62.771437854719998</v>
      </c>
      <c r="V104" s="70">
        <f t="shared" si="27"/>
        <v>88.842372692017221</v>
      </c>
    </row>
    <row r="105" spans="1:22" x14ac:dyDescent="0.15">
      <c r="A105" s="66">
        <v>31967.577887724274</v>
      </c>
      <c r="B105" s="67">
        <v>6.512220000000001</v>
      </c>
      <c r="C105" s="67">
        <v>798.85387429466687</v>
      </c>
      <c r="D105" s="65">
        <v>106</v>
      </c>
      <c r="E105" s="68">
        <v>-0.1</v>
      </c>
      <c r="F105" s="65">
        <v>1</v>
      </c>
      <c r="G105" s="65">
        <v>1</v>
      </c>
      <c r="H105" s="65">
        <v>22</v>
      </c>
      <c r="I105" s="70">
        <f t="shared" si="14"/>
        <v>122.66997648953303</v>
      </c>
      <c r="J105" s="70">
        <f t="shared" si="15"/>
        <v>3.18</v>
      </c>
      <c r="K105" s="70">
        <f t="shared" si="16"/>
        <v>3.18</v>
      </c>
      <c r="L105" s="70">
        <f t="shared" si="17"/>
        <v>0</v>
      </c>
      <c r="M105" s="70">
        <f t="shared" si="18"/>
        <v>14.915522116238506</v>
      </c>
      <c r="N105" s="70">
        <f t="shared" si="19"/>
        <v>1.6448536269514715</v>
      </c>
      <c r="O105" s="70">
        <f t="shared" si="20"/>
        <v>24.533850650769796</v>
      </c>
      <c r="P105" s="70">
        <f t="shared" si="21"/>
        <v>94.493850650769801</v>
      </c>
      <c r="Q105" s="70">
        <f t="shared" si="22"/>
        <v>27.269976489533022</v>
      </c>
      <c r="R105" s="70" t="str">
        <f t="shared" si="23"/>
        <v>Yes</v>
      </c>
      <c r="S105" s="70">
        <f t="shared" si="24"/>
        <v>69.960000000000008</v>
      </c>
      <c r="T105" s="70">
        <f t="shared" si="25"/>
        <v>69.960000000000008</v>
      </c>
      <c r="U105" s="70">
        <f t="shared" si="26"/>
        <v>654.62469133013997</v>
      </c>
      <c r="V105" s="70">
        <f t="shared" si="27"/>
        <v>0</v>
      </c>
    </row>
    <row r="106" spans="1:22" x14ac:dyDescent="0.15">
      <c r="A106" s="66">
        <v>71072.247317045592</v>
      </c>
      <c r="B106" s="67">
        <v>20.364300000000004</v>
      </c>
      <c r="C106" s="67">
        <v>1607.7341306400001</v>
      </c>
      <c r="D106" s="65">
        <v>34</v>
      </c>
      <c r="E106" s="68">
        <v>0.5</v>
      </c>
      <c r="F106" s="65">
        <v>1</v>
      </c>
      <c r="G106" s="65">
        <v>1.8</v>
      </c>
      <c r="H106" s="65">
        <v>40</v>
      </c>
      <c r="I106" s="70">
        <f t="shared" si="14"/>
        <v>78.948656749311283</v>
      </c>
      <c r="J106" s="70">
        <f t="shared" si="15"/>
        <v>1.7</v>
      </c>
      <c r="K106" s="70">
        <f t="shared" si="16"/>
        <v>3.06</v>
      </c>
      <c r="L106" s="70">
        <f t="shared" si="17"/>
        <v>0</v>
      </c>
      <c r="M106" s="70">
        <f t="shared" si="18"/>
        <v>19.353139280230479</v>
      </c>
      <c r="N106" s="70">
        <f t="shared" si="19"/>
        <v>1.6448536269514715</v>
      </c>
      <c r="O106" s="70">
        <f t="shared" si="20"/>
        <v>31.833081337984094</v>
      </c>
      <c r="P106" s="70">
        <f t="shared" si="21"/>
        <v>99.833081337984098</v>
      </c>
      <c r="Q106" s="70">
        <f t="shared" si="22"/>
        <v>27.948656749311283</v>
      </c>
      <c r="R106" s="70" t="str">
        <f t="shared" si="23"/>
        <v>Yes</v>
      </c>
      <c r="S106" s="70">
        <f t="shared" si="24"/>
        <v>68</v>
      </c>
      <c r="T106" s="70">
        <f t="shared" si="25"/>
        <v>71.884424588672815</v>
      </c>
      <c r="U106" s="70">
        <f t="shared" si="26"/>
        <v>8720.7509765625</v>
      </c>
      <c r="V106" s="70">
        <f t="shared" si="27"/>
        <v>0</v>
      </c>
    </row>
    <row r="107" spans="1:22" x14ac:dyDescent="0.15">
      <c r="A107" s="66">
        <v>81909.301336004588</v>
      </c>
      <c r="B107" s="67">
        <v>54.411192000000007</v>
      </c>
      <c r="C107" s="67">
        <v>1026.1050310896001</v>
      </c>
      <c r="D107" s="65">
        <v>10</v>
      </c>
      <c r="E107" s="68">
        <v>-0.7</v>
      </c>
      <c r="F107" s="65">
        <v>1</v>
      </c>
      <c r="G107" s="65">
        <v>0.84</v>
      </c>
      <c r="H107" s="65">
        <v>70</v>
      </c>
      <c r="I107" s="70">
        <f t="shared" si="14"/>
        <v>18.858345009048872</v>
      </c>
      <c r="J107" s="70">
        <f t="shared" si="15"/>
        <v>0.1</v>
      </c>
      <c r="K107" s="70">
        <f t="shared" si="16"/>
        <v>8.4000000000000005E-2</v>
      </c>
      <c r="L107" s="70">
        <f t="shared" si="17"/>
        <v>0</v>
      </c>
      <c r="M107" s="70">
        <f t="shared" si="18"/>
        <v>0.70279442228862343</v>
      </c>
      <c r="N107" s="70">
        <f t="shared" si="19"/>
        <v>1.6448536269514715</v>
      </c>
      <c r="O107" s="70">
        <f t="shared" si="20"/>
        <v>1.1559939545027063</v>
      </c>
      <c r="P107" s="70">
        <f t="shared" si="21"/>
        <v>8.1559939545027067</v>
      </c>
      <c r="Q107" s="70">
        <f t="shared" si="22"/>
        <v>15.858345009048872</v>
      </c>
      <c r="R107" s="70" t="str">
        <f t="shared" si="23"/>
        <v>No</v>
      </c>
      <c r="S107" s="70">
        <f t="shared" si="24"/>
        <v>7</v>
      </c>
      <c r="T107" s="70">
        <f t="shared" si="25"/>
        <v>0</v>
      </c>
      <c r="U107" s="70">
        <f t="shared" si="26"/>
        <v>4.2857066937000008</v>
      </c>
      <c r="V107" s="70">
        <f t="shared" si="27"/>
        <v>14.572638315348872</v>
      </c>
    </row>
    <row r="108" spans="1:22" x14ac:dyDescent="0.15">
      <c r="A108" s="66">
        <v>39840.738199650063</v>
      </c>
      <c r="B108" s="67">
        <v>8.2100700000000018</v>
      </c>
      <c r="C108" s="67">
        <v>1644.4164220695188</v>
      </c>
      <c r="D108" s="65">
        <v>26</v>
      </c>
      <c r="E108" s="68">
        <v>0.4</v>
      </c>
      <c r="F108" s="65">
        <v>0.88</v>
      </c>
      <c r="G108" s="65">
        <v>0.79</v>
      </c>
      <c r="H108" s="65">
        <v>265</v>
      </c>
      <c r="I108" s="70">
        <f t="shared" si="14"/>
        <v>200.2926189508151</v>
      </c>
      <c r="J108" s="70">
        <f t="shared" si="15"/>
        <v>1.2133333333333334</v>
      </c>
      <c r="K108" s="70">
        <f t="shared" si="16"/>
        <v>0.95853333333333346</v>
      </c>
      <c r="L108" s="70">
        <f t="shared" si="17"/>
        <v>5.6391488719486738</v>
      </c>
      <c r="M108" s="70">
        <f t="shared" si="18"/>
        <v>17.03800409020311</v>
      </c>
      <c r="N108" s="70">
        <f t="shared" si="19"/>
        <v>1.6448536269514715</v>
      </c>
      <c r="O108" s="70">
        <f t="shared" si="20"/>
        <v>28.025022823784592</v>
      </c>
      <c r="P108" s="70">
        <f t="shared" si="21"/>
        <v>349.55835615711794</v>
      </c>
      <c r="Q108" s="70">
        <f t="shared" si="22"/>
        <v>163.89261895081509</v>
      </c>
      <c r="R108" s="70" t="str">
        <f t="shared" si="23"/>
        <v>Yes</v>
      </c>
      <c r="S108" s="70">
        <f t="shared" si="24"/>
        <v>321.53333333333336</v>
      </c>
      <c r="T108" s="70">
        <f t="shared" si="25"/>
        <v>321.53333333333336</v>
      </c>
      <c r="U108" s="70">
        <f t="shared" si="26"/>
        <v>3594.1043043942377</v>
      </c>
      <c r="V108" s="70">
        <f t="shared" si="27"/>
        <v>0</v>
      </c>
    </row>
    <row r="109" spans="1:22" x14ac:dyDescent="0.15">
      <c r="A109" s="66">
        <v>9502.6575637537808</v>
      </c>
      <c r="B109" s="67">
        <v>36.240819999999999</v>
      </c>
      <c r="C109" s="67">
        <v>974.11152931950016</v>
      </c>
      <c r="D109" s="65">
        <v>10</v>
      </c>
      <c r="E109" s="68">
        <v>1.2</v>
      </c>
      <c r="F109" s="65">
        <v>1</v>
      </c>
      <c r="G109" s="65">
        <v>1.29</v>
      </c>
      <c r="H109" s="65">
        <v>45</v>
      </c>
      <c r="I109" s="70">
        <f t="shared" si="14"/>
        <v>26.87884902492549</v>
      </c>
      <c r="J109" s="70">
        <f t="shared" si="15"/>
        <v>0.73333333333333339</v>
      </c>
      <c r="K109" s="70">
        <f t="shared" si="16"/>
        <v>0.94600000000000006</v>
      </c>
      <c r="L109" s="70">
        <f t="shared" si="17"/>
        <v>0</v>
      </c>
      <c r="M109" s="70">
        <f t="shared" si="18"/>
        <v>6.345960920144404</v>
      </c>
      <c r="N109" s="70">
        <f t="shared" si="19"/>
        <v>1.6448536269514715</v>
      </c>
      <c r="O109" s="70">
        <f t="shared" si="20"/>
        <v>10.43817683599182</v>
      </c>
      <c r="P109" s="70">
        <f t="shared" si="21"/>
        <v>43.438176835991818</v>
      </c>
      <c r="Q109" s="70">
        <f t="shared" si="22"/>
        <v>4.8788490249254899</v>
      </c>
      <c r="R109" s="70" t="str">
        <f t="shared" si="23"/>
        <v>Yes</v>
      </c>
      <c r="S109" s="70">
        <f t="shared" si="24"/>
        <v>33</v>
      </c>
      <c r="T109" s="70">
        <f t="shared" si="25"/>
        <v>38.559327811066325</v>
      </c>
      <c r="U109" s="70">
        <f t="shared" si="26"/>
        <v>107106.68859207688</v>
      </c>
      <c r="V109" s="70">
        <f t="shared" si="27"/>
        <v>0</v>
      </c>
    </row>
    <row r="110" spans="1:22" x14ac:dyDescent="0.15">
      <c r="A110" s="66">
        <v>50412.933076177826</v>
      </c>
      <c r="B110" s="67">
        <v>7.3040000000000003</v>
      </c>
      <c r="C110" s="67">
        <v>499.93736173333338</v>
      </c>
      <c r="D110" s="65">
        <v>26</v>
      </c>
      <c r="E110" s="68">
        <v>0.8</v>
      </c>
      <c r="F110" s="65">
        <v>1</v>
      </c>
      <c r="G110" s="65">
        <v>1.23</v>
      </c>
      <c r="H110" s="65">
        <v>50</v>
      </c>
      <c r="I110" s="70">
        <f t="shared" si="14"/>
        <v>68.447064859437759</v>
      </c>
      <c r="J110" s="70">
        <f t="shared" si="15"/>
        <v>1.56</v>
      </c>
      <c r="K110" s="70">
        <f t="shared" si="16"/>
        <v>1.9188000000000001</v>
      </c>
      <c r="L110" s="70">
        <f t="shared" si="17"/>
        <v>0</v>
      </c>
      <c r="M110" s="70">
        <f t="shared" si="18"/>
        <v>13.567964917407474</v>
      </c>
      <c r="N110" s="70">
        <f t="shared" si="19"/>
        <v>1.6448536269514715</v>
      </c>
      <c r="O110" s="70">
        <f t="shared" si="20"/>
        <v>22.317316304748008</v>
      </c>
      <c r="P110" s="70">
        <f t="shared" si="21"/>
        <v>100.317316304748</v>
      </c>
      <c r="Q110" s="70">
        <f t="shared" si="22"/>
        <v>21.647064859437755</v>
      </c>
      <c r="R110" s="70" t="str">
        <f t="shared" si="23"/>
        <v>Yes</v>
      </c>
      <c r="S110" s="70">
        <f t="shared" si="24"/>
        <v>78</v>
      </c>
      <c r="T110" s="70">
        <f t="shared" si="25"/>
        <v>78.670251445310242</v>
      </c>
      <c r="U110" s="70">
        <f t="shared" si="26"/>
        <v>37538.519896350736</v>
      </c>
      <c r="V110" s="70">
        <f t="shared" si="27"/>
        <v>0</v>
      </c>
    </row>
    <row r="111" spans="1:22" x14ac:dyDescent="0.15">
      <c r="A111" s="66">
        <v>813.40347135232525</v>
      </c>
      <c r="B111" s="67">
        <v>13.593580000000001</v>
      </c>
      <c r="C111" s="67">
        <v>785.78622007600006</v>
      </c>
      <c r="D111" s="65">
        <v>26</v>
      </c>
      <c r="E111" s="68">
        <v>-0.1</v>
      </c>
      <c r="F111" s="65">
        <v>1</v>
      </c>
      <c r="G111" s="65">
        <v>1.1499999999999999</v>
      </c>
      <c r="H111" s="65">
        <v>40</v>
      </c>
      <c r="I111" s="70">
        <f t="shared" si="14"/>
        <v>57.805686219229962</v>
      </c>
      <c r="J111" s="70">
        <f t="shared" si="15"/>
        <v>0.78</v>
      </c>
      <c r="K111" s="70">
        <f t="shared" si="16"/>
        <v>0.89699999999999991</v>
      </c>
      <c r="L111" s="70">
        <f t="shared" si="17"/>
        <v>0</v>
      </c>
      <c r="M111" s="70">
        <f t="shared" si="18"/>
        <v>5.6731261223420715</v>
      </c>
      <c r="N111" s="70">
        <f t="shared" si="19"/>
        <v>1.6448536269514715</v>
      </c>
      <c r="O111" s="70">
        <f t="shared" si="20"/>
        <v>9.331462078487494</v>
      </c>
      <c r="P111" s="70">
        <f t="shared" si="21"/>
        <v>40.531462078487493</v>
      </c>
      <c r="Q111" s="70">
        <f t="shared" si="22"/>
        <v>34.405686219229963</v>
      </c>
      <c r="R111" s="70" t="str">
        <f t="shared" si="23"/>
        <v>Yes</v>
      </c>
      <c r="S111" s="70">
        <f t="shared" si="24"/>
        <v>31.200000000000003</v>
      </c>
      <c r="T111" s="70">
        <f t="shared" si="25"/>
        <v>31.200000000000003</v>
      </c>
      <c r="U111" s="70">
        <f t="shared" si="26"/>
        <v>160.56832051494001</v>
      </c>
      <c r="V111" s="70">
        <f t="shared" si="27"/>
        <v>0</v>
      </c>
    </row>
    <row r="112" spans="1:22" x14ac:dyDescent="0.15">
      <c r="A112" s="66">
        <v>83489.027486475548</v>
      </c>
      <c r="B112" s="67">
        <v>6.9740000000000002</v>
      </c>
      <c r="C112" s="67">
        <v>1410.9734746800002</v>
      </c>
      <c r="D112" s="65">
        <v>42</v>
      </c>
      <c r="E112" s="68">
        <v>0.4</v>
      </c>
      <c r="F112" s="65">
        <v>1</v>
      </c>
      <c r="G112" s="65">
        <v>2.41</v>
      </c>
      <c r="H112" s="65">
        <v>60</v>
      </c>
      <c r="I112" s="70">
        <f t="shared" si="14"/>
        <v>202.31911022082022</v>
      </c>
      <c r="J112" s="70">
        <f t="shared" si="15"/>
        <v>1.9599999999999997</v>
      </c>
      <c r="K112" s="70">
        <f t="shared" si="16"/>
        <v>4.7235999999999994</v>
      </c>
      <c r="L112" s="70">
        <f t="shared" si="17"/>
        <v>0</v>
      </c>
      <c r="M112" s="70">
        <f t="shared" si="18"/>
        <v>36.588848268290704</v>
      </c>
      <c r="N112" s="70">
        <f t="shared" si="19"/>
        <v>1.6448536269514715</v>
      </c>
      <c r="O112" s="70">
        <f t="shared" si="20"/>
        <v>60.183299780075032</v>
      </c>
      <c r="P112" s="70">
        <f t="shared" si="21"/>
        <v>177.78329978007503</v>
      </c>
      <c r="Q112" s="70">
        <f t="shared" si="22"/>
        <v>143.51911022082024</v>
      </c>
      <c r="R112" s="70" t="str">
        <f t="shared" si="23"/>
        <v>Yes</v>
      </c>
      <c r="S112" s="70">
        <f t="shared" si="24"/>
        <v>117.59999999999998</v>
      </c>
      <c r="T112" s="70">
        <f t="shared" si="25"/>
        <v>117.59999999999998</v>
      </c>
      <c r="U112" s="70">
        <f t="shared" si="26"/>
        <v>5805.8607994060758</v>
      </c>
      <c r="V112" s="70">
        <f t="shared" si="27"/>
        <v>0</v>
      </c>
    </row>
    <row r="113" spans="1:22" x14ac:dyDescent="0.15">
      <c r="A113" s="66">
        <v>57475.615247827714</v>
      </c>
      <c r="B113" s="67">
        <v>10.667580000000001</v>
      </c>
      <c r="C113" s="67">
        <v>330.18501136793049</v>
      </c>
      <c r="D113" s="65">
        <v>26</v>
      </c>
      <c r="E113" s="68">
        <v>1.2</v>
      </c>
      <c r="F113" s="65">
        <v>0.75</v>
      </c>
      <c r="G113" s="65">
        <v>0.94</v>
      </c>
      <c r="H113" s="65">
        <v>29</v>
      </c>
      <c r="I113" s="70">
        <f t="shared" si="14"/>
        <v>30.952194534086498</v>
      </c>
      <c r="J113" s="70">
        <f t="shared" si="15"/>
        <v>1.906666666666667</v>
      </c>
      <c r="K113" s="70">
        <f t="shared" si="16"/>
        <v>1.7922666666666669</v>
      </c>
      <c r="L113" s="70">
        <f t="shared" si="17"/>
        <v>2.6925824035672519</v>
      </c>
      <c r="M113" s="70">
        <f t="shared" si="18"/>
        <v>10.932102415262026</v>
      </c>
      <c r="N113" s="70">
        <f t="shared" si="19"/>
        <v>1.6448536269514715</v>
      </c>
      <c r="O113" s="70">
        <f t="shared" si="20"/>
        <v>17.981708307948686</v>
      </c>
      <c r="P113" s="70">
        <f t="shared" si="21"/>
        <v>73.27504164128203</v>
      </c>
      <c r="Q113" s="70">
        <f t="shared" si="22"/>
        <v>-26.247805465913512</v>
      </c>
      <c r="R113" s="70" t="str">
        <f t="shared" si="23"/>
        <v>Yes</v>
      </c>
      <c r="S113" s="70">
        <f t="shared" si="24"/>
        <v>55.293333333333344</v>
      </c>
      <c r="T113" s="70">
        <f t="shared" si="25"/>
        <v>99.522847107195545</v>
      </c>
      <c r="U113" s="70">
        <f t="shared" si="26"/>
        <v>278477.39033939998</v>
      </c>
      <c r="V113" s="70">
        <f t="shared" si="27"/>
        <v>0</v>
      </c>
    </row>
    <row r="114" spans="1:22" x14ac:dyDescent="0.15">
      <c r="A114" s="66">
        <v>58600.295977339912</v>
      </c>
      <c r="B114" s="67">
        <v>5.1383749999999999</v>
      </c>
      <c r="C114" s="67">
        <v>355.47575459870842</v>
      </c>
      <c r="D114" s="65">
        <v>98</v>
      </c>
      <c r="E114" s="68">
        <v>1.5</v>
      </c>
      <c r="F114" s="65">
        <v>1</v>
      </c>
      <c r="G114" s="65">
        <v>1.47</v>
      </c>
      <c r="H114" s="65">
        <v>11</v>
      </c>
      <c r="I114" s="70">
        <f t="shared" si="14"/>
        <v>69.180578412184474</v>
      </c>
      <c r="J114" s="70">
        <f t="shared" si="15"/>
        <v>8.1666666666666661</v>
      </c>
      <c r="K114" s="70">
        <f t="shared" si="16"/>
        <v>12.004999999999999</v>
      </c>
      <c r="L114" s="70">
        <f t="shared" si="17"/>
        <v>0</v>
      </c>
      <c r="M114" s="70">
        <f t="shared" si="18"/>
        <v>39.816080608216573</v>
      </c>
      <c r="N114" s="70">
        <f t="shared" si="19"/>
        <v>1.6448536269514715</v>
      </c>
      <c r="O114" s="70">
        <f t="shared" si="20"/>
        <v>65.491624599417179</v>
      </c>
      <c r="P114" s="70">
        <f t="shared" si="21"/>
        <v>155.32495793275052</v>
      </c>
      <c r="Q114" s="70">
        <f t="shared" si="22"/>
        <v>-175.8194215878155</v>
      </c>
      <c r="R114" s="70" t="str">
        <f t="shared" si="23"/>
        <v>Yes</v>
      </c>
      <c r="S114" s="70">
        <f t="shared" si="24"/>
        <v>89.833333333333329</v>
      </c>
      <c r="T114" s="70">
        <f t="shared" si="25"/>
        <v>331.14437952056602</v>
      </c>
      <c r="U114" s="70">
        <f t="shared" si="26"/>
        <v>3894006.7919921875</v>
      </c>
      <c r="V114" s="70">
        <f t="shared" si="27"/>
        <v>0</v>
      </c>
    </row>
    <row r="115" spans="1:22" x14ac:dyDescent="0.15">
      <c r="A115" s="66">
        <v>88361.491570490587</v>
      </c>
      <c r="B115" s="67">
        <v>20.480284000000001</v>
      </c>
      <c r="C115" s="67">
        <v>1490</v>
      </c>
      <c r="D115" s="65">
        <v>10</v>
      </c>
      <c r="E115" s="68">
        <v>-0.4</v>
      </c>
      <c r="F115" s="65">
        <v>1</v>
      </c>
      <c r="G115" s="65">
        <v>0.86</v>
      </c>
      <c r="H115" s="65">
        <v>16</v>
      </c>
      <c r="I115" s="70">
        <f t="shared" si="14"/>
        <v>72.75289737193097</v>
      </c>
      <c r="J115" s="70">
        <f t="shared" si="15"/>
        <v>0.19999999999999998</v>
      </c>
      <c r="K115" s="70">
        <f t="shared" si="16"/>
        <v>0.17199999999999999</v>
      </c>
      <c r="L115" s="70">
        <f t="shared" si="17"/>
        <v>0</v>
      </c>
      <c r="M115" s="70">
        <f t="shared" si="18"/>
        <v>0.68799999999999994</v>
      </c>
      <c r="N115" s="70">
        <f t="shared" si="19"/>
        <v>1.6448536269514715</v>
      </c>
      <c r="O115" s="70">
        <f t="shared" si="20"/>
        <v>1.1316592953426123</v>
      </c>
      <c r="P115" s="70">
        <f t="shared" si="21"/>
        <v>4.3316592953426118</v>
      </c>
      <c r="Q115" s="70">
        <f t="shared" si="22"/>
        <v>66.75289737193097</v>
      </c>
      <c r="R115" s="70" t="str">
        <f t="shared" si="23"/>
        <v>No</v>
      </c>
      <c r="S115" s="70">
        <f t="shared" si="24"/>
        <v>3.1999999999999997</v>
      </c>
      <c r="T115" s="70">
        <f t="shared" si="25"/>
        <v>0</v>
      </c>
      <c r="U115" s="70">
        <f t="shared" si="26"/>
        <v>14.945580441599999</v>
      </c>
      <c r="V115" s="70">
        <f t="shared" si="27"/>
        <v>57.80731693033097</v>
      </c>
    </row>
    <row r="116" spans="1:22" x14ac:dyDescent="0.15">
      <c r="A116" s="66">
        <v>79307.869424532139</v>
      </c>
      <c r="B116" s="67">
        <v>29.008980000000001</v>
      </c>
      <c r="C116" s="67">
        <v>24000</v>
      </c>
      <c r="D116" s="65">
        <v>10</v>
      </c>
      <c r="E116" s="68">
        <v>-0.4</v>
      </c>
      <c r="F116" s="65">
        <v>1</v>
      </c>
      <c r="G116" s="65">
        <v>1.31</v>
      </c>
      <c r="H116" s="65">
        <v>16</v>
      </c>
      <c r="I116" s="70">
        <f t="shared" si="14"/>
        <v>827.33001987660373</v>
      </c>
      <c r="J116" s="70">
        <f t="shared" si="15"/>
        <v>0.19999999999999998</v>
      </c>
      <c r="K116" s="70">
        <f t="shared" si="16"/>
        <v>0.26200000000000001</v>
      </c>
      <c r="L116" s="70">
        <f t="shared" si="17"/>
        <v>0</v>
      </c>
      <c r="M116" s="70">
        <f t="shared" si="18"/>
        <v>1.048</v>
      </c>
      <c r="N116" s="70">
        <f t="shared" si="19"/>
        <v>1.6448536269514715</v>
      </c>
      <c r="O116" s="70">
        <f t="shared" si="20"/>
        <v>1.7238066010451423</v>
      </c>
      <c r="P116" s="70">
        <f t="shared" si="21"/>
        <v>4.9238066010451416</v>
      </c>
      <c r="Q116" s="70">
        <f t="shared" si="22"/>
        <v>821.33001987660373</v>
      </c>
      <c r="R116" s="70" t="str">
        <f t="shared" si="23"/>
        <v>No</v>
      </c>
      <c r="S116" s="70">
        <f t="shared" si="24"/>
        <v>3.1999999999999997</v>
      </c>
      <c r="T116" s="70">
        <f t="shared" si="25"/>
        <v>0</v>
      </c>
      <c r="U116" s="70">
        <f t="shared" si="26"/>
        <v>14.945580441599999</v>
      </c>
      <c r="V116" s="70">
        <f t="shared" si="27"/>
        <v>812.38443943500374</v>
      </c>
    </row>
    <row r="117" spans="1:22" x14ac:dyDescent="0.15">
      <c r="A117" s="66">
        <v>71000.671989028197</v>
      </c>
      <c r="B117" s="67">
        <v>21.301280000000002</v>
      </c>
      <c r="C117" s="67">
        <v>846.45960519120001</v>
      </c>
      <c r="D117" s="65">
        <v>42</v>
      </c>
      <c r="E117" s="68">
        <v>0.2</v>
      </c>
      <c r="F117" s="65">
        <v>1</v>
      </c>
      <c r="G117" s="65">
        <v>1.85</v>
      </c>
      <c r="H117" s="65">
        <v>11</v>
      </c>
      <c r="I117" s="70">
        <f t="shared" si="14"/>
        <v>39.737499586466164</v>
      </c>
      <c r="J117" s="70">
        <f t="shared" si="15"/>
        <v>1.68</v>
      </c>
      <c r="K117" s="70">
        <f t="shared" si="16"/>
        <v>3.1080000000000001</v>
      </c>
      <c r="L117" s="70">
        <f t="shared" si="17"/>
        <v>0</v>
      </c>
      <c r="M117" s="70">
        <f t="shared" si="18"/>
        <v>10.308069848424584</v>
      </c>
      <c r="N117" s="70">
        <f t="shared" si="19"/>
        <v>1.6448536269514715</v>
      </c>
      <c r="O117" s="70">
        <f t="shared" si="20"/>
        <v>16.955266077050283</v>
      </c>
      <c r="P117" s="70">
        <f t="shared" si="21"/>
        <v>35.435266077050287</v>
      </c>
      <c r="Q117" s="70">
        <f t="shared" si="22"/>
        <v>-10.662500413533834</v>
      </c>
      <c r="R117" s="70" t="str">
        <f t="shared" si="23"/>
        <v>Yes</v>
      </c>
      <c r="S117" s="70">
        <f t="shared" si="24"/>
        <v>18.48</v>
      </c>
      <c r="T117" s="70">
        <f t="shared" si="25"/>
        <v>46.097766490584121</v>
      </c>
      <c r="U117" s="70">
        <f t="shared" si="26"/>
        <v>1620.3810941337599</v>
      </c>
      <c r="V117" s="70">
        <f t="shared" si="27"/>
        <v>0</v>
      </c>
    </row>
    <row r="118" spans="1:22" x14ac:dyDescent="0.15">
      <c r="A118" s="66">
        <v>89251.544521007207</v>
      </c>
      <c r="B118" s="67">
        <v>32.441200000000002</v>
      </c>
      <c r="C118" s="67">
        <v>968.31874968400007</v>
      </c>
      <c r="D118" s="65">
        <v>10</v>
      </c>
      <c r="E118" s="68">
        <v>0.2</v>
      </c>
      <c r="F118" s="65">
        <v>1</v>
      </c>
      <c r="G118" s="65">
        <v>1.26</v>
      </c>
      <c r="H118" s="65">
        <v>51</v>
      </c>
      <c r="I118" s="70">
        <f t="shared" si="14"/>
        <v>29.848425757493558</v>
      </c>
      <c r="J118" s="70">
        <f t="shared" si="15"/>
        <v>0.39999999999999997</v>
      </c>
      <c r="K118" s="70">
        <f t="shared" si="16"/>
        <v>0.504</v>
      </c>
      <c r="L118" s="70">
        <f t="shared" si="17"/>
        <v>0</v>
      </c>
      <c r="M118" s="70">
        <f t="shared" si="18"/>
        <v>3.5992799279855965</v>
      </c>
      <c r="N118" s="70">
        <f t="shared" si="19"/>
        <v>1.6448536269514715</v>
      </c>
      <c r="O118" s="70">
        <f t="shared" si="20"/>
        <v>5.9202886439607392</v>
      </c>
      <c r="P118" s="70">
        <f t="shared" si="21"/>
        <v>26.320288643960737</v>
      </c>
      <c r="Q118" s="70">
        <f t="shared" si="22"/>
        <v>17.848425757493558</v>
      </c>
      <c r="R118" s="70" t="str">
        <f t="shared" si="23"/>
        <v>Yes</v>
      </c>
      <c r="S118" s="70">
        <f t="shared" si="24"/>
        <v>20.399999999999999</v>
      </c>
      <c r="T118" s="70">
        <f t="shared" si="25"/>
        <v>20.399999999999999</v>
      </c>
      <c r="U118" s="70">
        <f t="shared" si="26"/>
        <v>385.80502241280004</v>
      </c>
      <c r="V118" s="70">
        <f t="shared" si="27"/>
        <v>0</v>
      </c>
    </row>
    <row r="119" spans="1:22" x14ac:dyDescent="0.15">
      <c r="A119" s="66">
        <v>93469.558508538292</v>
      </c>
      <c r="B119" s="67">
        <v>9.5496499999999997</v>
      </c>
      <c r="C119" s="67">
        <v>825.27237292500013</v>
      </c>
      <c r="D119" s="65">
        <v>18</v>
      </c>
      <c r="E119" s="68">
        <v>0.5</v>
      </c>
      <c r="F119" s="65">
        <v>1</v>
      </c>
      <c r="G119" s="65">
        <v>0.95</v>
      </c>
      <c r="H119" s="65">
        <v>100</v>
      </c>
      <c r="I119" s="70">
        <f t="shared" si="14"/>
        <v>86.41912247307495</v>
      </c>
      <c r="J119" s="70">
        <f t="shared" si="15"/>
        <v>0.89999999999999991</v>
      </c>
      <c r="K119" s="70">
        <f t="shared" si="16"/>
        <v>0.85499999999999987</v>
      </c>
      <c r="L119" s="70">
        <f t="shared" si="17"/>
        <v>0</v>
      </c>
      <c r="M119" s="70">
        <f t="shared" si="18"/>
        <v>8.5499999999999989</v>
      </c>
      <c r="N119" s="70">
        <f t="shared" si="19"/>
        <v>1.6448536269514715</v>
      </c>
      <c r="O119" s="70">
        <f t="shared" si="20"/>
        <v>14.06349851043508</v>
      </c>
      <c r="P119" s="70">
        <f t="shared" si="21"/>
        <v>104.06349851043507</v>
      </c>
      <c r="Q119" s="70">
        <f t="shared" si="22"/>
        <v>59.41912247307495</v>
      </c>
      <c r="R119" s="70" t="str">
        <f t="shared" si="23"/>
        <v>Yes</v>
      </c>
      <c r="S119" s="70">
        <f t="shared" si="24"/>
        <v>89.999999999999986</v>
      </c>
      <c r="T119" s="70">
        <f t="shared" si="25"/>
        <v>89.999999999999986</v>
      </c>
      <c r="U119" s="70">
        <f t="shared" si="26"/>
        <v>4616.8681640624991</v>
      </c>
      <c r="V119" s="70">
        <f t="shared" si="27"/>
        <v>0</v>
      </c>
    </row>
    <row r="120" spans="1:22" x14ac:dyDescent="0.15">
      <c r="A120" s="66">
        <v>45870.41515204827</v>
      </c>
      <c r="B120" s="67">
        <v>9.5307300000000019</v>
      </c>
      <c r="C120" s="67">
        <v>465.56871568020023</v>
      </c>
      <c r="D120" s="65">
        <v>18</v>
      </c>
      <c r="E120" s="68">
        <v>0.2</v>
      </c>
      <c r="F120" s="65">
        <v>1</v>
      </c>
      <c r="G120" s="65">
        <v>1.07</v>
      </c>
      <c r="H120" s="65">
        <v>60</v>
      </c>
      <c r="I120" s="70">
        <f t="shared" si="14"/>
        <v>48.849218861535277</v>
      </c>
      <c r="J120" s="70">
        <f t="shared" si="15"/>
        <v>0.72</v>
      </c>
      <c r="K120" s="70">
        <f t="shared" si="16"/>
        <v>0.77039999999999997</v>
      </c>
      <c r="L120" s="70">
        <f t="shared" si="17"/>
        <v>0</v>
      </c>
      <c r="M120" s="70">
        <f t="shared" si="18"/>
        <v>5.9674927398363877</v>
      </c>
      <c r="N120" s="70">
        <f t="shared" si="19"/>
        <v>1.6448536269514715</v>
      </c>
      <c r="O120" s="70">
        <f t="shared" si="20"/>
        <v>9.8156520769264564</v>
      </c>
      <c r="P120" s="70">
        <f t="shared" si="21"/>
        <v>53.01565207692645</v>
      </c>
      <c r="Q120" s="70">
        <f t="shared" si="22"/>
        <v>27.24921886153528</v>
      </c>
      <c r="R120" s="70" t="str">
        <f t="shared" si="23"/>
        <v>Yes</v>
      </c>
      <c r="S120" s="70">
        <f t="shared" si="24"/>
        <v>43.199999999999996</v>
      </c>
      <c r="T120" s="70">
        <f t="shared" si="25"/>
        <v>43.199999999999996</v>
      </c>
      <c r="U120" s="70">
        <f t="shared" si="26"/>
        <v>694.44904034304</v>
      </c>
      <c r="V120" s="70">
        <f t="shared" si="27"/>
        <v>0</v>
      </c>
    </row>
    <row r="121" spans="1:22" x14ac:dyDescent="0.15">
      <c r="A121" s="66">
        <v>37485.479824453614</v>
      </c>
      <c r="B121" s="67">
        <v>52.520160000000004</v>
      </c>
      <c r="C121" s="67">
        <v>22000</v>
      </c>
      <c r="D121" s="65">
        <v>10</v>
      </c>
      <c r="E121" s="68">
        <v>1.2</v>
      </c>
      <c r="F121" s="65">
        <v>0.8</v>
      </c>
      <c r="G121" s="65">
        <v>1.1299999999999999</v>
      </c>
      <c r="H121" s="65">
        <v>258</v>
      </c>
      <c r="I121" s="70">
        <f t="shared" si="14"/>
        <v>418.88676652927177</v>
      </c>
      <c r="J121" s="70">
        <f t="shared" si="15"/>
        <v>0.73333333333333339</v>
      </c>
      <c r="K121" s="70">
        <f t="shared" si="16"/>
        <v>0.82866666666666666</v>
      </c>
      <c r="L121" s="70">
        <f t="shared" si="17"/>
        <v>7.1833139984271872</v>
      </c>
      <c r="M121" s="70">
        <f t="shared" si="18"/>
        <v>14.314850750182483</v>
      </c>
      <c r="N121" s="70">
        <f t="shared" si="19"/>
        <v>1.6448536269514715</v>
      </c>
      <c r="O121" s="70">
        <f t="shared" si="20"/>
        <v>23.545834175706652</v>
      </c>
      <c r="P121" s="70">
        <f t="shared" si="21"/>
        <v>212.74583417570668</v>
      </c>
      <c r="Q121" s="70">
        <f t="shared" si="22"/>
        <v>396.88676652927177</v>
      </c>
      <c r="R121" s="70" t="str">
        <f t="shared" si="23"/>
        <v>No</v>
      </c>
      <c r="S121" s="70">
        <f t="shared" si="24"/>
        <v>189.20000000000002</v>
      </c>
      <c r="T121" s="70">
        <f t="shared" si="25"/>
        <v>0</v>
      </c>
      <c r="U121" s="70">
        <f t="shared" si="26"/>
        <v>107106.68859207688</v>
      </c>
      <c r="V121" s="70">
        <f t="shared" si="27"/>
        <v>0</v>
      </c>
    </row>
    <row r="122" spans="1:22" x14ac:dyDescent="0.15">
      <c r="A122" s="66">
        <v>84559.806059839437</v>
      </c>
      <c r="B122" s="67">
        <v>184.52016</v>
      </c>
      <c r="C122" s="67">
        <v>3408.6133704010676</v>
      </c>
      <c r="D122" s="65">
        <v>10</v>
      </c>
      <c r="E122" s="68">
        <v>-0.4</v>
      </c>
      <c r="F122" s="65">
        <v>1</v>
      </c>
      <c r="G122" s="65">
        <v>1.0900000000000001</v>
      </c>
      <c r="H122" s="65">
        <v>44</v>
      </c>
      <c r="I122" s="70">
        <f t="shared" si="14"/>
        <v>18.472850719406853</v>
      </c>
      <c r="J122" s="70">
        <f t="shared" si="15"/>
        <v>0.19999999999999998</v>
      </c>
      <c r="K122" s="70">
        <f t="shared" si="16"/>
        <v>0.218</v>
      </c>
      <c r="L122" s="70">
        <f t="shared" si="17"/>
        <v>0</v>
      </c>
      <c r="M122" s="70">
        <f t="shared" si="18"/>
        <v>1.4460484085949543</v>
      </c>
      <c r="N122" s="70">
        <f t="shared" si="19"/>
        <v>1.6448536269514715</v>
      </c>
      <c r="O122" s="70">
        <f t="shared" si="20"/>
        <v>2.3785379696248139</v>
      </c>
      <c r="P122" s="70">
        <f t="shared" si="21"/>
        <v>11.178537969624813</v>
      </c>
      <c r="Q122" s="70">
        <f t="shared" si="22"/>
        <v>12.472850719406853</v>
      </c>
      <c r="R122" s="70" t="str">
        <f t="shared" si="23"/>
        <v>No</v>
      </c>
      <c r="S122" s="70">
        <f t="shared" si="24"/>
        <v>8.7999999999999989</v>
      </c>
      <c r="T122" s="70">
        <f t="shared" si="25"/>
        <v>0</v>
      </c>
      <c r="U122" s="70">
        <f t="shared" si="26"/>
        <v>14.945580441599999</v>
      </c>
      <c r="V122" s="70">
        <f t="shared" si="27"/>
        <v>3.5272702778068545</v>
      </c>
    </row>
    <row r="123" spans="1:22" x14ac:dyDescent="0.15">
      <c r="A123" s="66">
        <v>67889.905013382435</v>
      </c>
      <c r="B123" s="67">
        <v>6.1725510000000003</v>
      </c>
      <c r="C123" s="67">
        <v>371.4495441433333</v>
      </c>
      <c r="D123" s="65">
        <v>10</v>
      </c>
      <c r="E123" s="68">
        <v>1.5</v>
      </c>
      <c r="F123" s="65">
        <v>1</v>
      </c>
      <c r="G123" s="65">
        <v>1.4</v>
      </c>
      <c r="H123" s="65">
        <v>100</v>
      </c>
      <c r="I123" s="70">
        <f t="shared" si="14"/>
        <v>60.177638733699126</v>
      </c>
      <c r="J123" s="70">
        <f t="shared" si="15"/>
        <v>0.83333333333333326</v>
      </c>
      <c r="K123" s="70">
        <f t="shared" si="16"/>
        <v>1.1666666666666665</v>
      </c>
      <c r="L123" s="70">
        <f t="shared" si="17"/>
        <v>0</v>
      </c>
      <c r="M123" s="70">
        <f t="shared" si="18"/>
        <v>11.666666666666666</v>
      </c>
      <c r="N123" s="70">
        <f t="shared" si="19"/>
        <v>1.6448536269514715</v>
      </c>
      <c r="O123" s="70">
        <f t="shared" si="20"/>
        <v>19.189958981100499</v>
      </c>
      <c r="P123" s="70">
        <f t="shared" si="21"/>
        <v>102.52329231443383</v>
      </c>
      <c r="Q123" s="70">
        <f t="shared" si="22"/>
        <v>35.177638733699126</v>
      </c>
      <c r="R123" s="70" t="str">
        <f t="shared" si="23"/>
        <v>Yes</v>
      </c>
      <c r="S123" s="70">
        <f t="shared" si="24"/>
        <v>83.333333333333329</v>
      </c>
      <c r="T123" s="70">
        <f t="shared" si="25"/>
        <v>83.333333333333329</v>
      </c>
      <c r="U123" s="70">
        <f t="shared" si="26"/>
        <v>397347.6318359375</v>
      </c>
      <c r="V123" s="70">
        <f t="shared" si="27"/>
        <v>0</v>
      </c>
    </row>
    <row r="124" spans="1:22" x14ac:dyDescent="0.15">
      <c r="A124" s="66">
        <v>66981.8873090587</v>
      </c>
      <c r="B124" s="67">
        <v>9.7580010000000019</v>
      </c>
      <c r="C124" s="67">
        <v>4500</v>
      </c>
      <c r="D124" s="65">
        <v>10</v>
      </c>
      <c r="E124" s="68">
        <v>-0.6</v>
      </c>
      <c r="F124" s="65">
        <v>1</v>
      </c>
      <c r="G124" s="65">
        <v>1.03</v>
      </c>
      <c r="H124" s="65">
        <v>95</v>
      </c>
      <c r="I124" s="70">
        <f t="shared" si="14"/>
        <v>461.16002652592465</v>
      </c>
      <c r="J124" s="70">
        <f t="shared" si="15"/>
        <v>0.13333333333333333</v>
      </c>
      <c r="K124" s="70">
        <f t="shared" si="16"/>
        <v>0.13733333333333334</v>
      </c>
      <c r="L124" s="70">
        <f t="shared" si="17"/>
        <v>0</v>
      </c>
      <c r="M124" s="70">
        <f t="shared" si="18"/>
        <v>1.3385597566870977</v>
      </c>
      <c r="N124" s="70">
        <f t="shared" si="19"/>
        <v>1.6448536269514715</v>
      </c>
      <c r="O124" s="70">
        <f t="shared" si="20"/>
        <v>2.201734870678052</v>
      </c>
      <c r="P124" s="70">
        <f t="shared" si="21"/>
        <v>14.868401537344718</v>
      </c>
      <c r="Q124" s="70">
        <f t="shared" si="22"/>
        <v>457.16002652592465</v>
      </c>
      <c r="R124" s="70" t="str">
        <f t="shared" si="23"/>
        <v>No</v>
      </c>
      <c r="S124" s="70">
        <f t="shared" si="24"/>
        <v>12.666666666666666</v>
      </c>
      <c r="T124" s="70">
        <f t="shared" si="25"/>
        <v>0</v>
      </c>
      <c r="U124" s="70">
        <f t="shared" si="26"/>
        <v>6.6663870463999997</v>
      </c>
      <c r="V124" s="70">
        <f t="shared" si="27"/>
        <v>454.49363947952463</v>
      </c>
    </row>
    <row r="125" spans="1:22" x14ac:dyDescent="0.15">
      <c r="A125" s="66">
        <v>92110.945615474862</v>
      </c>
      <c r="B125" s="67">
        <v>5.6944250000000007</v>
      </c>
      <c r="C125" s="67">
        <v>154.46519047884269</v>
      </c>
      <c r="D125" s="65">
        <v>10</v>
      </c>
      <c r="E125" s="69">
        <v>0.1</v>
      </c>
      <c r="F125" s="65">
        <v>0.9</v>
      </c>
      <c r="G125" s="65">
        <v>0.99</v>
      </c>
      <c r="H125" s="65">
        <v>60</v>
      </c>
      <c r="I125" s="70">
        <f t="shared" si="14"/>
        <v>27.1256870498501</v>
      </c>
      <c r="J125" s="70">
        <f t="shared" si="15"/>
        <v>0.3666666666666667</v>
      </c>
      <c r="K125" s="70">
        <f t="shared" si="16"/>
        <v>0.36300000000000004</v>
      </c>
      <c r="L125" s="70">
        <f t="shared" si="17"/>
        <v>2.4494897427831779</v>
      </c>
      <c r="M125" s="70">
        <f t="shared" si="18"/>
        <v>2.9517463757353322</v>
      </c>
      <c r="N125" s="70">
        <f t="shared" si="19"/>
        <v>1.6448536269514715</v>
      </c>
      <c r="O125" s="70">
        <f t="shared" si="20"/>
        <v>4.8551907319691221</v>
      </c>
      <c r="P125" s="70">
        <f t="shared" si="21"/>
        <v>26.855190731969124</v>
      </c>
      <c r="Q125" s="70">
        <f t="shared" si="22"/>
        <v>16.1256870498501</v>
      </c>
      <c r="R125" s="70" t="str">
        <f t="shared" si="23"/>
        <v>Yes</v>
      </c>
      <c r="S125" s="70">
        <f t="shared" si="24"/>
        <v>22</v>
      </c>
      <c r="T125" s="70">
        <f t="shared" si="25"/>
        <v>22</v>
      </c>
      <c r="U125" s="70">
        <f t="shared" si="26"/>
        <v>203.8428376721001</v>
      </c>
      <c r="V125" s="70">
        <f t="shared" si="27"/>
        <v>0</v>
      </c>
    </row>
    <row r="126" spans="1:22" x14ac:dyDescent="0.15">
      <c r="A126" s="66">
        <v>13890.497114604428</v>
      </c>
      <c r="B126" s="67">
        <v>12.84305</v>
      </c>
      <c r="C126" s="67">
        <v>183.94257441008381</v>
      </c>
      <c r="D126" s="65">
        <v>10</v>
      </c>
      <c r="E126" s="68">
        <v>-0.7</v>
      </c>
      <c r="F126" s="65">
        <v>0.82</v>
      </c>
      <c r="G126" s="65">
        <v>1.1499999999999999</v>
      </c>
      <c r="H126" s="65">
        <v>30</v>
      </c>
      <c r="I126" s="70">
        <f t="shared" si="14"/>
        <v>14.322343556249008</v>
      </c>
      <c r="J126" s="70">
        <f t="shared" si="15"/>
        <v>0.1</v>
      </c>
      <c r="K126" s="70">
        <f t="shared" si="16"/>
        <v>0.11499999999999999</v>
      </c>
      <c r="L126" s="70">
        <f t="shared" si="17"/>
        <v>2.3237900077244502</v>
      </c>
      <c r="M126" s="70">
        <f t="shared" si="18"/>
        <v>0.6713791775144653</v>
      </c>
      <c r="N126" s="70">
        <f t="shared" si="19"/>
        <v>1.6448536269514715</v>
      </c>
      <c r="O126" s="70">
        <f t="shared" si="20"/>
        <v>1.104320475194364</v>
      </c>
      <c r="P126" s="70">
        <f t="shared" si="21"/>
        <v>4.1043204751943643</v>
      </c>
      <c r="Q126" s="70">
        <f t="shared" si="22"/>
        <v>11.322343556249008</v>
      </c>
      <c r="R126" s="70" t="str">
        <f t="shared" si="23"/>
        <v>No</v>
      </c>
      <c r="S126" s="70">
        <f t="shared" si="24"/>
        <v>3</v>
      </c>
      <c r="T126" s="70">
        <f t="shared" si="25"/>
        <v>0</v>
      </c>
      <c r="U126" s="70">
        <f t="shared" si="26"/>
        <v>4.2857066937000008</v>
      </c>
      <c r="V126" s="70">
        <f t="shared" si="27"/>
        <v>10.036636862549006</v>
      </c>
    </row>
    <row r="127" spans="1:22" x14ac:dyDescent="0.15">
      <c r="A127" s="66">
        <v>45576.330154727439</v>
      </c>
      <c r="B127" s="67">
        <v>16.22907</v>
      </c>
      <c r="C127" s="67">
        <v>3870</v>
      </c>
      <c r="D127" s="65">
        <v>10</v>
      </c>
      <c r="E127" s="68">
        <v>-0.4</v>
      </c>
      <c r="F127" s="65">
        <v>0.82</v>
      </c>
      <c r="G127" s="65">
        <v>0.98</v>
      </c>
      <c r="H127" s="65">
        <v>60</v>
      </c>
      <c r="I127" s="70">
        <f t="shared" si="14"/>
        <v>238.46098390111078</v>
      </c>
      <c r="J127" s="70">
        <f t="shared" si="15"/>
        <v>0.19999999999999998</v>
      </c>
      <c r="K127" s="70">
        <f t="shared" si="16"/>
        <v>0.19599999999999998</v>
      </c>
      <c r="L127" s="70">
        <f t="shared" si="17"/>
        <v>3.2863353450309969</v>
      </c>
      <c r="M127" s="70">
        <f t="shared" si="18"/>
        <v>1.6543760153000282</v>
      </c>
      <c r="N127" s="70">
        <f t="shared" si="19"/>
        <v>1.6448536269514715</v>
      </c>
      <c r="O127" s="70">
        <f t="shared" si="20"/>
        <v>2.7212063891077745</v>
      </c>
      <c r="P127" s="70">
        <f t="shared" si="21"/>
        <v>14.721206389107772</v>
      </c>
      <c r="Q127" s="70">
        <f t="shared" si="22"/>
        <v>232.46098390111078</v>
      </c>
      <c r="R127" s="70" t="str">
        <f t="shared" si="23"/>
        <v>No</v>
      </c>
      <c r="S127" s="70">
        <f t="shared" si="24"/>
        <v>11.999999999999998</v>
      </c>
      <c r="T127" s="70">
        <f t="shared" si="25"/>
        <v>0</v>
      </c>
      <c r="U127" s="70">
        <f t="shared" si="26"/>
        <v>14.945580441599999</v>
      </c>
      <c r="V127" s="70">
        <f t="shared" si="27"/>
        <v>223.51540345951079</v>
      </c>
    </row>
    <row r="128" spans="1:22" x14ac:dyDescent="0.15">
      <c r="A128" s="66">
        <v>56656.194873139997</v>
      </c>
      <c r="B128" s="67">
        <v>92.43432</v>
      </c>
      <c r="C128" s="67">
        <v>2744.2832215040007</v>
      </c>
      <c r="D128" s="65">
        <v>10</v>
      </c>
      <c r="E128" s="68">
        <v>0.4</v>
      </c>
      <c r="F128" s="65">
        <v>1</v>
      </c>
      <c r="G128" s="65">
        <v>1.28</v>
      </c>
      <c r="H128" s="65">
        <v>60</v>
      </c>
      <c r="I128" s="70">
        <f t="shared" si="14"/>
        <v>29.689007519111957</v>
      </c>
      <c r="J128" s="70">
        <f t="shared" si="15"/>
        <v>0.46666666666666662</v>
      </c>
      <c r="K128" s="70">
        <f t="shared" si="16"/>
        <v>0.59733333333333327</v>
      </c>
      <c r="L128" s="70">
        <f t="shared" si="17"/>
        <v>0</v>
      </c>
      <c r="M128" s="70">
        <f t="shared" si="18"/>
        <v>4.6269241042691265</v>
      </c>
      <c r="N128" s="70">
        <f t="shared" si="19"/>
        <v>1.6448536269514715</v>
      </c>
      <c r="O128" s="70">
        <f t="shared" si="20"/>
        <v>7.6106128945362617</v>
      </c>
      <c r="P128" s="70">
        <f t="shared" si="21"/>
        <v>35.61061289453626</v>
      </c>
      <c r="Q128" s="70">
        <f t="shared" si="22"/>
        <v>15.689007519111959</v>
      </c>
      <c r="R128" s="70" t="str">
        <f t="shared" si="23"/>
        <v>Yes</v>
      </c>
      <c r="S128" s="70">
        <f t="shared" si="24"/>
        <v>27.999999999999996</v>
      </c>
      <c r="T128" s="70">
        <f t="shared" si="25"/>
        <v>27.999999999999996</v>
      </c>
      <c r="U128" s="70">
        <f t="shared" si="26"/>
        <v>1382.347809382399</v>
      </c>
      <c r="V128" s="70">
        <f t="shared" si="27"/>
        <v>0</v>
      </c>
    </row>
    <row r="129" spans="1:22" x14ac:dyDescent="0.15">
      <c r="A129" s="66">
        <v>41680.07185165734</v>
      </c>
      <c r="B129" s="67">
        <v>13.561240000000002</v>
      </c>
      <c r="C129" s="67">
        <v>460.68112308507102</v>
      </c>
      <c r="D129" s="65">
        <v>10</v>
      </c>
      <c r="E129" s="68">
        <v>0.4</v>
      </c>
      <c r="F129" s="65">
        <v>0.88</v>
      </c>
      <c r="G129" s="65">
        <v>0.8</v>
      </c>
      <c r="H129" s="65">
        <v>100</v>
      </c>
      <c r="I129" s="70">
        <f t="shared" si="14"/>
        <v>33.970427710524334</v>
      </c>
      <c r="J129" s="70">
        <f t="shared" si="15"/>
        <v>0.46666666666666662</v>
      </c>
      <c r="K129" s="70">
        <f t="shared" si="16"/>
        <v>0.37333333333333329</v>
      </c>
      <c r="L129" s="70">
        <f t="shared" si="17"/>
        <v>3.4641016151377544</v>
      </c>
      <c r="M129" s="70">
        <f t="shared" si="18"/>
        <v>4.0683056806379616</v>
      </c>
      <c r="N129" s="70">
        <f t="shared" si="19"/>
        <v>1.6448536269514715</v>
      </c>
      <c r="O129" s="70">
        <f t="shared" si="20"/>
        <v>6.6917673543446261</v>
      </c>
      <c r="P129" s="70">
        <f t="shared" si="21"/>
        <v>53.358434021011291</v>
      </c>
      <c r="Q129" s="70">
        <f t="shared" si="22"/>
        <v>19.970427710524334</v>
      </c>
      <c r="R129" s="70" t="str">
        <f t="shared" si="23"/>
        <v>Yes</v>
      </c>
      <c r="S129" s="70">
        <f t="shared" si="24"/>
        <v>46.666666666666664</v>
      </c>
      <c r="T129" s="70">
        <f t="shared" si="25"/>
        <v>46.666666666666664</v>
      </c>
      <c r="U129" s="70">
        <f t="shared" si="26"/>
        <v>1382.347809382399</v>
      </c>
      <c r="V129" s="70">
        <f t="shared" si="27"/>
        <v>0</v>
      </c>
    </row>
    <row r="130" spans="1:22" x14ac:dyDescent="0.15">
      <c r="A130" s="66">
        <v>89811.807174589325</v>
      </c>
      <c r="B130" s="67">
        <v>58.927000000000007</v>
      </c>
      <c r="C130" s="67">
        <v>3557.8114403333334</v>
      </c>
      <c r="D130" s="65">
        <v>10</v>
      </c>
      <c r="E130" s="68">
        <v>1.2</v>
      </c>
      <c r="F130" s="65">
        <v>1</v>
      </c>
      <c r="G130" s="65">
        <v>0.77</v>
      </c>
      <c r="H130" s="65">
        <v>200</v>
      </c>
      <c r="I130" s="70">
        <f t="shared" si="14"/>
        <v>60.37659206023271</v>
      </c>
      <c r="J130" s="70">
        <f t="shared" si="15"/>
        <v>0.73333333333333339</v>
      </c>
      <c r="K130" s="70">
        <f t="shared" si="16"/>
        <v>0.56466666666666676</v>
      </c>
      <c r="L130" s="70">
        <f t="shared" si="17"/>
        <v>0</v>
      </c>
      <c r="M130" s="70">
        <f t="shared" si="18"/>
        <v>7.9855925822000779</v>
      </c>
      <c r="N130" s="70">
        <f t="shared" si="19"/>
        <v>1.6448536269514715</v>
      </c>
      <c r="O130" s="70">
        <f t="shared" si="20"/>
        <v>13.135130922188566</v>
      </c>
      <c r="P130" s="70">
        <f t="shared" si="21"/>
        <v>159.80179758885527</v>
      </c>
      <c r="Q130" s="70">
        <f t="shared" si="22"/>
        <v>38.37659206023271</v>
      </c>
      <c r="R130" s="70" t="str">
        <f t="shared" si="23"/>
        <v>Yes</v>
      </c>
      <c r="S130" s="70">
        <f t="shared" si="24"/>
        <v>146.66666666666669</v>
      </c>
      <c r="T130" s="70">
        <f t="shared" si="25"/>
        <v>146.66666666666669</v>
      </c>
      <c r="U130" s="70">
        <f t="shared" si="26"/>
        <v>107106.68859207688</v>
      </c>
      <c r="V130" s="70">
        <f t="shared" si="27"/>
        <v>0</v>
      </c>
    </row>
    <row r="131" spans="1:22" x14ac:dyDescent="0.15">
      <c r="A131" s="66">
        <v>36174.298070542354</v>
      </c>
      <c r="B131" s="67">
        <v>57.64</v>
      </c>
      <c r="C131" s="67">
        <v>823.74708606666661</v>
      </c>
      <c r="D131" s="65">
        <v>10</v>
      </c>
      <c r="E131" s="68">
        <v>-0.2</v>
      </c>
      <c r="F131" s="65">
        <v>1</v>
      </c>
      <c r="G131" s="65">
        <v>1.07</v>
      </c>
      <c r="H131" s="65">
        <v>29</v>
      </c>
      <c r="I131" s="70">
        <f t="shared" ref="I131:I194" si="28">C131/B131</f>
        <v>14.291240216284987</v>
      </c>
      <c r="J131" s="70">
        <f t="shared" ref="J131:J194" si="29">($D131/30)*(100%+$E131)</f>
        <v>0.26666666666666666</v>
      </c>
      <c r="K131" s="70">
        <f t="shared" ref="K131:K194" si="30">G131*J131</f>
        <v>0.28533333333333333</v>
      </c>
      <c r="L131" s="70">
        <f t="shared" ref="L131:L194" si="31">SQRT((1-F131)*H131)</f>
        <v>0</v>
      </c>
      <c r="M131" s="70">
        <f t="shared" ref="M131:M194" si="32">SQRT((H131*(K131^2))+((J131^2)*(L131^2)))</f>
        <v>1.5365670249690451</v>
      </c>
      <c r="N131" s="70">
        <f t="shared" ref="N131:N194" si="33">_xlfn.NORM.INV(95/100,0,1)</f>
        <v>1.6448536269514715</v>
      </c>
      <c r="O131" s="70">
        <f t="shared" ref="O131:O194" si="34">N131*M131</f>
        <v>2.5274278440743663</v>
      </c>
      <c r="P131" s="70">
        <f t="shared" ref="P131:P194" si="35">J131*H131+O131</f>
        <v>10.2607611774077</v>
      </c>
      <c r="Q131" s="70">
        <f t="shared" ref="Q131:Q194" si="36">I131-(J131*30)</f>
        <v>6.2912402162849865</v>
      </c>
      <c r="R131" s="70" t="str">
        <f t="shared" ref="R131:R194" si="37">IF(Q131&lt;P131, "Yes", "No")</f>
        <v>Yes</v>
      </c>
      <c r="S131" s="70">
        <f t="shared" ref="S131:S194" si="38">H131*J131</f>
        <v>7.7333333333333334</v>
      </c>
      <c r="T131" s="70">
        <f t="shared" ref="T131:T194" si="39">IF(R131="Yes",IF((P131-Q131)&gt;S131, P131-Q131, S131),0)</f>
        <v>7.7333333333333334</v>
      </c>
      <c r="U131" s="70">
        <f t="shared" ref="U131:U194" si="40">J131*(((100%+E131)^11)-1)/((100%+E131)-1)*30</f>
        <v>36.564026163200005</v>
      </c>
      <c r="V131" s="70">
        <f t="shared" ref="V131:V194" si="41">IF(I131-U131&gt;0,I131-U131,0)</f>
        <v>0</v>
      </c>
    </row>
    <row r="132" spans="1:22" x14ac:dyDescent="0.15">
      <c r="A132" s="66">
        <v>39363.461746891895</v>
      </c>
      <c r="B132" s="67">
        <v>29.821000000000002</v>
      </c>
      <c r="C132" s="67">
        <v>1531.6818066000005</v>
      </c>
      <c r="D132" s="65">
        <v>10</v>
      </c>
      <c r="E132" s="68">
        <v>0.8</v>
      </c>
      <c r="F132" s="65">
        <v>1</v>
      </c>
      <c r="G132" s="65">
        <v>1.33</v>
      </c>
      <c r="H132" s="65">
        <v>120</v>
      </c>
      <c r="I132" s="70">
        <f t="shared" si="28"/>
        <v>51.362523275544092</v>
      </c>
      <c r="J132" s="70">
        <f t="shared" si="29"/>
        <v>0.6</v>
      </c>
      <c r="K132" s="70">
        <f t="shared" si="30"/>
        <v>0.79800000000000004</v>
      </c>
      <c r="L132" s="70">
        <f t="shared" si="31"/>
        <v>0</v>
      </c>
      <c r="M132" s="70">
        <f t="shared" si="32"/>
        <v>8.7416520177824513</v>
      </c>
      <c r="N132" s="70">
        <f t="shared" si="33"/>
        <v>1.6448536269514715</v>
      </c>
      <c r="O132" s="70">
        <f t="shared" si="34"/>
        <v>14.378738026997114</v>
      </c>
      <c r="P132" s="70">
        <f t="shared" si="35"/>
        <v>86.378738026997112</v>
      </c>
      <c r="Q132" s="70">
        <f t="shared" si="36"/>
        <v>33.362523275544092</v>
      </c>
      <c r="R132" s="70" t="str">
        <f t="shared" si="37"/>
        <v>Yes</v>
      </c>
      <c r="S132" s="70">
        <f t="shared" si="38"/>
        <v>72</v>
      </c>
      <c r="T132" s="70">
        <f t="shared" si="39"/>
        <v>72</v>
      </c>
      <c r="U132" s="70">
        <f t="shared" si="40"/>
        <v>14437.892267827208</v>
      </c>
      <c r="V132" s="70">
        <f t="shared" si="41"/>
        <v>0</v>
      </c>
    </row>
    <row r="133" spans="1:22" x14ac:dyDescent="0.15">
      <c r="A133" s="66">
        <v>3404.0178425709942</v>
      </c>
      <c r="B133" s="67">
        <v>189.83580000000001</v>
      </c>
      <c r="C133" s="67">
        <v>6596.5425215433343</v>
      </c>
      <c r="D133" s="65">
        <v>10</v>
      </c>
      <c r="E133" s="68">
        <v>-0.4</v>
      </c>
      <c r="F133" s="65">
        <v>1</v>
      </c>
      <c r="G133" s="65">
        <v>1.29</v>
      </c>
      <c r="H133" s="65">
        <v>70</v>
      </c>
      <c r="I133" s="70">
        <f t="shared" si="28"/>
        <v>34.748675020956711</v>
      </c>
      <c r="J133" s="70">
        <f t="shared" si="29"/>
        <v>0.19999999999999998</v>
      </c>
      <c r="K133" s="70">
        <f t="shared" si="30"/>
        <v>0.25800000000000001</v>
      </c>
      <c r="L133" s="70">
        <f t="shared" si="31"/>
        <v>0</v>
      </c>
      <c r="M133" s="70">
        <f t="shared" si="32"/>
        <v>2.1585828684579149</v>
      </c>
      <c r="N133" s="70">
        <f t="shared" si="33"/>
        <v>1.6448536269514715</v>
      </c>
      <c r="O133" s="70">
        <f t="shared" si="34"/>
        <v>3.5505528602583123</v>
      </c>
      <c r="P133" s="70">
        <f t="shared" si="35"/>
        <v>17.550552860258311</v>
      </c>
      <c r="Q133" s="70">
        <f t="shared" si="36"/>
        <v>28.748675020956711</v>
      </c>
      <c r="R133" s="70" t="str">
        <f t="shared" si="37"/>
        <v>No</v>
      </c>
      <c r="S133" s="70">
        <f t="shared" si="38"/>
        <v>13.999999999999998</v>
      </c>
      <c r="T133" s="70">
        <f t="shared" si="39"/>
        <v>0</v>
      </c>
      <c r="U133" s="70">
        <f t="shared" si="40"/>
        <v>14.945580441599999</v>
      </c>
      <c r="V133" s="70">
        <f t="shared" si="41"/>
        <v>19.80309457935671</v>
      </c>
    </row>
    <row r="134" spans="1:22" x14ac:dyDescent="0.15">
      <c r="A134" s="66">
        <v>73860.714712187721</v>
      </c>
      <c r="B134" s="67">
        <v>11.487300000000001</v>
      </c>
      <c r="C134" s="67">
        <v>159.48000214666672</v>
      </c>
      <c r="D134" s="65">
        <v>10</v>
      </c>
      <c r="E134" s="68">
        <v>0.2</v>
      </c>
      <c r="F134" s="65">
        <v>1</v>
      </c>
      <c r="G134" s="65">
        <v>1.72</v>
      </c>
      <c r="H134" s="65">
        <v>20</v>
      </c>
      <c r="I134" s="70">
        <f t="shared" si="28"/>
        <v>13.883158109100197</v>
      </c>
      <c r="J134" s="70">
        <f t="shared" si="29"/>
        <v>0.39999999999999997</v>
      </c>
      <c r="K134" s="70">
        <f t="shared" si="30"/>
        <v>0.68799999999999994</v>
      </c>
      <c r="L134" s="70">
        <f t="shared" si="31"/>
        <v>0</v>
      </c>
      <c r="M134" s="70">
        <f t="shared" si="32"/>
        <v>3.0768295370397101</v>
      </c>
      <c r="N134" s="70">
        <f t="shared" si="33"/>
        <v>1.6448536269514715</v>
      </c>
      <c r="O134" s="70">
        <f t="shared" si="34"/>
        <v>5.0609342235111843</v>
      </c>
      <c r="P134" s="70">
        <f t="shared" si="35"/>
        <v>13.060934223511182</v>
      </c>
      <c r="Q134" s="70">
        <f t="shared" si="36"/>
        <v>1.883158109100199</v>
      </c>
      <c r="R134" s="70" t="str">
        <f t="shared" si="37"/>
        <v>Yes</v>
      </c>
      <c r="S134" s="70">
        <f t="shared" si="38"/>
        <v>7.9999999999999991</v>
      </c>
      <c r="T134" s="70">
        <f t="shared" si="39"/>
        <v>11.177776114410984</v>
      </c>
      <c r="U134" s="70">
        <f t="shared" si="40"/>
        <v>385.80502241280004</v>
      </c>
      <c r="V134" s="70">
        <f t="shared" si="41"/>
        <v>0</v>
      </c>
    </row>
    <row r="135" spans="1:22" x14ac:dyDescent="0.15">
      <c r="A135" s="66">
        <v>87767.507157647822</v>
      </c>
      <c r="B135" s="67">
        <v>5.6760109999999999</v>
      </c>
      <c r="C135" s="67">
        <v>132.57717088077135</v>
      </c>
      <c r="D135" s="65">
        <v>18</v>
      </c>
      <c r="E135" s="68">
        <v>0.5</v>
      </c>
      <c r="F135" s="65">
        <v>0.75</v>
      </c>
      <c r="G135" s="65">
        <v>0.95</v>
      </c>
      <c r="H135" s="65">
        <v>29</v>
      </c>
      <c r="I135" s="70">
        <f t="shared" si="28"/>
        <v>23.357454888789213</v>
      </c>
      <c r="J135" s="70">
        <f t="shared" si="29"/>
        <v>0.89999999999999991</v>
      </c>
      <c r="K135" s="70">
        <f t="shared" si="30"/>
        <v>0.85499999999999987</v>
      </c>
      <c r="L135" s="70">
        <f t="shared" si="31"/>
        <v>2.6925824035672519</v>
      </c>
      <c r="M135" s="70">
        <f t="shared" si="32"/>
        <v>5.2030976350631741</v>
      </c>
      <c r="N135" s="70">
        <f t="shared" si="33"/>
        <v>1.6448536269514715</v>
      </c>
      <c r="O135" s="70">
        <f t="shared" si="34"/>
        <v>8.5583340164162856</v>
      </c>
      <c r="P135" s="70">
        <f t="shared" si="35"/>
        <v>34.658334016416283</v>
      </c>
      <c r="Q135" s="70">
        <f t="shared" si="36"/>
        <v>-3.6425451112107829</v>
      </c>
      <c r="R135" s="70" t="str">
        <f t="shared" si="37"/>
        <v>Yes</v>
      </c>
      <c r="S135" s="70">
        <f t="shared" si="38"/>
        <v>26.099999999999998</v>
      </c>
      <c r="T135" s="70">
        <f t="shared" si="39"/>
        <v>38.30087912762707</v>
      </c>
      <c r="U135" s="70">
        <f t="shared" si="40"/>
        <v>4616.8681640624991</v>
      </c>
      <c r="V135" s="70">
        <f t="shared" si="41"/>
        <v>0</v>
      </c>
    </row>
    <row r="136" spans="1:22" x14ac:dyDescent="0.15">
      <c r="A136" s="66">
        <v>29259.210072514208</v>
      </c>
      <c r="B136" s="67">
        <v>176.60500000000002</v>
      </c>
      <c r="C136" s="67">
        <v>22174.061032750004</v>
      </c>
      <c r="D136" s="65">
        <v>10</v>
      </c>
      <c r="E136" s="68">
        <v>0.2</v>
      </c>
      <c r="F136" s="65">
        <v>1</v>
      </c>
      <c r="G136" s="65">
        <v>1.98</v>
      </c>
      <c r="H136" s="65">
        <v>165</v>
      </c>
      <c r="I136" s="70">
        <f t="shared" si="28"/>
        <v>125.55737964808472</v>
      </c>
      <c r="J136" s="70">
        <f t="shared" si="29"/>
        <v>0.39999999999999997</v>
      </c>
      <c r="K136" s="70">
        <f t="shared" si="30"/>
        <v>0.79199999999999993</v>
      </c>
      <c r="L136" s="70">
        <f t="shared" si="31"/>
        <v>0</v>
      </c>
      <c r="M136" s="70">
        <f t="shared" si="32"/>
        <v>10.173424202302781</v>
      </c>
      <c r="N136" s="70">
        <f t="shared" si="33"/>
        <v>1.6448536269514715</v>
      </c>
      <c r="O136" s="70">
        <f t="shared" si="34"/>
        <v>16.733793697673612</v>
      </c>
      <c r="P136" s="70">
        <f t="shared" si="35"/>
        <v>82.733793697673605</v>
      </c>
      <c r="Q136" s="70">
        <f t="shared" si="36"/>
        <v>113.55737964808472</v>
      </c>
      <c r="R136" s="70" t="str">
        <f t="shared" si="37"/>
        <v>No</v>
      </c>
      <c r="S136" s="70">
        <f t="shared" si="38"/>
        <v>66</v>
      </c>
      <c r="T136" s="70">
        <f t="shared" si="39"/>
        <v>0</v>
      </c>
      <c r="U136" s="70">
        <f t="shared" si="40"/>
        <v>385.80502241280004</v>
      </c>
      <c r="V136" s="70">
        <f t="shared" si="41"/>
        <v>0</v>
      </c>
    </row>
    <row r="137" spans="1:22" x14ac:dyDescent="0.15">
      <c r="A137" s="66">
        <v>56062.733830642108</v>
      </c>
      <c r="B137" s="67">
        <v>6600.0000000000009</v>
      </c>
      <c r="C137" s="67">
        <v>62939.763536779828</v>
      </c>
      <c r="D137" s="65">
        <v>10</v>
      </c>
      <c r="E137" s="68">
        <v>0.5</v>
      </c>
      <c r="F137" s="65">
        <v>0.82</v>
      </c>
      <c r="G137" s="65">
        <v>0.94</v>
      </c>
      <c r="H137" s="65">
        <v>26</v>
      </c>
      <c r="I137" s="70">
        <f t="shared" si="28"/>
        <v>9.5363278086030032</v>
      </c>
      <c r="J137" s="70">
        <f t="shared" si="29"/>
        <v>0.5</v>
      </c>
      <c r="K137" s="70">
        <f t="shared" si="30"/>
        <v>0.47</v>
      </c>
      <c r="L137" s="70">
        <f t="shared" si="31"/>
        <v>2.1633307652783937</v>
      </c>
      <c r="M137" s="70">
        <f t="shared" si="32"/>
        <v>2.6293345165649806</v>
      </c>
      <c r="N137" s="70">
        <f t="shared" si="33"/>
        <v>1.6448536269514715</v>
      </c>
      <c r="O137" s="70">
        <f t="shared" si="34"/>
        <v>4.3248704160406026</v>
      </c>
      <c r="P137" s="70">
        <f t="shared" si="35"/>
        <v>17.324870416040604</v>
      </c>
      <c r="Q137" s="70">
        <f t="shared" si="36"/>
        <v>-5.4636721913969968</v>
      </c>
      <c r="R137" s="70" t="str">
        <f t="shared" si="37"/>
        <v>Yes</v>
      </c>
      <c r="S137" s="70">
        <f t="shared" si="38"/>
        <v>13</v>
      </c>
      <c r="T137" s="70">
        <f t="shared" si="39"/>
        <v>22.788542607437599</v>
      </c>
      <c r="U137" s="70">
        <f t="shared" si="40"/>
        <v>2564.9267578125</v>
      </c>
      <c r="V137" s="70">
        <f t="shared" si="41"/>
        <v>0</v>
      </c>
    </row>
    <row r="138" spans="1:22" x14ac:dyDescent="0.15">
      <c r="A138" s="66">
        <v>5507.8848258686812</v>
      </c>
      <c r="B138" s="67">
        <v>25.234000000000002</v>
      </c>
      <c r="C138" s="67">
        <v>321.5326989445897</v>
      </c>
      <c r="D138" s="65">
        <v>10</v>
      </c>
      <c r="E138" s="68">
        <v>-0.7</v>
      </c>
      <c r="F138" s="65">
        <v>0.88</v>
      </c>
      <c r="G138" s="65">
        <v>1.06</v>
      </c>
      <c r="H138" s="65">
        <v>30</v>
      </c>
      <c r="I138" s="70">
        <f t="shared" si="28"/>
        <v>12.742042440540132</v>
      </c>
      <c r="J138" s="70">
        <f t="shared" si="29"/>
        <v>0.1</v>
      </c>
      <c r="K138" s="70">
        <f t="shared" si="30"/>
        <v>0.10600000000000001</v>
      </c>
      <c r="L138" s="70">
        <f t="shared" si="31"/>
        <v>1.8973665961010275</v>
      </c>
      <c r="M138" s="70">
        <f t="shared" si="32"/>
        <v>0.61080275048496635</v>
      </c>
      <c r="N138" s="70">
        <f t="shared" si="33"/>
        <v>1.6448536269514715</v>
      </c>
      <c r="O138" s="70">
        <f t="shared" si="34"/>
        <v>1.0046811194871317</v>
      </c>
      <c r="P138" s="70">
        <f t="shared" si="35"/>
        <v>4.0046811194871319</v>
      </c>
      <c r="Q138" s="70">
        <f t="shared" si="36"/>
        <v>9.742042440540132</v>
      </c>
      <c r="R138" s="70" t="str">
        <f t="shared" si="37"/>
        <v>No</v>
      </c>
      <c r="S138" s="70">
        <f t="shared" si="38"/>
        <v>3</v>
      </c>
      <c r="T138" s="70">
        <f t="shared" si="39"/>
        <v>0</v>
      </c>
      <c r="U138" s="70">
        <f t="shared" si="40"/>
        <v>4.2857066937000008</v>
      </c>
      <c r="V138" s="70">
        <f t="shared" si="41"/>
        <v>8.4563357468401321</v>
      </c>
    </row>
    <row r="139" spans="1:22" x14ac:dyDescent="0.15">
      <c r="A139" s="66">
        <v>51646.571451285847</v>
      </c>
      <c r="B139" s="67">
        <v>20.591999999999999</v>
      </c>
      <c r="C139" s="67">
        <v>888.54998613333339</v>
      </c>
      <c r="D139" s="65">
        <v>10</v>
      </c>
      <c r="E139" s="68">
        <v>-0.6</v>
      </c>
      <c r="F139" s="65">
        <v>1</v>
      </c>
      <c r="G139" s="65">
        <v>1.1399999999999999</v>
      </c>
      <c r="H139" s="65">
        <v>80</v>
      </c>
      <c r="I139" s="70">
        <f t="shared" si="28"/>
        <v>43.150251851851856</v>
      </c>
      <c r="J139" s="70">
        <f t="shared" si="29"/>
        <v>0.13333333333333333</v>
      </c>
      <c r="K139" s="70">
        <f t="shared" si="30"/>
        <v>0.152</v>
      </c>
      <c r="L139" s="70">
        <f t="shared" si="31"/>
        <v>0</v>
      </c>
      <c r="M139" s="70">
        <f t="shared" si="32"/>
        <v>1.3595293303198721</v>
      </c>
      <c r="N139" s="70">
        <f t="shared" si="33"/>
        <v>1.6448536269514715</v>
      </c>
      <c r="O139" s="70">
        <f t="shared" si="34"/>
        <v>2.2362267499235466</v>
      </c>
      <c r="P139" s="70">
        <f t="shared" si="35"/>
        <v>12.902893416590214</v>
      </c>
      <c r="Q139" s="70">
        <f t="shared" si="36"/>
        <v>39.150251851851856</v>
      </c>
      <c r="R139" s="70" t="str">
        <f t="shared" si="37"/>
        <v>No</v>
      </c>
      <c r="S139" s="70">
        <f t="shared" si="38"/>
        <v>10.666666666666666</v>
      </c>
      <c r="T139" s="70">
        <f t="shared" si="39"/>
        <v>0</v>
      </c>
      <c r="U139" s="70">
        <f t="shared" si="40"/>
        <v>6.6663870463999997</v>
      </c>
      <c r="V139" s="70">
        <f t="shared" si="41"/>
        <v>36.483864805451859</v>
      </c>
    </row>
    <row r="140" spans="1:22" x14ac:dyDescent="0.15">
      <c r="A140" s="66">
        <v>56852.691987129379</v>
      </c>
      <c r="B140" s="67">
        <v>6.3486500000000001</v>
      </c>
      <c r="C140" s="67">
        <v>207.39591148983766</v>
      </c>
      <c r="D140" s="65">
        <v>10</v>
      </c>
      <c r="E140" s="68">
        <v>-0.4</v>
      </c>
      <c r="F140" s="65">
        <v>0.75</v>
      </c>
      <c r="G140" s="65">
        <v>1.23</v>
      </c>
      <c r="H140" s="65">
        <v>60</v>
      </c>
      <c r="I140" s="70">
        <f t="shared" si="28"/>
        <v>32.667718568488993</v>
      </c>
      <c r="J140" s="70">
        <f t="shared" si="29"/>
        <v>0.19999999999999998</v>
      </c>
      <c r="K140" s="70">
        <f t="shared" si="30"/>
        <v>0.24599999999999997</v>
      </c>
      <c r="L140" s="70">
        <f t="shared" si="31"/>
        <v>3.872983346207417</v>
      </c>
      <c r="M140" s="70">
        <f t="shared" si="32"/>
        <v>2.0569297508665674</v>
      </c>
      <c r="N140" s="70">
        <f t="shared" si="33"/>
        <v>1.6448536269514715</v>
      </c>
      <c r="O140" s="70">
        <f t="shared" si="34"/>
        <v>3.3833483610972599</v>
      </c>
      <c r="P140" s="70">
        <f t="shared" si="35"/>
        <v>15.383348361097259</v>
      </c>
      <c r="Q140" s="70">
        <f t="shared" si="36"/>
        <v>26.667718568488993</v>
      </c>
      <c r="R140" s="70" t="str">
        <f t="shared" si="37"/>
        <v>No</v>
      </c>
      <c r="S140" s="70">
        <f t="shared" si="38"/>
        <v>11.999999999999998</v>
      </c>
      <c r="T140" s="70">
        <f t="shared" si="39"/>
        <v>0</v>
      </c>
      <c r="U140" s="70">
        <f t="shared" si="40"/>
        <v>14.945580441599999</v>
      </c>
      <c r="V140" s="70">
        <f t="shared" si="41"/>
        <v>17.722138126888993</v>
      </c>
    </row>
    <row r="141" spans="1:22" x14ac:dyDescent="0.15">
      <c r="A141" s="66">
        <v>43587.359788874339</v>
      </c>
      <c r="B141" s="67">
        <v>16.016000000000002</v>
      </c>
      <c r="C141" s="67">
        <v>11700</v>
      </c>
      <c r="D141" s="65">
        <v>18</v>
      </c>
      <c r="E141" s="68">
        <v>-0.4</v>
      </c>
      <c r="F141" s="65">
        <v>1</v>
      </c>
      <c r="G141" s="65">
        <v>0.82</v>
      </c>
      <c r="H141" s="65">
        <v>12</v>
      </c>
      <c r="I141" s="70">
        <f t="shared" si="28"/>
        <v>730.51948051948045</v>
      </c>
      <c r="J141" s="70">
        <f t="shared" si="29"/>
        <v>0.36</v>
      </c>
      <c r="K141" s="70">
        <f t="shared" si="30"/>
        <v>0.29519999999999996</v>
      </c>
      <c r="L141" s="70">
        <f t="shared" si="31"/>
        <v>0</v>
      </c>
      <c r="M141" s="70">
        <f t="shared" si="32"/>
        <v>1.0226027967886651</v>
      </c>
      <c r="N141" s="70">
        <f t="shared" si="33"/>
        <v>1.6448536269514715</v>
      </c>
      <c r="O141" s="70">
        <f t="shared" si="34"/>
        <v>1.6820319192285542</v>
      </c>
      <c r="P141" s="70">
        <f t="shared" si="35"/>
        <v>6.0020319192285543</v>
      </c>
      <c r="Q141" s="70">
        <f t="shared" si="36"/>
        <v>719.7194805194805</v>
      </c>
      <c r="R141" s="70" t="str">
        <f t="shared" si="37"/>
        <v>No</v>
      </c>
      <c r="S141" s="70">
        <f t="shared" si="38"/>
        <v>4.32</v>
      </c>
      <c r="T141" s="70">
        <f t="shared" si="39"/>
        <v>0</v>
      </c>
      <c r="U141" s="70">
        <f t="shared" si="40"/>
        <v>26.902044794879998</v>
      </c>
      <c r="V141" s="70">
        <f t="shared" si="41"/>
        <v>703.61743572460045</v>
      </c>
    </row>
    <row r="142" spans="1:22" x14ac:dyDescent="0.15">
      <c r="A142" s="66">
        <v>18388.134886172345</v>
      </c>
      <c r="B142" s="67">
        <v>12.045</v>
      </c>
      <c r="C142" s="67">
        <v>906.99872882069747</v>
      </c>
      <c r="D142" s="65">
        <v>18</v>
      </c>
      <c r="E142" s="68">
        <v>0.5</v>
      </c>
      <c r="F142" s="65">
        <v>0.8</v>
      </c>
      <c r="G142" s="65">
        <v>3.46</v>
      </c>
      <c r="H142" s="65">
        <v>26</v>
      </c>
      <c r="I142" s="70">
        <f t="shared" si="28"/>
        <v>75.300849217160433</v>
      </c>
      <c r="J142" s="70">
        <f t="shared" si="29"/>
        <v>0.89999999999999991</v>
      </c>
      <c r="K142" s="70">
        <f t="shared" si="30"/>
        <v>3.1139999999999999</v>
      </c>
      <c r="L142" s="70">
        <f t="shared" si="31"/>
        <v>2.2803508501982757</v>
      </c>
      <c r="M142" s="70">
        <f t="shared" si="32"/>
        <v>16.01043084991781</v>
      </c>
      <c r="N142" s="70">
        <f t="shared" si="33"/>
        <v>1.6448536269514715</v>
      </c>
      <c r="O142" s="70">
        <f t="shared" si="34"/>
        <v>26.334815252543041</v>
      </c>
      <c r="P142" s="70">
        <f t="shared" si="35"/>
        <v>49.734815252543044</v>
      </c>
      <c r="Q142" s="70">
        <f t="shared" si="36"/>
        <v>48.300849217160433</v>
      </c>
      <c r="R142" s="70" t="str">
        <f t="shared" si="37"/>
        <v>Yes</v>
      </c>
      <c r="S142" s="70">
        <f t="shared" si="38"/>
        <v>23.4</v>
      </c>
      <c r="T142" s="70">
        <f t="shared" si="39"/>
        <v>23.4</v>
      </c>
      <c r="U142" s="70">
        <f t="shared" si="40"/>
        <v>4616.8681640624991</v>
      </c>
      <c r="V142" s="70">
        <f t="shared" si="41"/>
        <v>0</v>
      </c>
    </row>
    <row r="143" spans="1:22" x14ac:dyDescent="0.15">
      <c r="A143" s="66">
        <v>69917.701233447937</v>
      </c>
      <c r="B143" s="67">
        <v>71.762460000000019</v>
      </c>
      <c r="C143" s="67">
        <v>555.13203802848022</v>
      </c>
      <c r="D143" s="65">
        <v>18</v>
      </c>
      <c r="E143" s="68">
        <v>0.4</v>
      </c>
      <c r="F143" s="65">
        <v>1</v>
      </c>
      <c r="G143" s="65">
        <v>0.92</v>
      </c>
      <c r="H143" s="65">
        <v>12</v>
      </c>
      <c r="I143" s="70">
        <f t="shared" si="28"/>
        <v>7.7356885205507178</v>
      </c>
      <c r="J143" s="70">
        <f t="shared" si="29"/>
        <v>0.84</v>
      </c>
      <c r="K143" s="70">
        <f t="shared" si="30"/>
        <v>0.77280000000000004</v>
      </c>
      <c r="L143" s="70">
        <f t="shared" si="31"/>
        <v>0</v>
      </c>
      <c r="M143" s="70">
        <f t="shared" si="32"/>
        <v>2.6770577281784567</v>
      </c>
      <c r="N143" s="70">
        <f t="shared" si="33"/>
        <v>1.6448536269514715</v>
      </c>
      <c r="O143" s="70">
        <f t="shared" si="34"/>
        <v>4.4033681137528013</v>
      </c>
      <c r="P143" s="70">
        <f t="shared" si="35"/>
        <v>14.483368113752801</v>
      </c>
      <c r="Q143" s="70">
        <f t="shared" si="36"/>
        <v>-17.464311479449282</v>
      </c>
      <c r="R143" s="70" t="str">
        <f t="shared" si="37"/>
        <v>Yes</v>
      </c>
      <c r="S143" s="70">
        <f t="shared" si="38"/>
        <v>10.08</v>
      </c>
      <c r="T143" s="70">
        <f t="shared" si="39"/>
        <v>31.947679593202082</v>
      </c>
      <c r="U143" s="70">
        <f t="shared" si="40"/>
        <v>2488.2260568883189</v>
      </c>
      <c r="V143" s="70">
        <f t="shared" si="41"/>
        <v>0</v>
      </c>
    </row>
    <row r="144" spans="1:22" x14ac:dyDescent="0.15">
      <c r="A144" s="66">
        <v>84010.942639246568</v>
      </c>
      <c r="B144" s="67">
        <v>70.784999999999997</v>
      </c>
      <c r="C144" s="67">
        <v>1138.5665958333332</v>
      </c>
      <c r="D144" s="65">
        <v>10</v>
      </c>
      <c r="E144" s="68">
        <v>1.2</v>
      </c>
      <c r="F144" s="65">
        <v>1</v>
      </c>
      <c r="G144" s="65">
        <v>1</v>
      </c>
      <c r="H144" s="65">
        <v>35</v>
      </c>
      <c r="I144" s="70">
        <f t="shared" si="28"/>
        <v>16.084856902356901</v>
      </c>
      <c r="J144" s="70">
        <f t="shared" si="29"/>
        <v>0.73333333333333339</v>
      </c>
      <c r="K144" s="70">
        <f t="shared" si="30"/>
        <v>0.73333333333333339</v>
      </c>
      <c r="L144" s="70">
        <f t="shared" si="31"/>
        <v>0</v>
      </c>
      <c r="M144" s="70">
        <f t="shared" si="32"/>
        <v>4.3384585076063855</v>
      </c>
      <c r="N144" s="70">
        <f t="shared" si="33"/>
        <v>1.6448536269514715</v>
      </c>
      <c r="O144" s="70">
        <f t="shared" si="34"/>
        <v>7.1361292116148318</v>
      </c>
      <c r="P144" s="70">
        <f t="shared" si="35"/>
        <v>32.802795878281501</v>
      </c>
      <c r="Q144" s="70">
        <f t="shared" si="36"/>
        <v>-5.9151430976430994</v>
      </c>
      <c r="R144" s="70" t="str">
        <f t="shared" si="37"/>
        <v>Yes</v>
      </c>
      <c r="S144" s="70">
        <f t="shared" si="38"/>
        <v>25.666666666666668</v>
      </c>
      <c r="T144" s="70">
        <f t="shared" si="39"/>
        <v>38.717938975924596</v>
      </c>
      <c r="U144" s="70">
        <f t="shared" si="40"/>
        <v>107106.68859207688</v>
      </c>
      <c r="V144" s="70">
        <f t="shared" si="41"/>
        <v>0</v>
      </c>
    </row>
    <row r="145" spans="1:22" x14ac:dyDescent="0.15">
      <c r="A145" s="66">
        <v>58028.024171880854</v>
      </c>
      <c r="B145" s="67">
        <v>78.727000000000004</v>
      </c>
      <c r="C145" s="67">
        <v>3817.0954917333333</v>
      </c>
      <c r="D145" s="65">
        <v>10</v>
      </c>
      <c r="E145" s="68">
        <v>0.8</v>
      </c>
      <c r="F145" s="65">
        <v>1</v>
      </c>
      <c r="G145" s="65">
        <v>0.96</v>
      </c>
      <c r="H145" s="65">
        <v>130</v>
      </c>
      <c r="I145" s="70">
        <f t="shared" si="28"/>
        <v>48.485214624377065</v>
      </c>
      <c r="J145" s="70">
        <f t="shared" si="29"/>
        <v>0.6</v>
      </c>
      <c r="K145" s="70">
        <f t="shared" si="30"/>
        <v>0.57599999999999996</v>
      </c>
      <c r="L145" s="70">
        <f t="shared" si="31"/>
        <v>0</v>
      </c>
      <c r="M145" s="70">
        <f t="shared" si="32"/>
        <v>6.5674104485710343</v>
      </c>
      <c r="N145" s="70">
        <f t="shared" si="33"/>
        <v>1.6448536269514715</v>
      </c>
      <c r="O145" s="70">
        <f t="shared" si="34"/>
        <v>10.802428896011056</v>
      </c>
      <c r="P145" s="70">
        <f t="shared" si="35"/>
        <v>88.802428896011051</v>
      </c>
      <c r="Q145" s="70">
        <f t="shared" si="36"/>
        <v>30.485214624377065</v>
      </c>
      <c r="R145" s="70" t="str">
        <f t="shared" si="37"/>
        <v>Yes</v>
      </c>
      <c r="S145" s="70">
        <f t="shared" si="38"/>
        <v>78</v>
      </c>
      <c r="T145" s="70">
        <f t="shared" si="39"/>
        <v>78</v>
      </c>
      <c r="U145" s="70">
        <f t="shared" si="40"/>
        <v>14437.892267827208</v>
      </c>
      <c r="V145" s="70">
        <f t="shared" si="41"/>
        <v>0</v>
      </c>
    </row>
    <row r="146" spans="1:22" x14ac:dyDescent="0.15">
      <c r="A146" s="66">
        <v>76279.329562714775</v>
      </c>
      <c r="B146" s="67">
        <v>7.7154770000000008</v>
      </c>
      <c r="C146" s="67">
        <v>279.82858321836</v>
      </c>
      <c r="D146" s="65">
        <v>18</v>
      </c>
      <c r="E146" s="68">
        <v>0.8</v>
      </c>
      <c r="F146" s="65">
        <v>1</v>
      </c>
      <c r="G146" s="65">
        <v>0.74</v>
      </c>
      <c r="H146" s="65">
        <v>60</v>
      </c>
      <c r="I146" s="70">
        <f t="shared" si="28"/>
        <v>36.268474809575608</v>
      </c>
      <c r="J146" s="70">
        <f t="shared" si="29"/>
        <v>1.08</v>
      </c>
      <c r="K146" s="70">
        <f t="shared" si="30"/>
        <v>0.79920000000000002</v>
      </c>
      <c r="L146" s="70">
        <f t="shared" si="31"/>
        <v>0</v>
      </c>
      <c r="M146" s="70">
        <f t="shared" si="32"/>
        <v>6.1905765805779351</v>
      </c>
      <c r="N146" s="70">
        <f t="shared" si="33"/>
        <v>1.6448536269514715</v>
      </c>
      <c r="O146" s="70">
        <f t="shared" si="34"/>
        <v>10.182592341484455</v>
      </c>
      <c r="P146" s="70">
        <f t="shared" si="35"/>
        <v>74.982592341484462</v>
      </c>
      <c r="Q146" s="70">
        <f t="shared" si="36"/>
        <v>3.8684748095756021</v>
      </c>
      <c r="R146" s="70" t="str">
        <f t="shared" si="37"/>
        <v>Yes</v>
      </c>
      <c r="S146" s="70">
        <f t="shared" si="38"/>
        <v>64.800000000000011</v>
      </c>
      <c r="T146" s="70">
        <f t="shared" si="39"/>
        <v>71.11411753190886</v>
      </c>
      <c r="U146" s="70">
        <f t="shared" si="40"/>
        <v>25988.206082088975</v>
      </c>
      <c r="V146" s="70">
        <f t="shared" si="41"/>
        <v>0</v>
      </c>
    </row>
    <row r="147" spans="1:22" x14ac:dyDescent="0.15">
      <c r="A147" s="66">
        <v>839.71895752732451</v>
      </c>
      <c r="B147" s="67">
        <v>5.4050919999999998</v>
      </c>
      <c r="C147" s="67">
        <v>32500</v>
      </c>
      <c r="D147" s="65">
        <v>26</v>
      </c>
      <c r="E147" s="68">
        <v>-0.4</v>
      </c>
      <c r="F147" s="65">
        <v>1</v>
      </c>
      <c r="G147" s="65">
        <v>0.81</v>
      </c>
      <c r="H147" s="65">
        <v>60</v>
      </c>
      <c r="I147" s="70">
        <f t="shared" si="28"/>
        <v>6012.8486249632761</v>
      </c>
      <c r="J147" s="70">
        <f t="shared" si="29"/>
        <v>0.52</v>
      </c>
      <c r="K147" s="70">
        <f t="shared" si="30"/>
        <v>0.42120000000000002</v>
      </c>
      <c r="L147" s="70">
        <f t="shared" si="31"/>
        <v>0</v>
      </c>
      <c r="M147" s="70">
        <f t="shared" si="32"/>
        <v>3.2626011708451284</v>
      </c>
      <c r="N147" s="70">
        <f t="shared" si="33"/>
        <v>1.6448536269514715</v>
      </c>
      <c r="O147" s="70">
        <f t="shared" si="34"/>
        <v>5.3665013691607273</v>
      </c>
      <c r="P147" s="70">
        <f t="shared" si="35"/>
        <v>36.566501369160733</v>
      </c>
      <c r="Q147" s="70">
        <f t="shared" si="36"/>
        <v>5997.2486249632757</v>
      </c>
      <c r="R147" s="70" t="str">
        <f t="shared" si="37"/>
        <v>No</v>
      </c>
      <c r="S147" s="70">
        <f t="shared" si="38"/>
        <v>31.200000000000003</v>
      </c>
      <c r="T147" s="70">
        <f t="shared" si="39"/>
        <v>0</v>
      </c>
      <c r="U147" s="70">
        <f t="shared" si="40"/>
        <v>38.858509148160003</v>
      </c>
      <c r="V147" s="70">
        <f t="shared" si="41"/>
        <v>5973.990115815116</v>
      </c>
    </row>
    <row r="148" spans="1:22" x14ac:dyDescent="0.15">
      <c r="A148" s="66">
        <v>43344.108312439843</v>
      </c>
      <c r="B148" s="67">
        <v>232.28700000000001</v>
      </c>
      <c r="C148" s="67">
        <v>3394.1753649621623</v>
      </c>
      <c r="D148" s="65">
        <v>10</v>
      </c>
      <c r="E148" s="68">
        <v>-0.2</v>
      </c>
      <c r="F148" s="65">
        <v>0.82</v>
      </c>
      <c r="G148" s="65">
        <v>1.07</v>
      </c>
      <c r="H148" s="65">
        <v>35</v>
      </c>
      <c r="I148" s="70">
        <f t="shared" si="28"/>
        <v>14.611990188698302</v>
      </c>
      <c r="J148" s="70">
        <f t="shared" si="29"/>
        <v>0.26666666666666666</v>
      </c>
      <c r="K148" s="70">
        <f t="shared" si="30"/>
        <v>0.28533333333333333</v>
      </c>
      <c r="L148" s="70">
        <f t="shared" si="31"/>
        <v>2.5099800796022271</v>
      </c>
      <c r="M148" s="70">
        <f t="shared" si="32"/>
        <v>1.8159099341346443</v>
      </c>
      <c r="N148" s="70">
        <f t="shared" si="33"/>
        <v>1.6448536269514715</v>
      </c>
      <c r="O148" s="70">
        <f t="shared" si="34"/>
        <v>2.9869060413785773</v>
      </c>
      <c r="P148" s="70">
        <f t="shared" si="35"/>
        <v>12.32023937471191</v>
      </c>
      <c r="Q148" s="70">
        <f t="shared" si="36"/>
        <v>6.6119901886983019</v>
      </c>
      <c r="R148" s="70" t="str">
        <f t="shared" si="37"/>
        <v>Yes</v>
      </c>
      <c r="S148" s="70">
        <f t="shared" si="38"/>
        <v>9.3333333333333339</v>
      </c>
      <c r="T148" s="70">
        <f t="shared" si="39"/>
        <v>9.3333333333333339</v>
      </c>
      <c r="U148" s="70">
        <f t="shared" si="40"/>
        <v>36.564026163200005</v>
      </c>
      <c r="V148" s="70">
        <f t="shared" si="41"/>
        <v>0</v>
      </c>
    </row>
    <row r="149" spans="1:22" x14ac:dyDescent="0.15">
      <c r="A149" s="66">
        <v>19942.008643697583</v>
      </c>
      <c r="B149" s="67">
        <v>145.16370000000003</v>
      </c>
      <c r="C149" s="67">
        <v>3152.7654013680012</v>
      </c>
      <c r="D149" s="65">
        <v>18</v>
      </c>
      <c r="E149" s="68">
        <v>-0.4</v>
      </c>
      <c r="F149" s="65">
        <v>1</v>
      </c>
      <c r="G149" s="65">
        <v>0.78</v>
      </c>
      <c r="H149" s="65">
        <v>40</v>
      </c>
      <c r="I149" s="70">
        <f t="shared" si="28"/>
        <v>21.718690012503128</v>
      </c>
      <c r="J149" s="70">
        <f t="shared" si="29"/>
        <v>0.36</v>
      </c>
      <c r="K149" s="70">
        <f t="shared" si="30"/>
        <v>0.28079999999999999</v>
      </c>
      <c r="L149" s="70">
        <f t="shared" si="31"/>
        <v>0</v>
      </c>
      <c r="M149" s="70">
        <f t="shared" si="32"/>
        <v>1.7759351339505618</v>
      </c>
      <c r="N149" s="70">
        <f t="shared" si="33"/>
        <v>1.6448536269514715</v>
      </c>
      <c r="O149" s="70">
        <f t="shared" si="34"/>
        <v>2.9211533463091288</v>
      </c>
      <c r="P149" s="70">
        <f t="shared" si="35"/>
        <v>17.321153346309128</v>
      </c>
      <c r="Q149" s="70">
        <f t="shared" si="36"/>
        <v>10.918690012503129</v>
      </c>
      <c r="R149" s="70" t="str">
        <f t="shared" si="37"/>
        <v>Yes</v>
      </c>
      <c r="S149" s="70">
        <f t="shared" si="38"/>
        <v>14.399999999999999</v>
      </c>
      <c r="T149" s="70">
        <f t="shared" si="39"/>
        <v>14.399999999999999</v>
      </c>
      <c r="U149" s="70">
        <f t="shared" si="40"/>
        <v>26.902044794879998</v>
      </c>
      <c r="V149" s="70">
        <f t="shared" si="41"/>
        <v>0</v>
      </c>
    </row>
    <row r="150" spans="1:22" x14ac:dyDescent="0.15">
      <c r="A150" s="66">
        <v>12128.432731620642</v>
      </c>
      <c r="B150" s="67">
        <v>26.346320000000002</v>
      </c>
      <c r="C150" s="67">
        <v>1040.6416670496001</v>
      </c>
      <c r="D150" s="65">
        <v>42</v>
      </c>
      <c r="E150" s="68">
        <v>0.5</v>
      </c>
      <c r="F150" s="65">
        <v>1</v>
      </c>
      <c r="G150" s="65">
        <v>0.71</v>
      </c>
      <c r="H150" s="65">
        <v>40</v>
      </c>
      <c r="I150" s="70">
        <f t="shared" si="28"/>
        <v>39.498558700023381</v>
      </c>
      <c r="J150" s="70">
        <f t="shared" si="29"/>
        <v>2.0999999999999996</v>
      </c>
      <c r="K150" s="70">
        <f t="shared" si="30"/>
        <v>1.4909999999999997</v>
      </c>
      <c r="L150" s="70">
        <f t="shared" si="31"/>
        <v>0</v>
      </c>
      <c r="M150" s="70">
        <f t="shared" si="32"/>
        <v>9.4299119826221052</v>
      </c>
      <c r="N150" s="70">
        <f t="shared" si="33"/>
        <v>1.6448536269514715</v>
      </c>
      <c r="O150" s="70">
        <f t="shared" si="34"/>
        <v>15.510824926449111</v>
      </c>
      <c r="P150" s="70">
        <f t="shared" si="35"/>
        <v>99.510824926449089</v>
      </c>
      <c r="Q150" s="70">
        <f t="shared" si="36"/>
        <v>-23.501441299976605</v>
      </c>
      <c r="R150" s="70" t="str">
        <f t="shared" si="37"/>
        <v>Yes</v>
      </c>
      <c r="S150" s="70">
        <f t="shared" si="38"/>
        <v>83.999999999999986</v>
      </c>
      <c r="T150" s="70">
        <f t="shared" si="39"/>
        <v>123.01226622642569</v>
      </c>
      <c r="U150" s="70">
        <f t="shared" si="40"/>
        <v>10772.692382812498</v>
      </c>
      <c r="V150" s="70">
        <f t="shared" si="41"/>
        <v>0</v>
      </c>
    </row>
    <row r="151" spans="1:22" x14ac:dyDescent="0.15">
      <c r="A151" s="66">
        <v>83981.038481096854</v>
      </c>
      <c r="B151" s="67">
        <v>56.44100000000001</v>
      </c>
      <c r="C151" s="67">
        <v>1042.6495262040003</v>
      </c>
      <c r="D151" s="65">
        <v>18</v>
      </c>
      <c r="E151" s="68">
        <v>-0.4</v>
      </c>
      <c r="F151" s="65">
        <v>1</v>
      </c>
      <c r="G151" s="65">
        <v>1.87</v>
      </c>
      <c r="H151" s="65">
        <v>12</v>
      </c>
      <c r="I151" s="70">
        <f t="shared" si="28"/>
        <v>18.473264580783475</v>
      </c>
      <c r="J151" s="70">
        <f t="shared" si="29"/>
        <v>0.36</v>
      </c>
      <c r="K151" s="70">
        <f t="shared" si="30"/>
        <v>0.67320000000000002</v>
      </c>
      <c r="L151" s="70">
        <f t="shared" si="31"/>
        <v>0</v>
      </c>
      <c r="M151" s="70">
        <f t="shared" si="32"/>
        <v>2.3320332073107366</v>
      </c>
      <c r="N151" s="70">
        <f t="shared" si="33"/>
        <v>1.6448536269514715</v>
      </c>
      <c r="O151" s="70">
        <f t="shared" si="34"/>
        <v>3.8358532792163378</v>
      </c>
      <c r="P151" s="70">
        <f t="shared" si="35"/>
        <v>8.1558532792163376</v>
      </c>
      <c r="Q151" s="70">
        <f t="shared" si="36"/>
        <v>7.6732645807834761</v>
      </c>
      <c r="R151" s="70" t="str">
        <f t="shared" si="37"/>
        <v>Yes</v>
      </c>
      <c r="S151" s="70">
        <f t="shared" si="38"/>
        <v>4.32</v>
      </c>
      <c r="T151" s="70">
        <f t="shared" si="39"/>
        <v>4.32</v>
      </c>
      <c r="U151" s="70">
        <f t="shared" si="40"/>
        <v>26.902044794879998</v>
      </c>
      <c r="V151" s="70">
        <f t="shared" si="41"/>
        <v>0</v>
      </c>
    </row>
    <row r="152" spans="1:22" x14ac:dyDescent="0.15">
      <c r="A152" s="66">
        <v>6239.5863376052184</v>
      </c>
      <c r="B152" s="67">
        <v>136.9863</v>
      </c>
      <c r="C152" s="67">
        <v>24054.258300262674</v>
      </c>
      <c r="D152" s="65">
        <v>26</v>
      </c>
      <c r="E152" s="68">
        <v>1.5</v>
      </c>
      <c r="F152" s="65">
        <v>1</v>
      </c>
      <c r="G152" s="65">
        <v>0.92</v>
      </c>
      <c r="H152" s="65">
        <v>190</v>
      </c>
      <c r="I152" s="70">
        <f t="shared" si="28"/>
        <v>175.59608734787841</v>
      </c>
      <c r="J152" s="70">
        <f t="shared" si="29"/>
        <v>2.166666666666667</v>
      </c>
      <c r="K152" s="70">
        <f t="shared" si="30"/>
        <v>1.9933333333333336</v>
      </c>
      <c r="L152" s="70">
        <f t="shared" si="31"/>
        <v>0</v>
      </c>
      <c r="M152" s="70">
        <f t="shared" si="32"/>
        <v>27.476203845833179</v>
      </c>
      <c r="N152" s="70">
        <f t="shared" si="33"/>
        <v>1.6448536269514715</v>
      </c>
      <c r="O152" s="70">
        <f t="shared" si="34"/>
        <v>45.194333550676674</v>
      </c>
      <c r="P152" s="70">
        <f t="shared" si="35"/>
        <v>456.86100021734342</v>
      </c>
      <c r="Q152" s="70">
        <f t="shared" si="36"/>
        <v>110.5960873478784</v>
      </c>
      <c r="R152" s="70" t="str">
        <f t="shared" si="37"/>
        <v>Yes</v>
      </c>
      <c r="S152" s="70">
        <f t="shared" si="38"/>
        <v>411.66666666666674</v>
      </c>
      <c r="T152" s="70">
        <f t="shared" si="39"/>
        <v>411.66666666666674</v>
      </c>
      <c r="U152" s="70">
        <f t="shared" si="40"/>
        <v>1033103.8427734376</v>
      </c>
      <c r="V152" s="70">
        <f t="shared" si="41"/>
        <v>0</v>
      </c>
    </row>
    <row r="153" spans="1:22" x14ac:dyDescent="0.15">
      <c r="A153" s="66">
        <v>50164.972653521996</v>
      </c>
      <c r="B153" s="67">
        <v>268.41759999999999</v>
      </c>
      <c r="C153" s="67">
        <v>6979.8359030400015</v>
      </c>
      <c r="D153" s="65">
        <v>26</v>
      </c>
      <c r="E153" s="68">
        <v>1.2</v>
      </c>
      <c r="F153" s="65">
        <v>1</v>
      </c>
      <c r="G153" s="65">
        <v>1</v>
      </c>
      <c r="H153" s="65">
        <v>26</v>
      </c>
      <c r="I153" s="70">
        <f t="shared" si="28"/>
        <v>26.003644705265234</v>
      </c>
      <c r="J153" s="70">
        <f t="shared" si="29"/>
        <v>1.906666666666667</v>
      </c>
      <c r="K153" s="70">
        <f t="shared" si="30"/>
        <v>1.906666666666667</v>
      </c>
      <c r="L153" s="70">
        <f t="shared" si="31"/>
        <v>0</v>
      </c>
      <c r="M153" s="70">
        <f t="shared" si="32"/>
        <v>9.7221305392502444</v>
      </c>
      <c r="N153" s="70">
        <f t="shared" si="33"/>
        <v>1.6448536269514715</v>
      </c>
      <c r="O153" s="70">
        <f t="shared" si="34"/>
        <v>15.99148167918143</v>
      </c>
      <c r="P153" s="70">
        <f t="shared" si="35"/>
        <v>65.564815012514771</v>
      </c>
      <c r="Q153" s="70">
        <f t="shared" si="36"/>
        <v>-31.196355294734776</v>
      </c>
      <c r="R153" s="70" t="str">
        <f t="shared" si="37"/>
        <v>Yes</v>
      </c>
      <c r="S153" s="70">
        <f t="shared" si="38"/>
        <v>49.573333333333338</v>
      </c>
      <c r="T153" s="70">
        <f t="shared" si="39"/>
        <v>96.761170307249543</v>
      </c>
      <c r="U153" s="70">
        <f t="shared" si="40"/>
        <v>278477.39033939998</v>
      </c>
      <c r="V153" s="70">
        <f t="shared" si="41"/>
        <v>0</v>
      </c>
    </row>
    <row r="154" spans="1:22" x14ac:dyDescent="0.15">
      <c r="A154" s="66">
        <v>98053.034278448817</v>
      </c>
      <c r="B154" s="67">
        <v>139.3854</v>
      </c>
      <c r="C154" s="67">
        <v>2812.0892010200005</v>
      </c>
      <c r="D154" s="65">
        <v>10</v>
      </c>
      <c r="E154" s="68">
        <v>1.2</v>
      </c>
      <c r="F154" s="65">
        <v>1</v>
      </c>
      <c r="G154" s="65">
        <v>0.87</v>
      </c>
      <c r="H154" s="65">
        <v>60</v>
      </c>
      <c r="I154" s="70">
        <f t="shared" si="28"/>
        <v>20.174919331723412</v>
      </c>
      <c r="J154" s="70">
        <f t="shared" si="29"/>
        <v>0.73333333333333339</v>
      </c>
      <c r="K154" s="70">
        <f t="shared" si="30"/>
        <v>0.63800000000000001</v>
      </c>
      <c r="L154" s="70">
        <f t="shared" si="31"/>
        <v>0</v>
      </c>
      <c r="M154" s="70">
        <f t="shared" si="32"/>
        <v>4.9419267497606638</v>
      </c>
      <c r="N154" s="70">
        <f t="shared" si="33"/>
        <v>1.6448536269514715</v>
      </c>
      <c r="O154" s="70">
        <f t="shared" si="34"/>
        <v>8.1287461384723247</v>
      </c>
      <c r="P154" s="70">
        <f t="shared" si="35"/>
        <v>52.128746138472323</v>
      </c>
      <c r="Q154" s="70">
        <f t="shared" si="36"/>
        <v>-1.8250806682765877</v>
      </c>
      <c r="R154" s="70" t="str">
        <f t="shared" si="37"/>
        <v>Yes</v>
      </c>
      <c r="S154" s="70">
        <f t="shared" si="38"/>
        <v>44</v>
      </c>
      <c r="T154" s="70">
        <f t="shared" si="39"/>
        <v>53.953826806748907</v>
      </c>
      <c r="U154" s="70">
        <f t="shared" si="40"/>
        <v>107106.68859207688</v>
      </c>
      <c r="V154" s="70">
        <f t="shared" si="41"/>
        <v>0</v>
      </c>
    </row>
    <row r="155" spans="1:22" x14ac:dyDescent="0.15">
      <c r="A155" s="66">
        <v>15456.075624763176</v>
      </c>
      <c r="B155" s="67">
        <v>513.07300000000009</v>
      </c>
      <c r="C155" s="67">
        <v>15429.490492350005</v>
      </c>
      <c r="D155" s="65">
        <v>10</v>
      </c>
      <c r="E155" s="68">
        <v>-0.1</v>
      </c>
      <c r="F155" s="65">
        <v>1</v>
      </c>
      <c r="G155" s="65">
        <v>0.87</v>
      </c>
      <c r="H155" s="65">
        <v>90</v>
      </c>
      <c r="I155" s="70">
        <f t="shared" si="28"/>
        <v>30.072700166155698</v>
      </c>
      <c r="J155" s="70">
        <f t="shared" si="29"/>
        <v>0.3</v>
      </c>
      <c r="K155" s="70">
        <f t="shared" si="30"/>
        <v>0.26100000000000001</v>
      </c>
      <c r="L155" s="70">
        <f t="shared" si="31"/>
        <v>0</v>
      </c>
      <c r="M155" s="70">
        <f t="shared" si="32"/>
        <v>2.4760634079118411</v>
      </c>
      <c r="N155" s="70">
        <f t="shared" si="33"/>
        <v>1.6448536269514715</v>
      </c>
      <c r="O155" s="70">
        <f t="shared" si="34"/>
        <v>4.0727618770656129</v>
      </c>
      <c r="P155" s="70">
        <f t="shared" si="35"/>
        <v>31.072761877065613</v>
      </c>
      <c r="Q155" s="70">
        <f t="shared" si="36"/>
        <v>21.072700166155698</v>
      </c>
      <c r="R155" s="70" t="str">
        <f t="shared" si="37"/>
        <v>Yes</v>
      </c>
      <c r="S155" s="70">
        <f t="shared" si="38"/>
        <v>27</v>
      </c>
      <c r="T155" s="70">
        <f t="shared" si="39"/>
        <v>27</v>
      </c>
      <c r="U155" s="70">
        <f t="shared" si="40"/>
        <v>61.757046351900001</v>
      </c>
      <c r="V155" s="70">
        <f t="shared" si="41"/>
        <v>0</v>
      </c>
    </row>
    <row r="156" spans="1:22" x14ac:dyDescent="0.15">
      <c r="A156" s="66">
        <v>23247.416916055918</v>
      </c>
      <c r="B156" s="67">
        <v>12.567126</v>
      </c>
      <c r="C156" s="67">
        <v>90.93442289705402</v>
      </c>
      <c r="D156" s="65">
        <v>18</v>
      </c>
      <c r="E156" s="68">
        <v>-0.4</v>
      </c>
      <c r="F156" s="65">
        <v>1</v>
      </c>
      <c r="G156" s="65">
        <v>0.87</v>
      </c>
      <c r="H156" s="65">
        <v>11</v>
      </c>
      <c r="I156" s="70">
        <f t="shared" si="28"/>
        <v>7.2358964887480255</v>
      </c>
      <c r="J156" s="70">
        <f t="shared" si="29"/>
        <v>0.36</v>
      </c>
      <c r="K156" s="70">
        <f t="shared" si="30"/>
        <v>0.31319999999999998</v>
      </c>
      <c r="L156" s="70">
        <f t="shared" si="31"/>
        <v>0</v>
      </c>
      <c r="M156" s="70">
        <f t="shared" si="32"/>
        <v>1.0387668843393112</v>
      </c>
      <c r="N156" s="70">
        <f t="shared" si="33"/>
        <v>1.6448536269514715</v>
      </c>
      <c r="O156" s="70">
        <f t="shared" si="34"/>
        <v>1.7086194772625958</v>
      </c>
      <c r="P156" s="70">
        <f t="shared" si="35"/>
        <v>5.6686194772625953</v>
      </c>
      <c r="Q156" s="70">
        <f t="shared" si="36"/>
        <v>-3.5641035112519734</v>
      </c>
      <c r="R156" s="70" t="str">
        <f t="shared" si="37"/>
        <v>Yes</v>
      </c>
      <c r="S156" s="70">
        <f t="shared" si="38"/>
        <v>3.96</v>
      </c>
      <c r="T156" s="70">
        <f t="shared" si="39"/>
        <v>9.2327229885145687</v>
      </c>
      <c r="U156" s="70">
        <f t="shared" si="40"/>
        <v>26.902044794879998</v>
      </c>
      <c r="V156" s="70">
        <f t="shared" si="41"/>
        <v>0</v>
      </c>
    </row>
    <row r="157" spans="1:22" x14ac:dyDescent="0.15">
      <c r="A157" s="66">
        <v>36801.088519365701</v>
      </c>
      <c r="B157" s="67">
        <v>10.766030000000001</v>
      </c>
      <c r="C157" s="67">
        <v>290.41164736320002</v>
      </c>
      <c r="D157" s="65">
        <v>18</v>
      </c>
      <c r="E157" s="68">
        <v>0.2</v>
      </c>
      <c r="F157" s="65">
        <v>1</v>
      </c>
      <c r="G157" s="65">
        <v>0.88</v>
      </c>
      <c r="H157" s="65">
        <v>40</v>
      </c>
      <c r="I157" s="70">
        <f t="shared" si="28"/>
        <v>26.974813126398494</v>
      </c>
      <c r="J157" s="70">
        <f t="shared" si="29"/>
        <v>0.72</v>
      </c>
      <c r="K157" s="70">
        <f t="shared" si="30"/>
        <v>0.63359999999999994</v>
      </c>
      <c r="L157" s="70">
        <f t="shared" si="31"/>
        <v>0</v>
      </c>
      <c r="M157" s="70">
        <f t="shared" si="32"/>
        <v>4.0072382509653703</v>
      </c>
      <c r="N157" s="70">
        <f t="shared" si="33"/>
        <v>1.6448536269514715</v>
      </c>
      <c r="O157" s="70">
        <f t="shared" si="34"/>
        <v>6.5913203711590604</v>
      </c>
      <c r="P157" s="70">
        <f t="shared" si="35"/>
        <v>35.391320371159054</v>
      </c>
      <c r="Q157" s="70">
        <f t="shared" si="36"/>
        <v>5.3748131263984966</v>
      </c>
      <c r="R157" s="70" t="str">
        <f t="shared" si="37"/>
        <v>Yes</v>
      </c>
      <c r="S157" s="70">
        <f t="shared" si="38"/>
        <v>28.799999999999997</v>
      </c>
      <c r="T157" s="70">
        <f t="shared" si="39"/>
        <v>30.016507244760557</v>
      </c>
      <c r="U157" s="70">
        <f t="shared" si="40"/>
        <v>694.44904034304</v>
      </c>
      <c r="V157" s="70">
        <f t="shared" si="41"/>
        <v>0</v>
      </c>
    </row>
    <row r="158" spans="1:22" x14ac:dyDescent="0.15">
      <c r="A158" s="66">
        <v>32628.019778403574</v>
      </c>
      <c r="B158" s="67">
        <v>19.619599999999998</v>
      </c>
      <c r="C158" s="67">
        <v>1177.5707345643084</v>
      </c>
      <c r="D158" s="65">
        <v>26</v>
      </c>
      <c r="E158" s="68">
        <v>1.2</v>
      </c>
      <c r="F158" s="65">
        <v>0.8</v>
      </c>
      <c r="G158" s="65">
        <v>1.57</v>
      </c>
      <c r="H158" s="65">
        <v>45</v>
      </c>
      <c r="I158" s="70">
        <f t="shared" si="28"/>
        <v>60.020119399187983</v>
      </c>
      <c r="J158" s="70">
        <f t="shared" si="29"/>
        <v>1.906666666666667</v>
      </c>
      <c r="K158" s="70">
        <f t="shared" si="30"/>
        <v>2.9934666666666674</v>
      </c>
      <c r="L158" s="70">
        <f t="shared" si="31"/>
        <v>2.9999999999999996</v>
      </c>
      <c r="M158" s="70">
        <f t="shared" si="32"/>
        <v>20.879567064477179</v>
      </c>
      <c r="N158" s="70">
        <f t="shared" si="33"/>
        <v>1.6448536269514715</v>
      </c>
      <c r="O158" s="70">
        <f t="shared" si="34"/>
        <v>34.343831615181777</v>
      </c>
      <c r="P158" s="70">
        <f t="shared" si="35"/>
        <v>120.1438316151818</v>
      </c>
      <c r="Q158" s="70">
        <f t="shared" si="36"/>
        <v>2.8201193991879734</v>
      </c>
      <c r="R158" s="70" t="str">
        <f t="shared" si="37"/>
        <v>Yes</v>
      </c>
      <c r="S158" s="70">
        <f t="shared" si="38"/>
        <v>85.800000000000011</v>
      </c>
      <c r="T158" s="70">
        <f t="shared" si="39"/>
        <v>117.32371221599382</v>
      </c>
      <c r="U158" s="70">
        <f t="shared" si="40"/>
        <v>278477.39033939998</v>
      </c>
      <c r="V158" s="70">
        <f t="shared" si="41"/>
        <v>0</v>
      </c>
    </row>
    <row r="159" spans="1:22" x14ac:dyDescent="0.15">
      <c r="A159" s="66">
        <v>18511.05158420614</v>
      </c>
      <c r="B159" s="67">
        <v>7.2039000000000009</v>
      </c>
      <c r="C159" s="67">
        <v>259.76762090319164</v>
      </c>
      <c r="D159" s="65">
        <v>34</v>
      </c>
      <c r="E159" s="68">
        <v>0.2</v>
      </c>
      <c r="F159" s="65">
        <v>0.8</v>
      </c>
      <c r="G159" s="65">
        <v>0.94</v>
      </c>
      <c r="H159" s="65">
        <v>25</v>
      </c>
      <c r="I159" s="70">
        <f t="shared" si="28"/>
        <v>36.059304113492914</v>
      </c>
      <c r="J159" s="70">
        <f t="shared" si="29"/>
        <v>1.3599999999999999</v>
      </c>
      <c r="K159" s="70">
        <f t="shared" si="30"/>
        <v>1.2783999999999998</v>
      </c>
      <c r="L159" s="70">
        <f t="shared" si="31"/>
        <v>2.2360679774997894</v>
      </c>
      <c r="M159" s="70">
        <f t="shared" si="32"/>
        <v>7.0785354417421678</v>
      </c>
      <c r="N159" s="70">
        <f t="shared" si="33"/>
        <v>1.6448536269514715</v>
      </c>
      <c r="O159" s="70">
        <f t="shared" si="34"/>
        <v>11.643154694854141</v>
      </c>
      <c r="P159" s="70">
        <f t="shared" si="35"/>
        <v>45.64315469485414</v>
      </c>
      <c r="Q159" s="70">
        <f t="shared" si="36"/>
        <v>-4.7406958865070834</v>
      </c>
      <c r="R159" s="70" t="str">
        <f t="shared" si="37"/>
        <v>Yes</v>
      </c>
      <c r="S159" s="70">
        <f t="shared" si="38"/>
        <v>34</v>
      </c>
      <c r="T159" s="70">
        <f t="shared" si="39"/>
        <v>50.383850581361223</v>
      </c>
      <c r="U159" s="70">
        <f t="shared" si="40"/>
        <v>1311.7370762035198</v>
      </c>
      <c r="V159" s="70">
        <f t="shared" si="41"/>
        <v>0</v>
      </c>
    </row>
    <row r="160" spans="1:22" x14ac:dyDescent="0.15">
      <c r="A160" s="66">
        <v>1465.2877727727164</v>
      </c>
      <c r="B160" s="67">
        <v>9.2180000000000017</v>
      </c>
      <c r="C160" s="67">
        <v>275.47545666666673</v>
      </c>
      <c r="D160" s="65">
        <v>10</v>
      </c>
      <c r="E160" s="68">
        <v>0.2</v>
      </c>
      <c r="F160" s="65">
        <v>1</v>
      </c>
      <c r="G160" s="65">
        <v>1</v>
      </c>
      <c r="H160" s="65">
        <v>70</v>
      </c>
      <c r="I160" s="70">
        <f t="shared" si="28"/>
        <v>29.884514717581546</v>
      </c>
      <c r="J160" s="70">
        <f t="shared" si="29"/>
        <v>0.39999999999999997</v>
      </c>
      <c r="K160" s="70">
        <f t="shared" si="30"/>
        <v>0.39999999999999997</v>
      </c>
      <c r="L160" s="70">
        <f t="shared" si="31"/>
        <v>0</v>
      </c>
      <c r="M160" s="70">
        <f t="shared" si="32"/>
        <v>3.3466401061363018</v>
      </c>
      <c r="N160" s="70">
        <f t="shared" si="33"/>
        <v>1.6448536269514715</v>
      </c>
      <c r="O160" s="70">
        <f t="shared" si="34"/>
        <v>5.5047331166795539</v>
      </c>
      <c r="P160" s="70">
        <f t="shared" si="35"/>
        <v>33.504733116679553</v>
      </c>
      <c r="Q160" s="70">
        <f t="shared" si="36"/>
        <v>17.884514717581546</v>
      </c>
      <c r="R160" s="70" t="str">
        <f t="shared" si="37"/>
        <v>Yes</v>
      </c>
      <c r="S160" s="70">
        <f t="shared" si="38"/>
        <v>27.999999999999996</v>
      </c>
      <c r="T160" s="70">
        <f t="shared" si="39"/>
        <v>27.999999999999996</v>
      </c>
      <c r="U160" s="70">
        <f t="shared" si="40"/>
        <v>385.80502241280004</v>
      </c>
      <c r="V160" s="70">
        <f t="shared" si="41"/>
        <v>0</v>
      </c>
    </row>
    <row r="161" spans="1:22" x14ac:dyDescent="0.15">
      <c r="A161" s="66">
        <v>64333.349076423088</v>
      </c>
      <c r="B161" s="67">
        <v>27.442800000000002</v>
      </c>
      <c r="C161" s="67">
        <v>789.99925392960017</v>
      </c>
      <c r="D161" s="65">
        <v>18</v>
      </c>
      <c r="E161" s="68">
        <v>-0.4</v>
      </c>
      <c r="F161" s="65">
        <v>1</v>
      </c>
      <c r="G161" s="65">
        <v>1.32</v>
      </c>
      <c r="H161" s="65">
        <v>26</v>
      </c>
      <c r="I161" s="70">
        <f t="shared" si="28"/>
        <v>28.787122812890818</v>
      </c>
      <c r="J161" s="70">
        <f t="shared" si="29"/>
        <v>0.36</v>
      </c>
      <c r="K161" s="70">
        <f t="shared" si="30"/>
        <v>0.47520000000000001</v>
      </c>
      <c r="L161" s="70">
        <f t="shared" si="31"/>
        <v>0</v>
      </c>
      <c r="M161" s="70">
        <f t="shared" si="32"/>
        <v>2.4230540728592915</v>
      </c>
      <c r="N161" s="70">
        <f t="shared" si="33"/>
        <v>1.6448536269514715</v>
      </c>
      <c r="O161" s="70">
        <f t="shared" si="34"/>
        <v>3.9855692800421409</v>
      </c>
      <c r="P161" s="70">
        <f t="shared" si="35"/>
        <v>13.34556928004214</v>
      </c>
      <c r="Q161" s="70">
        <f t="shared" si="36"/>
        <v>17.987122812890817</v>
      </c>
      <c r="R161" s="70" t="str">
        <f t="shared" si="37"/>
        <v>No</v>
      </c>
      <c r="S161" s="70">
        <f t="shared" si="38"/>
        <v>9.36</v>
      </c>
      <c r="T161" s="70">
        <f t="shared" si="39"/>
        <v>0</v>
      </c>
      <c r="U161" s="70">
        <f t="shared" si="40"/>
        <v>26.902044794879998</v>
      </c>
      <c r="V161" s="70">
        <f t="shared" si="41"/>
        <v>1.8850780180108195</v>
      </c>
    </row>
    <row r="162" spans="1:22" x14ac:dyDescent="0.15">
      <c r="A162" s="66">
        <v>43950.981351040122</v>
      </c>
      <c r="B162" s="67">
        <v>77.453530000000015</v>
      </c>
      <c r="C162" s="67">
        <v>1049.7683159849603</v>
      </c>
      <c r="D162" s="65">
        <v>34</v>
      </c>
      <c r="E162" s="68">
        <v>-0.4</v>
      </c>
      <c r="F162" s="65">
        <v>1</v>
      </c>
      <c r="G162" s="65">
        <v>0.72</v>
      </c>
      <c r="H162" s="65">
        <v>12</v>
      </c>
      <c r="I162" s="70">
        <f t="shared" si="28"/>
        <v>13.553524493783048</v>
      </c>
      <c r="J162" s="70">
        <f t="shared" si="29"/>
        <v>0.67999999999999994</v>
      </c>
      <c r="K162" s="70">
        <f t="shared" si="30"/>
        <v>0.48959999999999992</v>
      </c>
      <c r="L162" s="70">
        <f t="shared" si="31"/>
        <v>0</v>
      </c>
      <c r="M162" s="70">
        <f t="shared" si="32"/>
        <v>1.6960241507714444</v>
      </c>
      <c r="N162" s="70">
        <f t="shared" si="33"/>
        <v>1.6448536269514715</v>
      </c>
      <c r="O162" s="70">
        <f t="shared" si="34"/>
        <v>2.7897114757936996</v>
      </c>
      <c r="P162" s="70">
        <f t="shared" si="35"/>
        <v>10.9497114757937</v>
      </c>
      <c r="Q162" s="70">
        <f t="shared" si="36"/>
        <v>-6.8464755062169509</v>
      </c>
      <c r="R162" s="70" t="str">
        <f t="shared" si="37"/>
        <v>Yes</v>
      </c>
      <c r="S162" s="70">
        <f t="shared" si="38"/>
        <v>8.16</v>
      </c>
      <c r="T162" s="70">
        <f t="shared" si="39"/>
        <v>17.796186982010653</v>
      </c>
      <c r="U162" s="70">
        <f t="shared" si="40"/>
        <v>50.814973501439994</v>
      </c>
      <c r="V162" s="70">
        <f t="shared" si="41"/>
        <v>0</v>
      </c>
    </row>
    <row r="163" spans="1:22" x14ac:dyDescent="0.15">
      <c r="A163" s="66">
        <v>82840.001770630566</v>
      </c>
      <c r="B163" s="67">
        <v>7.2039000000000009</v>
      </c>
      <c r="C163" s="67">
        <v>1480.0728362805</v>
      </c>
      <c r="D163" s="65">
        <v>42</v>
      </c>
      <c r="E163" s="68">
        <v>0.6</v>
      </c>
      <c r="F163" s="65">
        <v>1</v>
      </c>
      <c r="G163" s="65">
        <v>0.93</v>
      </c>
      <c r="H163" s="65">
        <v>145</v>
      </c>
      <c r="I163" s="70">
        <f t="shared" si="28"/>
        <v>205.45438391433805</v>
      </c>
      <c r="J163" s="70">
        <f t="shared" si="29"/>
        <v>2.2399999999999998</v>
      </c>
      <c r="K163" s="70">
        <f t="shared" si="30"/>
        <v>2.0831999999999997</v>
      </c>
      <c r="L163" s="70">
        <f t="shared" si="31"/>
        <v>0</v>
      </c>
      <c r="M163" s="70">
        <f t="shared" si="32"/>
        <v>25.085049826540107</v>
      </c>
      <c r="N163" s="70">
        <f t="shared" si="33"/>
        <v>1.6448536269514715</v>
      </c>
      <c r="O163" s="70">
        <f t="shared" si="34"/>
        <v>41.261235189442878</v>
      </c>
      <c r="P163" s="70">
        <f t="shared" si="35"/>
        <v>366.06123518944281</v>
      </c>
      <c r="Q163" s="70">
        <f t="shared" si="36"/>
        <v>138.25438391433806</v>
      </c>
      <c r="R163" s="70" t="str">
        <f t="shared" si="37"/>
        <v>Yes</v>
      </c>
      <c r="S163" s="70">
        <f t="shared" si="38"/>
        <v>324.79999999999995</v>
      </c>
      <c r="T163" s="70">
        <f t="shared" si="39"/>
        <v>324.79999999999995</v>
      </c>
      <c r="U163" s="70">
        <f t="shared" si="40"/>
        <v>19591.248369745932</v>
      </c>
      <c r="V163" s="70">
        <f t="shared" si="41"/>
        <v>0</v>
      </c>
    </row>
    <row r="164" spans="1:22" x14ac:dyDescent="0.15">
      <c r="A164" s="66">
        <v>16258.208294273569</v>
      </c>
      <c r="B164" s="67">
        <v>61.855200000000004</v>
      </c>
      <c r="C164" s="67">
        <v>3465.6509746320003</v>
      </c>
      <c r="D164" s="65">
        <v>18</v>
      </c>
      <c r="E164" s="68">
        <v>-0.6</v>
      </c>
      <c r="F164" s="65">
        <v>1</v>
      </c>
      <c r="G164" s="65">
        <v>1.46</v>
      </c>
      <c r="H164" s="65">
        <v>55</v>
      </c>
      <c r="I164" s="70">
        <f t="shared" si="28"/>
        <v>56.02844990610329</v>
      </c>
      <c r="J164" s="70">
        <f t="shared" si="29"/>
        <v>0.24</v>
      </c>
      <c r="K164" s="70">
        <f t="shared" si="30"/>
        <v>0.35039999999999999</v>
      </c>
      <c r="L164" s="70">
        <f t="shared" si="31"/>
        <v>0</v>
      </c>
      <c r="M164" s="70">
        <f t="shared" si="32"/>
        <v>2.5986359498783203</v>
      </c>
      <c r="N164" s="70">
        <f t="shared" si="33"/>
        <v>1.6448536269514715</v>
      </c>
      <c r="O164" s="70">
        <f t="shared" si="34"/>
        <v>4.2743757672838374</v>
      </c>
      <c r="P164" s="70">
        <f t="shared" si="35"/>
        <v>17.474375767283838</v>
      </c>
      <c r="Q164" s="70">
        <f t="shared" si="36"/>
        <v>48.828449906103288</v>
      </c>
      <c r="R164" s="70" t="str">
        <f t="shared" si="37"/>
        <v>No</v>
      </c>
      <c r="S164" s="70">
        <f t="shared" si="38"/>
        <v>13.2</v>
      </c>
      <c r="T164" s="70">
        <f t="shared" si="39"/>
        <v>0</v>
      </c>
      <c r="U164" s="70">
        <f t="shared" si="40"/>
        <v>11.999496683519999</v>
      </c>
      <c r="V164" s="70">
        <f t="shared" si="41"/>
        <v>44.02895322258329</v>
      </c>
    </row>
    <row r="165" spans="1:22" x14ac:dyDescent="0.15">
      <c r="A165" s="66">
        <v>68000.852508607408</v>
      </c>
      <c r="B165" s="67">
        <v>23.683660000000003</v>
      </c>
      <c r="C165" s="67">
        <v>12428.600516701603</v>
      </c>
      <c r="D165" s="65">
        <v>42</v>
      </c>
      <c r="E165" s="68">
        <v>0.4</v>
      </c>
      <c r="F165" s="65">
        <v>1</v>
      </c>
      <c r="G165" s="65">
        <v>1.08</v>
      </c>
      <c r="H165" s="65">
        <v>290</v>
      </c>
      <c r="I165" s="70">
        <f t="shared" si="28"/>
        <v>524.77533103842904</v>
      </c>
      <c r="J165" s="70">
        <f t="shared" si="29"/>
        <v>1.9599999999999997</v>
      </c>
      <c r="K165" s="70">
        <f t="shared" si="30"/>
        <v>2.1168</v>
      </c>
      <c r="L165" s="70">
        <f t="shared" si="31"/>
        <v>0</v>
      </c>
      <c r="M165" s="70">
        <f t="shared" si="32"/>
        <v>36.047805059393006</v>
      </c>
      <c r="N165" s="70">
        <f t="shared" si="33"/>
        <v>1.6448536269514715</v>
      </c>
      <c r="O165" s="70">
        <f t="shared" si="34"/>
        <v>59.293362895582192</v>
      </c>
      <c r="P165" s="70">
        <f t="shared" si="35"/>
        <v>627.69336289558214</v>
      </c>
      <c r="Q165" s="70">
        <f t="shared" si="36"/>
        <v>465.97533103842903</v>
      </c>
      <c r="R165" s="70" t="str">
        <f t="shared" si="37"/>
        <v>Yes</v>
      </c>
      <c r="S165" s="70">
        <f t="shared" si="38"/>
        <v>568.4</v>
      </c>
      <c r="T165" s="70">
        <f t="shared" si="39"/>
        <v>568.4</v>
      </c>
      <c r="U165" s="70">
        <f t="shared" si="40"/>
        <v>5805.8607994060758</v>
      </c>
      <c r="V165" s="70">
        <f t="shared" si="41"/>
        <v>0</v>
      </c>
    </row>
    <row r="166" spans="1:22" x14ac:dyDescent="0.15">
      <c r="A166" s="66">
        <v>92564.37328006071</v>
      </c>
      <c r="B166" s="67">
        <v>139.3854</v>
      </c>
      <c r="C166" s="67">
        <v>2428.3494388808913</v>
      </c>
      <c r="D166" s="65">
        <v>26</v>
      </c>
      <c r="E166" s="68">
        <v>1.2</v>
      </c>
      <c r="F166" s="65">
        <v>0.83</v>
      </c>
      <c r="G166" s="65">
        <v>0.85</v>
      </c>
      <c r="H166" s="65">
        <v>20</v>
      </c>
      <c r="I166" s="70">
        <f t="shared" si="28"/>
        <v>17.42183499047168</v>
      </c>
      <c r="J166" s="70">
        <f t="shared" si="29"/>
        <v>1.906666666666667</v>
      </c>
      <c r="K166" s="70">
        <f t="shared" si="30"/>
        <v>1.6206666666666669</v>
      </c>
      <c r="L166" s="70">
        <f t="shared" si="31"/>
        <v>1.8439088914585777</v>
      </c>
      <c r="M166" s="70">
        <f t="shared" si="32"/>
        <v>8.0555256397911954</v>
      </c>
      <c r="N166" s="70">
        <f t="shared" si="33"/>
        <v>1.6448536269514715</v>
      </c>
      <c r="O166" s="70">
        <f t="shared" si="34"/>
        <v>13.250160565611122</v>
      </c>
      <c r="P166" s="70">
        <f t="shared" si="35"/>
        <v>51.383493898944465</v>
      </c>
      <c r="Q166" s="70">
        <f t="shared" si="36"/>
        <v>-39.77816500952833</v>
      </c>
      <c r="R166" s="70" t="str">
        <f t="shared" si="37"/>
        <v>Yes</v>
      </c>
      <c r="S166" s="70">
        <f t="shared" si="38"/>
        <v>38.13333333333334</v>
      </c>
      <c r="T166" s="70">
        <f t="shared" si="39"/>
        <v>91.161658908472788</v>
      </c>
      <c r="U166" s="70">
        <f t="shared" si="40"/>
        <v>278477.39033939998</v>
      </c>
      <c r="V166" s="70">
        <f t="shared" si="41"/>
        <v>0</v>
      </c>
    </row>
    <row r="167" spans="1:22" x14ac:dyDescent="0.15">
      <c r="A167" s="66">
        <v>5080.4701788899065</v>
      </c>
      <c r="B167" s="67">
        <v>143.69739999999999</v>
      </c>
      <c r="C167" s="67">
        <v>12318.499952329999</v>
      </c>
      <c r="D167" s="65">
        <v>26</v>
      </c>
      <c r="E167" s="68">
        <v>0.6</v>
      </c>
      <c r="F167" s="65">
        <v>1</v>
      </c>
      <c r="G167" s="65">
        <v>1.1399999999999999</v>
      </c>
      <c r="H167" s="65">
        <v>75</v>
      </c>
      <c r="I167" s="70">
        <f t="shared" si="28"/>
        <v>85.725280710228574</v>
      </c>
      <c r="J167" s="70">
        <f t="shared" si="29"/>
        <v>1.3866666666666667</v>
      </c>
      <c r="K167" s="70">
        <f t="shared" si="30"/>
        <v>1.5808</v>
      </c>
      <c r="L167" s="70">
        <f t="shared" si="31"/>
        <v>0</v>
      </c>
      <c r="M167" s="70">
        <f t="shared" si="32"/>
        <v>13.690129583024406</v>
      </c>
      <c r="N167" s="70">
        <f t="shared" si="33"/>
        <v>1.6448536269514715</v>
      </c>
      <c r="O167" s="70">
        <f t="shared" si="34"/>
        <v>22.518259298073332</v>
      </c>
      <c r="P167" s="70">
        <f t="shared" si="35"/>
        <v>126.51825929807333</v>
      </c>
      <c r="Q167" s="70">
        <f t="shared" si="36"/>
        <v>44.125280710228573</v>
      </c>
      <c r="R167" s="70" t="str">
        <f t="shared" si="37"/>
        <v>Yes</v>
      </c>
      <c r="S167" s="70">
        <f t="shared" si="38"/>
        <v>104</v>
      </c>
      <c r="T167" s="70">
        <f t="shared" si="39"/>
        <v>104</v>
      </c>
      <c r="U167" s="70">
        <f t="shared" si="40"/>
        <v>12127.91565746177</v>
      </c>
      <c r="V167" s="70">
        <f t="shared" si="41"/>
        <v>0</v>
      </c>
    </row>
    <row r="168" spans="1:22" x14ac:dyDescent="0.15">
      <c r="A168" s="66">
        <v>34964.02796007647</v>
      </c>
      <c r="B168" s="67">
        <v>57.241140000000001</v>
      </c>
      <c r="C168" s="67">
        <v>4326.7941873677664</v>
      </c>
      <c r="D168" s="65">
        <v>34</v>
      </c>
      <c r="E168" s="68">
        <v>0.5</v>
      </c>
      <c r="F168" s="65">
        <v>0.87</v>
      </c>
      <c r="G168" s="65">
        <v>0.8</v>
      </c>
      <c r="H168" s="65">
        <v>70</v>
      </c>
      <c r="I168" s="70">
        <f t="shared" si="28"/>
        <v>75.588889169009676</v>
      </c>
      <c r="J168" s="70">
        <f t="shared" si="29"/>
        <v>1.7</v>
      </c>
      <c r="K168" s="70">
        <f t="shared" si="30"/>
        <v>1.36</v>
      </c>
      <c r="L168" s="70">
        <f t="shared" si="31"/>
        <v>3.0166206257996713</v>
      </c>
      <c r="M168" s="70">
        <f t="shared" si="32"/>
        <v>12.480825293224806</v>
      </c>
      <c r="N168" s="70">
        <f t="shared" si="33"/>
        <v>1.6448536269514715</v>
      </c>
      <c r="O168" s="70">
        <f t="shared" si="34"/>
        <v>20.529130750908486</v>
      </c>
      <c r="P168" s="70">
        <f t="shared" si="35"/>
        <v>139.52913075090848</v>
      </c>
      <c r="Q168" s="70">
        <f t="shared" si="36"/>
        <v>24.588889169009676</v>
      </c>
      <c r="R168" s="70" t="str">
        <f t="shared" si="37"/>
        <v>Yes</v>
      </c>
      <c r="S168" s="70">
        <f t="shared" si="38"/>
        <v>119</v>
      </c>
      <c r="T168" s="70">
        <f t="shared" si="39"/>
        <v>119</v>
      </c>
      <c r="U168" s="70">
        <f t="shared" si="40"/>
        <v>8720.7509765625</v>
      </c>
      <c r="V168" s="70">
        <f t="shared" si="41"/>
        <v>0</v>
      </c>
    </row>
    <row r="169" spans="1:22" x14ac:dyDescent="0.15">
      <c r="A169" s="66">
        <v>56870.09973336471</v>
      </c>
      <c r="B169" s="67">
        <v>22.977900000000002</v>
      </c>
      <c r="C169" s="67">
        <v>1741.5978224853804</v>
      </c>
      <c r="D169" s="65">
        <v>34</v>
      </c>
      <c r="E169" s="68">
        <v>1.2</v>
      </c>
      <c r="F169" s="65">
        <v>0.82</v>
      </c>
      <c r="G169" s="65">
        <v>0.77</v>
      </c>
      <c r="H169" s="65">
        <v>85</v>
      </c>
      <c r="I169" s="70">
        <f t="shared" si="28"/>
        <v>75.79447305825947</v>
      </c>
      <c r="J169" s="70">
        <f t="shared" si="29"/>
        <v>2.4933333333333336</v>
      </c>
      <c r="K169" s="70">
        <f t="shared" si="30"/>
        <v>1.9198666666666668</v>
      </c>
      <c r="L169" s="70">
        <f t="shared" si="31"/>
        <v>3.9115214431215897</v>
      </c>
      <c r="M169" s="70">
        <f t="shared" si="32"/>
        <v>20.209308783605422</v>
      </c>
      <c r="N169" s="70">
        <f t="shared" si="33"/>
        <v>1.6448536269514715</v>
      </c>
      <c r="O169" s="70">
        <f t="shared" si="34"/>
        <v>33.241354850895611</v>
      </c>
      <c r="P169" s="70">
        <f t="shared" si="35"/>
        <v>245.17468818422898</v>
      </c>
      <c r="Q169" s="70">
        <f t="shared" si="36"/>
        <v>0.99447305825945875</v>
      </c>
      <c r="R169" s="70" t="str">
        <f t="shared" si="37"/>
        <v>Yes</v>
      </c>
      <c r="S169" s="70">
        <f t="shared" si="38"/>
        <v>211.93333333333337</v>
      </c>
      <c r="T169" s="70">
        <f t="shared" si="39"/>
        <v>244.18021512596954</v>
      </c>
      <c r="U169" s="70">
        <f t="shared" si="40"/>
        <v>364162.74121306144</v>
      </c>
      <c r="V169" s="70">
        <f t="shared" si="41"/>
        <v>0</v>
      </c>
    </row>
    <row r="170" spans="1:22" x14ac:dyDescent="0.15">
      <c r="A170" s="66">
        <v>91426.671591242644</v>
      </c>
      <c r="B170" s="67">
        <v>6.402000000000001</v>
      </c>
      <c r="C170" s="67">
        <v>1353.3687457775804</v>
      </c>
      <c r="D170" s="65">
        <v>50</v>
      </c>
      <c r="E170" s="68">
        <v>0.8</v>
      </c>
      <c r="F170" s="65">
        <v>0.82</v>
      </c>
      <c r="G170" s="65">
        <v>1.38</v>
      </c>
      <c r="H170" s="65">
        <v>60</v>
      </c>
      <c r="I170" s="70">
        <f t="shared" si="28"/>
        <v>211.39780471377387</v>
      </c>
      <c r="J170" s="70">
        <f t="shared" si="29"/>
        <v>3</v>
      </c>
      <c r="K170" s="70">
        <f t="shared" si="30"/>
        <v>4.1399999999999997</v>
      </c>
      <c r="L170" s="70">
        <f t="shared" si="31"/>
        <v>3.2863353450309969</v>
      </c>
      <c r="M170" s="70">
        <f t="shared" si="32"/>
        <v>33.549605064739588</v>
      </c>
      <c r="N170" s="70">
        <f t="shared" si="33"/>
        <v>1.6448536269514715</v>
      </c>
      <c r="O170" s="70">
        <f t="shared" si="34"/>
        <v>55.184189573526368</v>
      </c>
      <c r="P170" s="70">
        <f t="shared" si="35"/>
        <v>235.18418957352637</v>
      </c>
      <c r="Q170" s="70">
        <f t="shared" si="36"/>
        <v>121.39780471377387</v>
      </c>
      <c r="R170" s="70" t="str">
        <f t="shared" si="37"/>
        <v>Yes</v>
      </c>
      <c r="S170" s="70">
        <f t="shared" si="38"/>
        <v>180</v>
      </c>
      <c r="T170" s="70">
        <f t="shared" si="39"/>
        <v>180</v>
      </c>
      <c r="U170" s="70">
        <f t="shared" si="40"/>
        <v>72189.461339136033</v>
      </c>
      <c r="V170" s="70">
        <f t="shared" si="41"/>
        <v>0</v>
      </c>
    </row>
    <row r="171" spans="1:22" x14ac:dyDescent="0.15">
      <c r="A171" s="66">
        <v>77806.090059937909</v>
      </c>
      <c r="B171" s="67">
        <v>6.7518000000000002</v>
      </c>
      <c r="C171" s="67">
        <v>1372.0487674284236</v>
      </c>
      <c r="D171" s="65">
        <v>50</v>
      </c>
      <c r="E171" s="68">
        <v>-0.2</v>
      </c>
      <c r="F171" s="65">
        <v>0.88</v>
      </c>
      <c r="G171" s="65">
        <v>0.81</v>
      </c>
      <c r="H171" s="65">
        <v>133</v>
      </c>
      <c r="I171" s="70">
        <f t="shared" si="28"/>
        <v>203.21229411837191</v>
      </c>
      <c r="J171" s="70">
        <f t="shared" si="29"/>
        <v>1.3333333333333335</v>
      </c>
      <c r="K171" s="70">
        <f t="shared" si="30"/>
        <v>1.0800000000000003</v>
      </c>
      <c r="L171" s="70">
        <f t="shared" si="31"/>
        <v>3.9949968710876358</v>
      </c>
      <c r="M171" s="70">
        <f t="shared" si="32"/>
        <v>13.54638451149728</v>
      </c>
      <c r="N171" s="70">
        <f t="shared" si="33"/>
        <v>1.6448536269514715</v>
      </c>
      <c r="O171" s="70">
        <f t="shared" si="34"/>
        <v>22.281819695815539</v>
      </c>
      <c r="P171" s="70">
        <f t="shared" si="35"/>
        <v>199.61515302914887</v>
      </c>
      <c r="Q171" s="70">
        <f t="shared" si="36"/>
        <v>163.21229411837191</v>
      </c>
      <c r="R171" s="70" t="str">
        <f t="shared" si="37"/>
        <v>Yes</v>
      </c>
      <c r="S171" s="70">
        <f t="shared" si="38"/>
        <v>177.33333333333334</v>
      </c>
      <c r="T171" s="70">
        <f t="shared" si="39"/>
        <v>177.33333333333334</v>
      </c>
      <c r="U171" s="70">
        <f t="shared" si="40"/>
        <v>182.82013081600002</v>
      </c>
      <c r="V171" s="70">
        <f t="shared" si="41"/>
        <v>20.392163302371898</v>
      </c>
    </row>
    <row r="172" spans="1:22" x14ac:dyDescent="0.15">
      <c r="A172" s="66">
        <v>68677.355080625595</v>
      </c>
      <c r="B172" s="67">
        <v>72.745200000000011</v>
      </c>
      <c r="C172" s="67">
        <v>1596.8969507700003</v>
      </c>
      <c r="D172" s="65">
        <v>18</v>
      </c>
      <c r="E172" s="68">
        <v>1.2</v>
      </c>
      <c r="F172" s="65">
        <v>1</v>
      </c>
      <c r="G172" s="65">
        <v>0.85</v>
      </c>
      <c r="H172" s="65">
        <v>45</v>
      </c>
      <c r="I172" s="70">
        <f t="shared" si="28"/>
        <v>21.951921924333153</v>
      </c>
      <c r="J172" s="70">
        <f t="shared" si="29"/>
        <v>1.32</v>
      </c>
      <c r="K172" s="70">
        <f t="shared" si="30"/>
        <v>1.1220000000000001</v>
      </c>
      <c r="L172" s="70">
        <f t="shared" si="31"/>
        <v>0</v>
      </c>
      <c r="M172" s="70">
        <f t="shared" si="32"/>
        <v>7.526604812264293</v>
      </c>
      <c r="N172" s="70">
        <f t="shared" si="33"/>
        <v>1.6448536269514715</v>
      </c>
      <c r="O172" s="70">
        <f t="shared" si="34"/>
        <v>12.380163224083322</v>
      </c>
      <c r="P172" s="70">
        <f t="shared" si="35"/>
        <v>71.780163224083324</v>
      </c>
      <c r="Q172" s="70">
        <f t="shared" si="36"/>
        <v>-17.648078075666849</v>
      </c>
      <c r="R172" s="70" t="str">
        <f t="shared" si="37"/>
        <v>Yes</v>
      </c>
      <c r="S172" s="70">
        <f t="shared" si="38"/>
        <v>59.400000000000006</v>
      </c>
      <c r="T172" s="70">
        <f t="shared" si="39"/>
        <v>89.428241299750169</v>
      </c>
      <c r="U172" s="70">
        <f t="shared" si="40"/>
        <v>192792.0394657384</v>
      </c>
      <c r="V172" s="70">
        <f t="shared" si="41"/>
        <v>0</v>
      </c>
    </row>
    <row r="173" spans="1:22" x14ac:dyDescent="0.15">
      <c r="A173" s="66">
        <v>24821.801580365256</v>
      </c>
      <c r="B173" s="67">
        <v>27.920200000000005</v>
      </c>
      <c r="C173" s="67">
        <v>1424.3824378080001</v>
      </c>
      <c r="D173" s="65">
        <v>34</v>
      </c>
      <c r="E173" s="68">
        <v>1.2</v>
      </c>
      <c r="F173" s="65">
        <v>1</v>
      </c>
      <c r="G173" s="65">
        <v>0.76</v>
      </c>
      <c r="H173" s="65">
        <v>60</v>
      </c>
      <c r="I173" s="70">
        <f t="shared" si="28"/>
        <v>51.016197513198321</v>
      </c>
      <c r="J173" s="70">
        <f t="shared" si="29"/>
        <v>2.4933333333333336</v>
      </c>
      <c r="K173" s="70">
        <f t="shared" si="30"/>
        <v>1.8949333333333336</v>
      </c>
      <c r="L173" s="70">
        <f t="shared" si="31"/>
        <v>0</v>
      </c>
      <c r="M173" s="70">
        <f t="shared" si="32"/>
        <v>14.678090484346619</v>
      </c>
      <c r="N173" s="70">
        <f t="shared" si="33"/>
        <v>1.6448536269514715</v>
      </c>
      <c r="O173" s="70">
        <f t="shared" si="34"/>
        <v>24.143310369899417</v>
      </c>
      <c r="P173" s="70">
        <f t="shared" si="35"/>
        <v>173.74331036989943</v>
      </c>
      <c r="Q173" s="70">
        <f t="shared" si="36"/>
        <v>-23.78380248680169</v>
      </c>
      <c r="R173" s="70" t="str">
        <f t="shared" si="37"/>
        <v>Yes</v>
      </c>
      <c r="S173" s="70">
        <f t="shared" si="38"/>
        <v>149.60000000000002</v>
      </c>
      <c r="T173" s="70">
        <f t="shared" si="39"/>
        <v>197.52711285670114</v>
      </c>
      <c r="U173" s="70">
        <f t="shared" si="40"/>
        <v>364162.74121306144</v>
      </c>
      <c r="V173" s="70">
        <f t="shared" si="41"/>
        <v>0</v>
      </c>
    </row>
    <row r="174" spans="1:22" x14ac:dyDescent="0.15">
      <c r="A174" s="66">
        <v>77724.024424300311</v>
      </c>
      <c r="B174" s="67">
        <v>35.828099999999999</v>
      </c>
      <c r="C174" s="67">
        <v>1109.0082226080001</v>
      </c>
      <c r="D174" s="65">
        <v>18</v>
      </c>
      <c r="E174" s="68">
        <v>0.2</v>
      </c>
      <c r="F174" s="65">
        <v>1</v>
      </c>
      <c r="G174" s="65">
        <v>0.92</v>
      </c>
      <c r="H174" s="65">
        <v>40</v>
      </c>
      <c r="I174" s="70">
        <f t="shared" si="28"/>
        <v>30.953587340886067</v>
      </c>
      <c r="J174" s="70">
        <f t="shared" si="29"/>
        <v>0.72</v>
      </c>
      <c r="K174" s="70">
        <f t="shared" si="30"/>
        <v>0.66239999999999999</v>
      </c>
      <c r="L174" s="70">
        <f t="shared" si="31"/>
        <v>0</v>
      </c>
      <c r="M174" s="70">
        <f t="shared" si="32"/>
        <v>4.1893854441910694</v>
      </c>
      <c r="N174" s="70">
        <f t="shared" si="33"/>
        <v>1.6448536269514715</v>
      </c>
      <c r="O174" s="70">
        <f t="shared" si="34"/>
        <v>6.8909258425753821</v>
      </c>
      <c r="P174" s="70">
        <f t="shared" si="35"/>
        <v>35.690925842575382</v>
      </c>
      <c r="Q174" s="70">
        <f t="shared" si="36"/>
        <v>9.3535873408860688</v>
      </c>
      <c r="R174" s="70" t="str">
        <f t="shared" si="37"/>
        <v>Yes</v>
      </c>
      <c r="S174" s="70">
        <f t="shared" si="38"/>
        <v>28.799999999999997</v>
      </c>
      <c r="T174" s="70">
        <f t="shared" si="39"/>
        <v>28.799999999999997</v>
      </c>
      <c r="U174" s="70">
        <f t="shared" si="40"/>
        <v>694.44904034304</v>
      </c>
      <c r="V174" s="70">
        <f t="shared" si="41"/>
        <v>0</v>
      </c>
    </row>
    <row r="175" spans="1:22" x14ac:dyDescent="0.15">
      <c r="A175" s="66">
        <v>17675.740240842362</v>
      </c>
      <c r="B175" s="67">
        <v>6.4685500000000005</v>
      </c>
      <c r="C175" s="67">
        <v>267.34498815771235</v>
      </c>
      <c r="D175" s="65">
        <v>18</v>
      </c>
      <c r="E175" s="68">
        <v>1.5</v>
      </c>
      <c r="F175" s="65">
        <v>0.82</v>
      </c>
      <c r="G175" s="65">
        <v>1.02</v>
      </c>
      <c r="H175" s="65">
        <v>50</v>
      </c>
      <c r="I175" s="70">
        <f t="shared" si="28"/>
        <v>41.329971656354566</v>
      </c>
      <c r="J175" s="70">
        <f t="shared" si="29"/>
        <v>1.5</v>
      </c>
      <c r="K175" s="70">
        <f t="shared" si="30"/>
        <v>1.53</v>
      </c>
      <c r="L175" s="70">
        <f t="shared" si="31"/>
        <v>3.0000000000000004</v>
      </c>
      <c r="M175" s="70">
        <f t="shared" si="32"/>
        <v>11.717294909662384</v>
      </c>
      <c r="N175" s="70">
        <f t="shared" si="33"/>
        <v>1.6448536269514715</v>
      </c>
      <c r="O175" s="70">
        <f t="shared" si="34"/>
        <v>19.273235030218185</v>
      </c>
      <c r="P175" s="70">
        <f t="shared" si="35"/>
        <v>94.273235030218189</v>
      </c>
      <c r="Q175" s="70">
        <f t="shared" si="36"/>
        <v>-3.6700283436454342</v>
      </c>
      <c r="R175" s="70" t="str">
        <f t="shared" si="37"/>
        <v>Yes</v>
      </c>
      <c r="S175" s="70">
        <f t="shared" si="38"/>
        <v>75</v>
      </c>
      <c r="T175" s="70">
        <f t="shared" si="39"/>
        <v>97.94326337386363</v>
      </c>
      <c r="U175" s="70">
        <f t="shared" si="40"/>
        <v>715225.7373046875</v>
      </c>
      <c r="V175" s="70">
        <f t="shared" si="41"/>
        <v>0</v>
      </c>
    </row>
    <row r="176" spans="1:22" x14ac:dyDescent="0.15">
      <c r="A176" s="66">
        <v>9037.7323035078844</v>
      </c>
      <c r="B176" s="67">
        <v>5.2580000000000009</v>
      </c>
      <c r="C176" s="67">
        <v>1042.3043649158415</v>
      </c>
      <c r="D176" s="65">
        <v>58</v>
      </c>
      <c r="E176" s="68">
        <v>-0.7</v>
      </c>
      <c r="F176" s="65">
        <v>0.72</v>
      </c>
      <c r="G176" s="65">
        <v>1.02</v>
      </c>
      <c r="H176" s="65">
        <v>60</v>
      </c>
      <c r="I176" s="70">
        <f t="shared" si="28"/>
        <v>198.23209678886292</v>
      </c>
      <c r="J176" s="70">
        <f t="shared" si="29"/>
        <v>0.58000000000000007</v>
      </c>
      <c r="K176" s="70">
        <f t="shared" si="30"/>
        <v>0.59160000000000013</v>
      </c>
      <c r="L176" s="70">
        <f t="shared" si="31"/>
        <v>4.0987803063838397</v>
      </c>
      <c r="M176" s="70">
        <f t="shared" si="32"/>
        <v>5.1624561596201488</v>
      </c>
      <c r="N176" s="70">
        <f t="shared" si="33"/>
        <v>1.6448536269514715</v>
      </c>
      <c r="O176" s="70">
        <f t="shared" si="34"/>
        <v>8.4914847381291665</v>
      </c>
      <c r="P176" s="70">
        <f t="shared" si="35"/>
        <v>43.291484738129171</v>
      </c>
      <c r="Q176" s="70">
        <f t="shared" si="36"/>
        <v>180.83209678886291</v>
      </c>
      <c r="R176" s="70" t="str">
        <f t="shared" si="37"/>
        <v>No</v>
      </c>
      <c r="S176" s="70">
        <f t="shared" si="38"/>
        <v>34.800000000000004</v>
      </c>
      <c r="T176" s="70">
        <f t="shared" si="39"/>
        <v>0</v>
      </c>
      <c r="U176" s="70">
        <f t="shared" si="40"/>
        <v>24.857098823460007</v>
      </c>
      <c r="V176" s="70">
        <f t="shared" si="41"/>
        <v>173.37499796540291</v>
      </c>
    </row>
    <row r="177" spans="1:22" x14ac:dyDescent="0.15">
      <c r="A177" s="66">
        <v>28488.386109303265</v>
      </c>
      <c r="B177" s="67">
        <v>12.793000000000001</v>
      </c>
      <c r="C177" s="67">
        <v>1104.6043408400001</v>
      </c>
      <c r="D177" s="65">
        <v>26</v>
      </c>
      <c r="E177" s="68">
        <v>-0.2</v>
      </c>
      <c r="F177" s="65">
        <v>1</v>
      </c>
      <c r="G177" s="65">
        <v>1.1399999999999999</v>
      </c>
      <c r="H177" s="65">
        <v>60</v>
      </c>
      <c r="I177" s="70">
        <f t="shared" si="28"/>
        <v>86.344433740326735</v>
      </c>
      <c r="J177" s="70">
        <f t="shared" si="29"/>
        <v>0.69333333333333336</v>
      </c>
      <c r="K177" s="70">
        <f t="shared" si="30"/>
        <v>0.79039999999999999</v>
      </c>
      <c r="L177" s="70">
        <f t="shared" si="31"/>
        <v>0</v>
      </c>
      <c r="M177" s="70">
        <f t="shared" si="32"/>
        <v>6.1224120736846839</v>
      </c>
      <c r="N177" s="70">
        <f t="shared" si="33"/>
        <v>1.6448536269514715</v>
      </c>
      <c r="O177" s="70">
        <f t="shared" si="34"/>
        <v>10.070471705091732</v>
      </c>
      <c r="P177" s="70">
        <f t="shared" si="35"/>
        <v>51.670471705091735</v>
      </c>
      <c r="Q177" s="70">
        <f t="shared" si="36"/>
        <v>65.544433740326738</v>
      </c>
      <c r="R177" s="70" t="str">
        <f t="shared" si="37"/>
        <v>No</v>
      </c>
      <c r="S177" s="70">
        <f t="shared" si="38"/>
        <v>41.6</v>
      </c>
      <c r="T177" s="70">
        <f t="shared" si="39"/>
        <v>0</v>
      </c>
      <c r="U177" s="70">
        <f t="shared" si="40"/>
        <v>95.066468024320017</v>
      </c>
      <c r="V177" s="70">
        <f t="shared" si="41"/>
        <v>0</v>
      </c>
    </row>
    <row r="178" spans="1:22" x14ac:dyDescent="0.15">
      <c r="A178" s="66">
        <v>89665.206766228046</v>
      </c>
      <c r="B178" s="67">
        <v>40.986000000000004</v>
      </c>
      <c r="C178" s="67">
        <v>1379.7413882999999</v>
      </c>
      <c r="D178" s="65">
        <v>18</v>
      </c>
      <c r="E178" s="68">
        <v>0.5</v>
      </c>
      <c r="F178" s="65">
        <v>1</v>
      </c>
      <c r="G178" s="65">
        <v>1.3</v>
      </c>
      <c r="H178" s="65">
        <v>45</v>
      </c>
      <c r="I178" s="70">
        <f t="shared" si="28"/>
        <v>33.663723913043476</v>
      </c>
      <c r="J178" s="70">
        <f t="shared" si="29"/>
        <v>0.89999999999999991</v>
      </c>
      <c r="K178" s="70">
        <f t="shared" si="30"/>
        <v>1.17</v>
      </c>
      <c r="L178" s="70">
        <f t="shared" si="31"/>
        <v>0</v>
      </c>
      <c r="M178" s="70">
        <f t="shared" si="32"/>
        <v>7.8485986010242614</v>
      </c>
      <c r="N178" s="70">
        <f t="shared" si="33"/>
        <v>1.6448536269514715</v>
      </c>
      <c r="O178" s="70">
        <f t="shared" si="34"/>
        <v>12.909795875381002</v>
      </c>
      <c r="P178" s="70">
        <f t="shared" si="35"/>
        <v>53.409795875380993</v>
      </c>
      <c r="Q178" s="70">
        <f t="shared" si="36"/>
        <v>6.66372391304348</v>
      </c>
      <c r="R178" s="70" t="str">
        <f t="shared" si="37"/>
        <v>Yes</v>
      </c>
      <c r="S178" s="70">
        <f t="shared" si="38"/>
        <v>40.499999999999993</v>
      </c>
      <c r="T178" s="70">
        <f t="shared" si="39"/>
        <v>46.74607196233751</v>
      </c>
      <c r="U178" s="70">
        <f t="shared" si="40"/>
        <v>4616.8681640624991</v>
      </c>
      <c r="V178" s="70">
        <f t="shared" si="41"/>
        <v>0</v>
      </c>
    </row>
    <row r="179" spans="1:22" x14ac:dyDescent="0.15">
      <c r="A179" s="66">
        <v>83959.2123849575</v>
      </c>
      <c r="B179" s="67">
        <v>29.459155000000003</v>
      </c>
      <c r="C179" s="67">
        <v>1181.523193358508</v>
      </c>
      <c r="D179" s="65">
        <v>26</v>
      </c>
      <c r="E179" s="68">
        <v>0.5</v>
      </c>
      <c r="F179" s="65">
        <v>0.85</v>
      </c>
      <c r="G179" s="65">
        <v>1</v>
      </c>
      <c r="H179" s="65">
        <v>47</v>
      </c>
      <c r="I179" s="70">
        <f t="shared" si="28"/>
        <v>40.107165102274926</v>
      </c>
      <c r="J179" s="70">
        <f t="shared" si="29"/>
        <v>1.3</v>
      </c>
      <c r="K179" s="70">
        <f t="shared" si="30"/>
        <v>1.3</v>
      </c>
      <c r="L179" s="70">
        <f t="shared" si="31"/>
        <v>2.6551836094703507</v>
      </c>
      <c r="M179" s="70">
        <f t="shared" si="32"/>
        <v>9.5574316633706573</v>
      </c>
      <c r="N179" s="70">
        <f t="shared" si="33"/>
        <v>1.6448536269514715</v>
      </c>
      <c r="O179" s="70">
        <f t="shared" si="34"/>
        <v>15.720576135836062</v>
      </c>
      <c r="P179" s="70">
        <f t="shared" si="35"/>
        <v>76.820576135836063</v>
      </c>
      <c r="Q179" s="70">
        <f t="shared" si="36"/>
        <v>1.1071651022749265</v>
      </c>
      <c r="R179" s="70" t="str">
        <f t="shared" si="37"/>
        <v>Yes</v>
      </c>
      <c r="S179" s="70">
        <f t="shared" si="38"/>
        <v>61.1</v>
      </c>
      <c r="T179" s="70">
        <f t="shared" si="39"/>
        <v>75.71341103356113</v>
      </c>
      <c r="U179" s="70">
        <f t="shared" si="40"/>
        <v>6668.8095703125</v>
      </c>
      <c r="V179" s="70">
        <f t="shared" si="41"/>
        <v>0</v>
      </c>
    </row>
    <row r="180" spans="1:22" x14ac:dyDescent="0.15">
      <c r="A180" s="66">
        <v>3987.356486633309</v>
      </c>
      <c r="B180" s="67">
        <v>81.13600000000001</v>
      </c>
      <c r="C180" s="67">
        <v>4063.7482712475467</v>
      </c>
      <c r="D180" s="65">
        <v>34</v>
      </c>
      <c r="E180" s="68">
        <v>-0.6</v>
      </c>
      <c r="F180" s="65">
        <v>0.71</v>
      </c>
      <c r="G180" s="65">
        <v>0.77</v>
      </c>
      <c r="H180" s="65">
        <v>46</v>
      </c>
      <c r="I180" s="70">
        <f t="shared" si="28"/>
        <v>50.085637340361195</v>
      </c>
      <c r="J180" s="70">
        <f t="shared" si="29"/>
        <v>0.45333333333333337</v>
      </c>
      <c r="K180" s="70">
        <f t="shared" si="30"/>
        <v>0.34906666666666669</v>
      </c>
      <c r="L180" s="70">
        <f t="shared" si="31"/>
        <v>3.6523964735499352</v>
      </c>
      <c r="M180" s="70">
        <f t="shared" si="32"/>
        <v>2.8890318378307986</v>
      </c>
      <c r="N180" s="70">
        <f t="shared" si="33"/>
        <v>1.6448536269514715</v>
      </c>
      <c r="O180" s="70">
        <f t="shared" si="34"/>
        <v>4.7520344968342645</v>
      </c>
      <c r="P180" s="70">
        <f t="shared" si="35"/>
        <v>25.605367830167602</v>
      </c>
      <c r="Q180" s="70">
        <f t="shared" si="36"/>
        <v>36.485637340361194</v>
      </c>
      <c r="R180" s="70" t="str">
        <f t="shared" si="37"/>
        <v>No</v>
      </c>
      <c r="S180" s="70">
        <f t="shared" si="38"/>
        <v>20.853333333333335</v>
      </c>
      <c r="T180" s="70">
        <f t="shared" si="39"/>
        <v>0</v>
      </c>
      <c r="U180" s="70">
        <f t="shared" si="40"/>
        <v>22.66571595776</v>
      </c>
      <c r="V180" s="70">
        <f t="shared" si="41"/>
        <v>27.419921382601196</v>
      </c>
    </row>
    <row r="181" spans="1:22" x14ac:dyDescent="0.15">
      <c r="A181" s="66">
        <v>10364.086442067477</v>
      </c>
      <c r="B181" s="67">
        <v>22.407000000000004</v>
      </c>
      <c r="C181" s="67">
        <v>1117.3748869458748</v>
      </c>
      <c r="D181" s="65">
        <v>26</v>
      </c>
      <c r="E181" s="68">
        <v>1.5</v>
      </c>
      <c r="F181" s="65">
        <v>0.75</v>
      </c>
      <c r="G181" s="65">
        <v>0.94</v>
      </c>
      <c r="H181" s="65">
        <v>60</v>
      </c>
      <c r="I181" s="70">
        <f t="shared" si="28"/>
        <v>49.867223945457873</v>
      </c>
      <c r="J181" s="70">
        <f t="shared" si="29"/>
        <v>2.166666666666667</v>
      </c>
      <c r="K181" s="70">
        <f t="shared" si="30"/>
        <v>2.0366666666666666</v>
      </c>
      <c r="L181" s="70">
        <f t="shared" si="31"/>
        <v>3.872983346207417</v>
      </c>
      <c r="M181" s="70">
        <f t="shared" si="32"/>
        <v>17.868892896129108</v>
      </c>
      <c r="N181" s="70">
        <f t="shared" si="33"/>
        <v>1.6448536269514715</v>
      </c>
      <c r="O181" s="70">
        <f t="shared" si="34"/>
        <v>29.391713289805345</v>
      </c>
      <c r="P181" s="70">
        <f t="shared" si="35"/>
        <v>159.39171328980538</v>
      </c>
      <c r="Q181" s="70">
        <f t="shared" si="36"/>
        <v>-15.132776054542141</v>
      </c>
      <c r="R181" s="70" t="str">
        <f t="shared" si="37"/>
        <v>Yes</v>
      </c>
      <c r="S181" s="70">
        <f t="shared" si="38"/>
        <v>130.00000000000003</v>
      </c>
      <c r="T181" s="70">
        <f t="shared" si="39"/>
        <v>174.52448934434753</v>
      </c>
      <c r="U181" s="70">
        <f t="shared" si="40"/>
        <v>1033103.8427734376</v>
      </c>
      <c r="V181" s="70">
        <f t="shared" si="41"/>
        <v>0</v>
      </c>
    </row>
    <row r="182" spans="1:22" x14ac:dyDescent="0.15">
      <c r="A182" s="66">
        <v>35265.162221034952</v>
      </c>
      <c r="B182" s="67">
        <v>362.01000000000005</v>
      </c>
      <c r="C182" s="67">
        <v>79471.229581333348</v>
      </c>
      <c r="D182" s="65">
        <v>34</v>
      </c>
      <c r="E182" s="68">
        <v>-0.6</v>
      </c>
      <c r="F182" s="65">
        <v>1</v>
      </c>
      <c r="G182" s="65">
        <v>0.96</v>
      </c>
      <c r="H182" s="65">
        <v>175</v>
      </c>
      <c r="I182" s="70">
        <f t="shared" si="28"/>
        <v>219.52771907221717</v>
      </c>
      <c r="J182" s="70">
        <f t="shared" si="29"/>
        <v>0.45333333333333337</v>
      </c>
      <c r="K182" s="70">
        <f t="shared" si="30"/>
        <v>0.43520000000000003</v>
      </c>
      <c r="L182" s="70">
        <f t="shared" si="31"/>
        <v>0</v>
      </c>
      <c r="M182" s="70">
        <f t="shared" si="32"/>
        <v>5.7571548528765488</v>
      </c>
      <c r="N182" s="70">
        <f t="shared" si="33"/>
        <v>1.6448536269514715</v>
      </c>
      <c r="O182" s="70">
        <f t="shared" si="34"/>
        <v>9.469677040675256</v>
      </c>
      <c r="P182" s="70">
        <f t="shared" si="35"/>
        <v>88.803010374008593</v>
      </c>
      <c r="Q182" s="70">
        <f t="shared" si="36"/>
        <v>205.92771907221717</v>
      </c>
      <c r="R182" s="70" t="str">
        <f t="shared" si="37"/>
        <v>No</v>
      </c>
      <c r="S182" s="70">
        <f t="shared" si="38"/>
        <v>79.333333333333343</v>
      </c>
      <c r="T182" s="70">
        <f t="shared" si="39"/>
        <v>0</v>
      </c>
      <c r="U182" s="70">
        <f t="shared" si="40"/>
        <v>22.66571595776</v>
      </c>
      <c r="V182" s="70">
        <f t="shared" si="41"/>
        <v>196.86200311445717</v>
      </c>
    </row>
    <row r="183" spans="1:22" x14ac:dyDescent="0.15">
      <c r="A183" s="66">
        <v>38589.667801151205</v>
      </c>
      <c r="B183" s="67">
        <v>130.35000000000002</v>
      </c>
      <c r="C183" s="67">
        <v>16916.848344000005</v>
      </c>
      <c r="D183" s="65">
        <v>18</v>
      </c>
      <c r="E183" s="68">
        <v>0.5</v>
      </c>
      <c r="F183" s="65">
        <v>1</v>
      </c>
      <c r="G183" s="65">
        <v>1.56</v>
      </c>
      <c r="H183" s="65">
        <v>120</v>
      </c>
      <c r="I183" s="70">
        <f t="shared" si="28"/>
        <v>129.78019443037977</v>
      </c>
      <c r="J183" s="70">
        <f t="shared" si="29"/>
        <v>0.89999999999999991</v>
      </c>
      <c r="K183" s="70">
        <f t="shared" si="30"/>
        <v>1.4039999999999999</v>
      </c>
      <c r="L183" s="70">
        <f t="shared" si="31"/>
        <v>0</v>
      </c>
      <c r="M183" s="70">
        <f t="shared" si="32"/>
        <v>15.380049414745065</v>
      </c>
      <c r="N183" s="70">
        <f t="shared" si="33"/>
        <v>1.6448536269514715</v>
      </c>
      <c r="O183" s="70">
        <f t="shared" si="34"/>
        <v>25.297930062536278</v>
      </c>
      <c r="P183" s="70">
        <f t="shared" si="35"/>
        <v>133.29793006253627</v>
      </c>
      <c r="Q183" s="70">
        <f t="shared" si="36"/>
        <v>102.78019443037977</v>
      </c>
      <c r="R183" s="70" t="str">
        <f t="shared" si="37"/>
        <v>Yes</v>
      </c>
      <c r="S183" s="70">
        <f t="shared" si="38"/>
        <v>107.99999999999999</v>
      </c>
      <c r="T183" s="70">
        <f t="shared" si="39"/>
        <v>107.99999999999999</v>
      </c>
      <c r="U183" s="70">
        <f t="shared" si="40"/>
        <v>4616.8681640624991</v>
      </c>
      <c r="V183" s="70">
        <f t="shared" si="41"/>
        <v>0</v>
      </c>
    </row>
    <row r="184" spans="1:22" x14ac:dyDescent="0.15">
      <c r="A184" s="66">
        <v>49890.046758825054</v>
      </c>
      <c r="B184" s="67">
        <v>26.3032</v>
      </c>
      <c r="C184" s="67">
        <v>6045.6293125631073</v>
      </c>
      <c r="D184" s="65">
        <v>66</v>
      </c>
      <c r="E184" s="68">
        <v>-0.2</v>
      </c>
      <c r="F184" s="65">
        <v>0.82</v>
      </c>
      <c r="G184" s="65">
        <v>0.85</v>
      </c>
      <c r="H184" s="65">
        <v>100</v>
      </c>
      <c r="I184" s="70">
        <f t="shared" si="28"/>
        <v>229.84387118537316</v>
      </c>
      <c r="J184" s="70">
        <f t="shared" si="29"/>
        <v>1.7600000000000002</v>
      </c>
      <c r="K184" s="70">
        <f t="shared" si="30"/>
        <v>1.4960000000000002</v>
      </c>
      <c r="L184" s="70">
        <f t="shared" si="31"/>
        <v>4.2426406871192857</v>
      </c>
      <c r="M184" s="70">
        <f t="shared" si="32"/>
        <v>16.720000000000002</v>
      </c>
      <c r="N184" s="70">
        <f t="shared" si="33"/>
        <v>1.6448536269514715</v>
      </c>
      <c r="O184" s="70">
        <f t="shared" si="34"/>
        <v>27.501952642628609</v>
      </c>
      <c r="P184" s="70">
        <f t="shared" si="35"/>
        <v>203.50195264262862</v>
      </c>
      <c r="Q184" s="70">
        <f t="shared" si="36"/>
        <v>177.04387118537315</v>
      </c>
      <c r="R184" s="70" t="str">
        <f t="shared" si="37"/>
        <v>Yes</v>
      </c>
      <c r="S184" s="70">
        <f t="shared" si="38"/>
        <v>176.00000000000003</v>
      </c>
      <c r="T184" s="70">
        <f t="shared" si="39"/>
        <v>176.00000000000003</v>
      </c>
      <c r="U184" s="70">
        <f t="shared" si="40"/>
        <v>241.32257267712004</v>
      </c>
      <c r="V184" s="70">
        <f t="shared" si="41"/>
        <v>0</v>
      </c>
    </row>
    <row r="185" spans="1:22" x14ac:dyDescent="0.15">
      <c r="A185" s="66">
        <v>49717.446591752116</v>
      </c>
      <c r="B185" s="67">
        <v>21.766800000000003</v>
      </c>
      <c r="C185" s="67">
        <v>4519.3679931840015</v>
      </c>
      <c r="D185" s="65">
        <v>66</v>
      </c>
      <c r="E185" s="68">
        <v>0.5</v>
      </c>
      <c r="F185" s="65">
        <v>1</v>
      </c>
      <c r="G185" s="65">
        <v>1.32</v>
      </c>
      <c r="H185" s="65">
        <v>60</v>
      </c>
      <c r="I185" s="70">
        <f t="shared" si="28"/>
        <v>207.626660473014</v>
      </c>
      <c r="J185" s="70">
        <f t="shared" si="29"/>
        <v>3.3000000000000003</v>
      </c>
      <c r="K185" s="70">
        <f t="shared" si="30"/>
        <v>4.3560000000000008</v>
      </c>
      <c r="L185" s="70">
        <f t="shared" si="31"/>
        <v>0</v>
      </c>
      <c r="M185" s="70">
        <f t="shared" si="32"/>
        <v>33.741430912159025</v>
      </c>
      <c r="N185" s="70">
        <f t="shared" si="33"/>
        <v>1.6448536269514715</v>
      </c>
      <c r="O185" s="70">
        <f t="shared" si="34"/>
        <v>55.499715014397268</v>
      </c>
      <c r="P185" s="70">
        <f t="shared" si="35"/>
        <v>253.49971501439728</v>
      </c>
      <c r="Q185" s="70">
        <f t="shared" si="36"/>
        <v>108.62666047301398</v>
      </c>
      <c r="R185" s="70" t="str">
        <f t="shared" si="37"/>
        <v>Yes</v>
      </c>
      <c r="S185" s="70">
        <f t="shared" si="38"/>
        <v>198.00000000000003</v>
      </c>
      <c r="T185" s="70">
        <f t="shared" si="39"/>
        <v>198.00000000000003</v>
      </c>
      <c r="U185" s="70">
        <f t="shared" si="40"/>
        <v>16928.516601562504</v>
      </c>
      <c r="V185" s="70">
        <f t="shared" si="41"/>
        <v>0</v>
      </c>
    </row>
    <row r="186" spans="1:22" x14ac:dyDescent="0.15">
      <c r="A186" s="66">
        <v>91537.483386581618</v>
      </c>
      <c r="B186" s="67">
        <v>5.7976710000000002</v>
      </c>
      <c r="C186" s="67">
        <v>1186.6426199289569</v>
      </c>
      <c r="D186" s="65">
        <v>26</v>
      </c>
      <c r="E186" s="68">
        <v>0.5</v>
      </c>
      <c r="F186" s="65">
        <v>1</v>
      </c>
      <c r="G186" s="65">
        <v>0.94</v>
      </c>
      <c r="H186" s="65">
        <v>155</v>
      </c>
      <c r="I186" s="70">
        <f t="shared" si="28"/>
        <v>204.675743057679</v>
      </c>
      <c r="J186" s="70">
        <f t="shared" si="29"/>
        <v>1.3</v>
      </c>
      <c r="K186" s="70">
        <f t="shared" si="30"/>
        <v>1.222</v>
      </c>
      <c r="L186" s="70">
        <f t="shared" si="31"/>
        <v>0</v>
      </c>
      <c r="M186" s="70">
        <f t="shared" si="32"/>
        <v>15.21377730874223</v>
      </c>
      <c r="N186" s="70">
        <f t="shared" si="33"/>
        <v>1.6448536269514715</v>
      </c>
      <c r="O186" s="70">
        <f t="shared" si="34"/>
        <v>25.024436785916656</v>
      </c>
      <c r="P186" s="70">
        <f t="shared" si="35"/>
        <v>226.52443678591666</v>
      </c>
      <c r="Q186" s="70">
        <f t="shared" si="36"/>
        <v>165.675743057679</v>
      </c>
      <c r="R186" s="70" t="str">
        <f t="shared" si="37"/>
        <v>Yes</v>
      </c>
      <c r="S186" s="70">
        <f t="shared" si="38"/>
        <v>201.5</v>
      </c>
      <c r="T186" s="70">
        <f t="shared" si="39"/>
        <v>201.5</v>
      </c>
      <c r="U186" s="70">
        <f t="shared" si="40"/>
        <v>6668.8095703125</v>
      </c>
      <c r="V186" s="70">
        <f t="shared" si="41"/>
        <v>0</v>
      </c>
    </row>
    <row r="187" spans="1:22" x14ac:dyDescent="0.15">
      <c r="A187" s="66">
        <v>66633.489376215337</v>
      </c>
      <c r="B187" s="67">
        <v>139.3854</v>
      </c>
      <c r="C187" s="67">
        <v>2288.6134142036844</v>
      </c>
      <c r="D187" s="65">
        <v>34</v>
      </c>
      <c r="E187" s="68">
        <v>0.8</v>
      </c>
      <c r="F187" s="65">
        <v>0.8</v>
      </c>
      <c r="G187" s="65">
        <v>0.87</v>
      </c>
      <c r="H187" s="65">
        <v>14</v>
      </c>
      <c r="I187" s="70">
        <f t="shared" si="28"/>
        <v>16.419319485424474</v>
      </c>
      <c r="J187" s="70">
        <f t="shared" si="29"/>
        <v>2.04</v>
      </c>
      <c r="K187" s="70">
        <f t="shared" si="30"/>
        <v>1.7747999999999999</v>
      </c>
      <c r="L187" s="70">
        <f t="shared" si="31"/>
        <v>1.6733200530681509</v>
      </c>
      <c r="M187" s="70">
        <f t="shared" si="32"/>
        <v>7.4666786833236634</v>
      </c>
      <c r="N187" s="70">
        <f t="shared" si="33"/>
        <v>1.6448536269514715</v>
      </c>
      <c r="O187" s="70">
        <f t="shared" si="34"/>
        <v>12.281593513546165</v>
      </c>
      <c r="P187" s="70">
        <f t="shared" si="35"/>
        <v>40.841593513546165</v>
      </c>
      <c r="Q187" s="70">
        <f t="shared" si="36"/>
        <v>-44.780680514575529</v>
      </c>
      <c r="R187" s="70" t="str">
        <f t="shared" si="37"/>
        <v>Yes</v>
      </c>
      <c r="S187" s="70">
        <f t="shared" si="38"/>
        <v>28.560000000000002</v>
      </c>
      <c r="T187" s="70">
        <f t="shared" si="39"/>
        <v>85.622274028121694</v>
      </c>
      <c r="U187" s="70">
        <f t="shared" si="40"/>
        <v>49088.833710612504</v>
      </c>
      <c r="V187" s="70">
        <f t="shared" si="41"/>
        <v>0</v>
      </c>
    </row>
    <row r="188" spans="1:22" x14ac:dyDescent="0.15">
      <c r="A188" s="66">
        <v>80260.115753944425</v>
      </c>
      <c r="B188" s="67">
        <v>16.613223000000001</v>
      </c>
      <c r="C188" s="67">
        <v>3900</v>
      </c>
      <c r="D188" s="65">
        <v>26</v>
      </c>
      <c r="E188" s="68">
        <v>-0.7</v>
      </c>
      <c r="F188" s="65">
        <v>0.8</v>
      </c>
      <c r="G188" s="65">
        <v>0.73</v>
      </c>
      <c r="H188" s="65">
        <v>28</v>
      </c>
      <c r="I188" s="70">
        <f t="shared" si="28"/>
        <v>234.75276290458507</v>
      </c>
      <c r="J188" s="70">
        <f t="shared" si="29"/>
        <v>0.26000000000000006</v>
      </c>
      <c r="K188" s="70">
        <f t="shared" si="30"/>
        <v>0.18980000000000005</v>
      </c>
      <c r="L188" s="70">
        <f t="shared" si="31"/>
        <v>2.3664319132398464</v>
      </c>
      <c r="M188" s="70">
        <f t="shared" si="32"/>
        <v>1.1778086092400584</v>
      </c>
      <c r="N188" s="70">
        <f t="shared" si="33"/>
        <v>1.6448536269514715</v>
      </c>
      <c r="O188" s="70">
        <f t="shared" si="34"/>
        <v>1.9373227627631784</v>
      </c>
      <c r="P188" s="70">
        <f t="shared" si="35"/>
        <v>9.21732276276318</v>
      </c>
      <c r="Q188" s="70">
        <f t="shared" si="36"/>
        <v>226.95276290458506</v>
      </c>
      <c r="R188" s="70" t="str">
        <f t="shared" si="37"/>
        <v>No</v>
      </c>
      <c r="S188" s="70">
        <f t="shared" si="38"/>
        <v>7.280000000000002</v>
      </c>
      <c r="T188" s="70">
        <f t="shared" si="39"/>
        <v>0</v>
      </c>
      <c r="U188" s="70">
        <f t="shared" si="40"/>
        <v>11.142837403620003</v>
      </c>
      <c r="V188" s="70">
        <f t="shared" si="41"/>
        <v>223.60992550096506</v>
      </c>
    </row>
    <row r="189" spans="1:22" x14ac:dyDescent="0.15">
      <c r="A189" s="66">
        <v>58470.647159984379</v>
      </c>
      <c r="B189" s="67">
        <v>52.520160000000004</v>
      </c>
      <c r="C189" s="67">
        <v>1195.0158776371202</v>
      </c>
      <c r="D189" s="65">
        <v>42</v>
      </c>
      <c r="E189" s="68">
        <v>-0.1</v>
      </c>
      <c r="F189" s="65">
        <v>1</v>
      </c>
      <c r="G189" s="65">
        <v>1.06</v>
      </c>
      <c r="H189" s="65">
        <v>16</v>
      </c>
      <c r="I189" s="70">
        <f t="shared" si="28"/>
        <v>22.753469860661507</v>
      </c>
      <c r="J189" s="70">
        <f t="shared" si="29"/>
        <v>1.26</v>
      </c>
      <c r="K189" s="70">
        <f t="shared" si="30"/>
        <v>1.3356000000000001</v>
      </c>
      <c r="L189" s="70">
        <f t="shared" si="31"/>
        <v>0</v>
      </c>
      <c r="M189" s="70">
        <f t="shared" si="32"/>
        <v>5.3424000000000005</v>
      </c>
      <c r="N189" s="70">
        <f t="shared" si="33"/>
        <v>1.6448536269514715</v>
      </c>
      <c r="O189" s="70">
        <f t="shared" si="34"/>
        <v>8.7874660166255421</v>
      </c>
      <c r="P189" s="70">
        <f t="shared" si="35"/>
        <v>28.94746601662554</v>
      </c>
      <c r="Q189" s="70">
        <f t="shared" si="36"/>
        <v>-15.04653013933849</v>
      </c>
      <c r="R189" s="70" t="str">
        <f t="shared" si="37"/>
        <v>Yes</v>
      </c>
      <c r="S189" s="70">
        <f t="shared" si="38"/>
        <v>20.16</v>
      </c>
      <c r="T189" s="70">
        <f t="shared" si="39"/>
        <v>43.993996155964027</v>
      </c>
      <c r="U189" s="70">
        <f t="shared" si="40"/>
        <v>259.37959467797998</v>
      </c>
      <c r="V189" s="70">
        <f t="shared" si="41"/>
        <v>0</v>
      </c>
    </row>
    <row r="190" spans="1:22" x14ac:dyDescent="0.15">
      <c r="A190" s="66">
        <v>89321.960506784846</v>
      </c>
      <c r="B190" s="67">
        <v>201.19000000000003</v>
      </c>
      <c r="C190" s="67">
        <v>8404.7450646133348</v>
      </c>
      <c r="D190" s="65">
        <v>34</v>
      </c>
      <c r="E190" s="68">
        <v>1.2</v>
      </c>
      <c r="F190" s="65">
        <v>1</v>
      </c>
      <c r="G190" s="65">
        <v>1.1399999999999999</v>
      </c>
      <c r="H190" s="65">
        <v>28</v>
      </c>
      <c r="I190" s="70">
        <f t="shared" si="28"/>
        <v>41.775163102606165</v>
      </c>
      <c r="J190" s="70">
        <f t="shared" si="29"/>
        <v>2.4933333333333336</v>
      </c>
      <c r="K190" s="70">
        <f t="shared" si="30"/>
        <v>2.8424</v>
      </c>
      <c r="L190" s="70">
        <f t="shared" si="31"/>
        <v>0</v>
      </c>
      <c r="M190" s="70">
        <f t="shared" si="32"/>
        <v>15.040567053139984</v>
      </c>
      <c r="N190" s="70">
        <f t="shared" si="33"/>
        <v>1.6448536269514715</v>
      </c>
      <c r="O190" s="70">
        <f t="shared" si="34"/>
        <v>24.739531268764107</v>
      </c>
      <c r="P190" s="70">
        <f t="shared" si="35"/>
        <v>94.552864602097458</v>
      </c>
      <c r="Q190" s="70">
        <f t="shared" si="36"/>
        <v>-33.024836897393847</v>
      </c>
      <c r="R190" s="70" t="str">
        <f t="shared" si="37"/>
        <v>Yes</v>
      </c>
      <c r="S190" s="70">
        <f t="shared" si="38"/>
        <v>69.813333333333347</v>
      </c>
      <c r="T190" s="70">
        <f t="shared" si="39"/>
        <v>127.5777014994913</v>
      </c>
      <c r="U190" s="70">
        <f t="shared" si="40"/>
        <v>364162.74121306144</v>
      </c>
      <c r="V190" s="70">
        <f t="shared" si="41"/>
        <v>0</v>
      </c>
    </row>
    <row r="191" spans="1:22" x14ac:dyDescent="0.15">
      <c r="A191" s="66">
        <v>36242.589209589147</v>
      </c>
      <c r="B191" s="67">
        <v>8.3544999999999998</v>
      </c>
      <c r="C191" s="67">
        <v>1031.9201734380001</v>
      </c>
      <c r="D191" s="65">
        <v>82</v>
      </c>
      <c r="E191" s="68">
        <v>-0.7</v>
      </c>
      <c r="F191" s="65">
        <v>1</v>
      </c>
      <c r="G191" s="65">
        <v>1.59</v>
      </c>
      <c r="H191" s="65">
        <v>28</v>
      </c>
      <c r="I191" s="70">
        <f t="shared" si="28"/>
        <v>123.51668842396315</v>
      </c>
      <c r="J191" s="70">
        <f t="shared" si="29"/>
        <v>0.82000000000000017</v>
      </c>
      <c r="K191" s="70">
        <f t="shared" si="30"/>
        <v>1.3038000000000003</v>
      </c>
      <c r="L191" s="70">
        <f t="shared" si="31"/>
        <v>0</v>
      </c>
      <c r="M191" s="70">
        <f t="shared" si="32"/>
        <v>6.8990611187320274</v>
      </c>
      <c r="N191" s="70">
        <f t="shared" si="33"/>
        <v>1.6448536269514715</v>
      </c>
      <c r="O191" s="70">
        <f t="shared" si="34"/>
        <v>11.347945703706252</v>
      </c>
      <c r="P191" s="70">
        <f t="shared" si="35"/>
        <v>34.307945703706253</v>
      </c>
      <c r="Q191" s="70">
        <f t="shared" si="36"/>
        <v>98.916688423963137</v>
      </c>
      <c r="R191" s="70" t="str">
        <f t="shared" si="37"/>
        <v>No</v>
      </c>
      <c r="S191" s="70">
        <f t="shared" si="38"/>
        <v>22.960000000000004</v>
      </c>
      <c r="T191" s="70">
        <f t="shared" si="39"/>
        <v>0</v>
      </c>
      <c r="U191" s="70">
        <f t="shared" si="40"/>
        <v>35.142794888340006</v>
      </c>
      <c r="V191" s="70">
        <f t="shared" si="41"/>
        <v>88.373893535623139</v>
      </c>
    </row>
    <row r="192" spans="1:22" x14ac:dyDescent="0.15">
      <c r="A192" s="66">
        <v>72292.610006018076</v>
      </c>
      <c r="B192" s="67">
        <v>112.05810000000001</v>
      </c>
      <c r="C192" s="67">
        <v>7988.9280416110014</v>
      </c>
      <c r="D192" s="65">
        <v>66</v>
      </c>
      <c r="E192" s="68">
        <v>0.8</v>
      </c>
      <c r="F192" s="65">
        <v>1</v>
      </c>
      <c r="G192" s="65">
        <v>0.9</v>
      </c>
      <c r="H192" s="65">
        <v>31</v>
      </c>
      <c r="I192" s="70">
        <f t="shared" si="28"/>
        <v>71.292731552748094</v>
      </c>
      <c r="J192" s="70">
        <f t="shared" si="29"/>
        <v>3.9600000000000004</v>
      </c>
      <c r="K192" s="70">
        <f t="shared" si="30"/>
        <v>3.5640000000000005</v>
      </c>
      <c r="L192" s="70">
        <f t="shared" si="31"/>
        <v>0</v>
      </c>
      <c r="M192" s="70">
        <f t="shared" si="32"/>
        <v>19.843512189126201</v>
      </c>
      <c r="N192" s="70">
        <f t="shared" si="33"/>
        <v>1.6448536269514715</v>
      </c>
      <c r="O192" s="70">
        <f t="shared" si="34"/>
        <v>32.639672995739964</v>
      </c>
      <c r="P192" s="70">
        <f t="shared" si="35"/>
        <v>155.39967299573999</v>
      </c>
      <c r="Q192" s="70">
        <f t="shared" si="36"/>
        <v>-47.507268447251917</v>
      </c>
      <c r="R192" s="70" t="str">
        <f t="shared" si="37"/>
        <v>Yes</v>
      </c>
      <c r="S192" s="70">
        <f t="shared" si="38"/>
        <v>122.76000000000002</v>
      </c>
      <c r="T192" s="70">
        <f t="shared" si="39"/>
        <v>202.90694144299192</v>
      </c>
      <c r="U192" s="70">
        <f t="shared" si="40"/>
        <v>95290.088967659569</v>
      </c>
      <c r="V192" s="70">
        <f t="shared" si="41"/>
        <v>0</v>
      </c>
    </row>
    <row r="193" spans="1:22" x14ac:dyDescent="0.15">
      <c r="A193" s="66">
        <v>42242.486070927946</v>
      </c>
      <c r="B193" s="67">
        <v>70.177800000000005</v>
      </c>
      <c r="C193" s="67">
        <v>3355.1719052316666</v>
      </c>
      <c r="D193" s="65">
        <v>50</v>
      </c>
      <c r="E193" s="68">
        <v>1.2</v>
      </c>
      <c r="F193" s="65">
        <v>1</v>
      </c>
      <c r="G193" s="65">
        <v>0.79</v>
      </c>
      <c r="H193" s="65">
        <v>31</v>
      </c>
      <c r="I193" s="70">
        <f t="shared" si="28"/>
        <v>47.809590856818915</v>
      </c>
      <c r="J193" s="70">
        <f t="shared" si="29"/>
        <v>3.666666666666667</v>
      </c>
      <c r="K193" s="70">
        <f t="shared" si="30"/>
        <v>2.8966666666666669</v>
      </c>
      <c r="L193" s="70">
        <f t="shared" si="31"/>
        <v>0</v>
      </c>
      <c r="M193" s="70">
        <f t="shared" si="32"/>
        <v>16.1279574376643</v>
      </c>
      <c r="N193" s="70">
        <f t="shared" si="33"/>
        <v>1.6448536269514715</v>
      </c>
      <c r="O193" s="70">
        <f t="shared" si="34"/>
        <v>26.528129286661084</v>
      </c>
      <c r="P193" s="70">
        <f t="shared" si="35"/>
        <v>140.19479595332774</v>
      </c>
      <c r="Q193" s="70">
        <f t="shared" si="36"/>
        <v>-62.1904091431811</v>
      </c>
      <c r="R193" s="70" t="str">
        <f t="shared" si="37"/>
        <v>Yes</v>
      </c>
      <c r="S193" s="70">
        <f t="shared" si="38"/>
        <v>113.66666666666667</v>
      </c>
      <c r="T193" s="70">
        <f t="shared" si="39"/>
        <v>202.38520509650886</v>
      </c>
      <c r="U193" s="70">
        <f t="shared" si="40"/>
        <v>535533.44296038442</v>
      </c>
      <c r="V193" s="70">
        <f t="shared" si="41"/>
        <v>0</v>
      </c>
    </row>
    <row r="194" spans="1:22" x14ac:dyDescent="0.15">
      <c r="A194" s="66">
        <v>45552.599798556534</v>
      </c>
      <c r="B194" s="67">
        <v>29.182120000000001</v>
      </c>
      <c r="C194" s="67">
        <v>1049.0765325040002</v>
      </c>
      <c r="D194" s="65">
        <v>50</v>
      </c>
      <c r="E194" s="68">
        <v>-0.7</v>
      </c>
      <c r="F194" s="65">
        <v>1</v>
      </c>
      <c r="G194" s="65">
        <v>0.72</v>
      </c>
      <c r="H194" s="65">
        <v>21</v>
      </c>
      <c r="I194" s="70">
        <f t="shared" si="28"/>
        <v>35.949291295628974</v>
      </c>
      <c r="J194" s="70">
        <f t="shared" si="29"/>
        <v>0.50000000000000011</v>
      </c>
      <c r="K194" s="70">
        <f t="shared" si="30"/>
        <v>0.36000000000000004</v>
      </c>
      <c r="L194" s="70">
        <f t="shared" si="31"/>
        <v>0</v>
      </c>
      <c r="M194" s="70">
        <f t="shared" si="32"/>
        <v>1.6497272501841025</v>
      </c>
      <c r="N194" s="70">
        <f t="shared" si="33"/>
        <v>1.6448536269514715</v>
      </c>
      <c r="O194" s="70">
        <f t="shared" si="34"/>
        <v>2.7135598509459986</v>
      </c>
      <c r="P194" s="70">
        <f t="shared" si="35"/>
        <v>13.213559850946</v>
      </c>
      <c r="Q194" s="70">
        <f t="shared" si="36"/>
        <v>20.949291295628971</v>
      </c>
      <c r="R194" s="70" t="str">
        <f t="shared" si="37"/>
        <v>No</v>
      </c>
      <c r="S194" s="70">
        <f t="shared" si="38"/>
        <v>10.500000000000002</v>
      </c>
      <c r="T194" s="70">
        <f t="shared" si="39"/>
        <v>0</v>
      </c>
      <c r="U194" s="70">
        <f t="shared" si="40"/>
        <v>21.428533468500007</v>
      </c>
      <c r="V194" s="70">
        <f t="shared" si="41"/>
        <v>14.520757827128968</v>
      </c>
    </row>
    <row r="195" spans="1:22" x14ac:dyDescent="0.15">
      <c r="A195" s="66">
        <v>27719.218634322962</v>
      </c>
      <c r="B195" s="67">
        <v>41.096000000000004</v>
      </c>
      <c r="C195" s="67">
        <v>1264.7508886320002</v>
      </c>
      <c r="D195" s="65">
        <v>34</v>
      </c>
      <c r="E195" s="68">
        <v>1.2</v>
      </c>
      <c r="F195" s="65">
        <v>1</v>
      </c>
      <c r="G195" s="65">
        <v>0.97</v>
      </c>
      <c r="H195" s="65">
        <v>29</v>
      </c>
      <c r="I195" s="70">
        <f t="shared" ref="I195:I258" si="42">C195/B195</f>
        <v>30.775522888650965</v>
      </c>
      <c r="J195" s="70">
        <f t="shared" ref="J195:J258" si="43">($D195/30)*(100%+$E195)</f>
        <v>2.4933333333333336</v>
      </c>
      <c r="K195" s="70">
        <f t="shared" ref="K195:K258" si="44">G195*J195</f>
        <v>2.4185333333333334</v>
      </c>
      <c r="L195" s="70">
        <f t="shared" ref="L195:L258" si="45">SQRT((1-F195)*H195)</f>
        <v>0</v>
      </c>
      <c r="M195" s="70">
        <f t="shared" ref="M195:M258" si="46">SQRT((H195*(K195^2))+((J195^2)*(L195^2)))</f>
        <v>13.024200591548368</v>
      </c>
      <c r="N195" s="70">
        <f t="shared" ref="N195:N258" si="47">_xlfn.NORM.INV(95/100,0,1)</f>
        <v>1.6448536269514715</v>
      </c>
      <c r="O195" s="70">
        <f t="shared" ref="O195:O258" si="48">N195*M195</f>
        <v>21.422903581151836</v>
      </c>
      <c r="P195" s="70">
        <f t="shared" ref="P195:P258" si="49">J195*H195+O195</f>
        <v>93.729570247818515</v>
      </c>
      <c r="Q195" s="70">
        <f t="shared" ref="Q195:Q258" si="50">I195-(J195*30)</f>
        <v>-44.024477111349043</v>
      </c>
      <c r="R195" s="70" t="str">
        <f t="shared" ref="R195:R258" si="51">IF(Q195&lt;P195, "Yes", "No")</f>
        <v>Yes</v>
      </c>
      <c r="S195" s="70">
        <f t="shared" ref="S195:S258" si="52">H195*J195</f>
        <v>72.306666666666672</v>
      </c>
      <c r="T195" s="70">
        <f t="shared" ref="T195:T258" si="53">IF(R195="Yes",IF((P195-Q195)&gt;S195, P195-Q195, S195),0)</f>
        <v>137.75404735916754</v>
      </c>
      <c r="U195" s="70">
        <f t="shared" ref="U195:U258" si="54">J195*(((100%+E195)^11)-1)/((100%+E195)-1)*30</f>
        <v>364162.74121306144</v>
      </c>
      <c r="V195" s="70">
        <f t="shared" ref="V195:V258" si="55">IF(I195-U195&gt;0,I195-U195,0)</f>
        <v>0</v>
      </c>
    </row>
    <row r="196" spans="1:22" x14ac:dyDescent="0.15">
      <c r="A196" s="66">
        <v>48757.609591114735</v>
      </c>
      <c r="B196" s="67">
        <v>6.0170000000000003</v>
      </c>
      <c r="C196" s="67">
        <v>595.6329179147657</v>
      </c>
      <c r="D196" s="65">
        <v>74</v>
      </c>
      <c r="E196" s="68">
        <v>0.5</v>
      </c>
      <c r="F196" s="65">
        <v>0.8</v>
      </c>
      <c r="G196" s="65">
        <v>0.93</v>
      </c>
      <c r="H196" s="65">
        <v>31</v>
      </c>
      <c r="I196" s="70">
        <f t="shared" si="42"/>
        <v>98.991676568849201</v>
      </c>
      <c r="J196" s="70">
        <f t="shared" si="43"/>
        <v>3.7</v>
      </c>
      <c r="K196" s="70">
        <f t="shared" si="44"/>
        <v>3.4410000000000003</v>
      </c>
      <c r="L196" s="70">
        <f t="shared" si="45"/>
        <v>2.4899799195977463</v>
      </c>
      <c r="M196" s="70">
        <f t="shared" si="46"/>
        <v>21.258713766359431</v>
      </c>
      <c r="N196" s="70">
        <f t="shared" si="47"/>
        <v>1.6448536269514715</v>
      </c>
      <c r="O196" s="70">
        <f t="shared" si="48"/>
        <v>34.967472442919487</v>
      </c>
      <c r="P196" s="70">
        <f t="shared" si="49"/>
        <v>149.66747244291949</v>
      </c>
      <c r="Q196" s="70">
        <f t="shared" si="50"/>
        <v>-12.008323431150799</v>
      </c>
      <c r="R196" s="70" t="str">
        <f t="shared" si="51"/>
        <v>Yes</v>
      </c>
      <c r="S196" s="70">
        <f t="shared" si="52"/>
        <v>114.7</v>
      </c>
      <c r="T196" s="70">
        <f t="shared" si="53"/>
        <v>161.67579587407027</v>
      </c>
      <c r="U196" s="70">
        <f t="shared" si="54"/>
        <v>18980.4580078125</v>
      </c>
      <c r="V196" s="70">
        <f t="shared" si="55"/>
        <v>0</v>
      </c>
    </row>
    <row r="197" spans="1:22" x14ac:dyDescent="0.15">
      <c r="A197" s="66">
        <v>52738.314266330119</v>
      </c>
      <c r="B197" s="67">
        <v>194.70000000000002</v>
      </c>
      <c r="C197" s="67">
        <v>10422.696289571444</v>
      </c>
      <c r="D197" s="65">
        <v>58</v>
      </c>
      <c r="E197" s="68">
        <v>1.2</v>
      </c>
      <c r="F197" s="65">
        <v>0.75</v>
      </c>
      <c r="G197" s="65">
        <v>0.73</v>
      </c>
      <c r="H197" s="65">
        <v>31</v>
      </c>
      <c r="I197" s="70">
        <f t="shared" si="42"/>
        <v>53.53208161053643</v>
      </c>
      <c r="J197" s="70">
        <f t="shared" si="43"/>
        <v>4.2533333333333339</v>
      </c>
      <c r="K197" s="70">
        <f t="shared" si="44"/>
        <v>3.1049333333333338</v>
      </c>
      <c r="L197" s="70">
        <f t="shared" si="45"/>
        <v>2.7838821814150108</v>
      </c>
      <c r="M197" s="70">
        <f t="shared" si="46"/>
        <v>20.953829854759782</v>
      </c>
      <c r="N197" s="70">
        <f t="shared" si="47"/>
        <v>1.6448536269514715</v>
      </c>
      <c r="O197" s="70">
        <f t="shared" si="48"/>
        <v>34.465983035125653</v>
      </c>
      <c r="P197" s="70">
        <f t="shared" si="49"/>
        <v>166.319316368459</v>
      </c>
      <c r="Q197" s="70">
        <f t="shared" si="50"/>
        <v>-74.067918389463586</v>
      </c>
      <c r="R197" s="70" t="str">
        <f t="shared" si="51"/>
        <v>Yes</v>
      </c>
      <c r="S197" s="70">
        <f t="shared" si="52"/>
        <v>131.85333333333335</v>
      </c>
      <c r="T197" s="70">
        <f t="shared" si="53"/>
        <v>240.38723475792258</v>
      </c>
      <c r="U197" s="70">
        <f t="shared" si="54"/>
        <v>621218.793834046</v>
      </c>
      <c r="V197" s="70">
        <f t="shared" si="55"/>
        <v>0</v>
      </c>
    </row>
    <row r="198" spans="1:22" x14ac:dyDescent="0.15">
      <c r="A198" s="66">
        <v>55168.576136107571</v>
      </c>
      <c r="B198" s="67">
        <v>17.63091</v>
      </c>
      <c r="C198" s="67">
        <v>900.08524530145394</v>
      </c>
      <c r="D198" s="65">
        <v>58</v>
      </c>
      <c r="E198" s="68">
        <v>1.5</v>
      </c>
      <c r="F198" s="65">
        <v>0.92</v>
      </c>
      <c r="G198" s="65">
        <v>0.96</v>
      </c>
      <c r="H198" s="65">
        <v>19</v>
      </c>
      <c r="I198" s="70">
        <f t="shared" si="42"/>
        <v>51.051547838509407</v>
      </c>
      <c r="J198" s="70">
        <f t="shared" si="43"/>
        <v>4.833333333333333</v>
      </c>
      <c r="K198" s="70">
        <f t="shared" si="44"/>
        <v>4.6399999999999997</v>
      </c>
      <c r="L198" s="70">
        <f t="shared" si="45"/>
        <v>1.2328828005937948</v>
      </c>
      <c r="M198" s="70">
        <f t="shared" si="46"/>
        <v>21.084859233319268</v>
      </c>
      <c r="N198" s="70">
        <f t="shared" si="47"/>
        <v>1.6448536269514715</v>
      </c>
      <c r="O198" s="70">
        <f t="shared" si="48"/>
        <v>34.681507183686421</v>
      </c>
      <c r="P198" s="70">
        <f t="shared" si="49"/>
        <v>126.51484051701975</v>
      </c>
      <c r="Q198" s="70">
        <f t="shared" si="50"/>
        <v>-93.948452161490593</v>
      </c>
      <c r="R198" s="70" t="str">
        <f t="shared" si="51"/>
        <v>Yes</v>
      </c>
      <c r="S198" s="70">
        <f t="shared" si="52"/>
        <v>91.833333333333329</v>
      </c>
      <c r="T198" s="70">
        <f t="shared" si="53"/>
        <v>220.46329267851036</v>
      </c>
      <c r="U198" s="70">
        <f t="shared" si="54"/>
        <v>2304616.2646484375</v>
      </c>
      <c r="V198" s="70">
        <f t="shared" si="55"/>
        <v>0</v>
      </c>
    </row>
    <row r="199" spans="1:22" x14ac:dyDescent="0.15">
      <c r="A199" s="66">
        <v>27804.564178345947</v>
      </c>
      <c r="B199" s="67">
        <v>7.9491500000000004</v>
      </c>
      <c r="C199" s="67">
        <v>1044.217179938704</v>
      </c>
      <c r="D199" s="65">
        <v>58</v>
      </c>
      <c r="E199" s="68">
        <v>0.2</v>
      </c>
      <c r="F199" s="65">
        <v>0.82</v>
      </c>
      <c r="G199" s="65">
        <v>1.47</v>
      </c>
      <c r="H199" s="65">
        <v>31</v>
      </c>
      <c r="I199" s="70">
        <f t="shared" si="42"/>
        <v>131.36211795458684</v>
      </c>
      <c r="J199" s="70">
        <f t="shared" si="43"/>
        <v>2.3199999999999998</v>
      </c>
      <c r="K199" s="70">
        <f t="shared" si="44"/>
        <v>3.4103999999999997</v>
      </c>
      <c r="L199" s="70">
        <f t="shared" si="45"/>
        <v>2.3622023622035435</v>
      </c>
      <c r="M199" s="70">
        <f t="shared" si="46"/>
        <v>19.763336382301443</v>
      </c>
      <c r="N199" s="70">
        <f t="shared" si="47"/>
        <v>1.6448536269514715</v>
      </c>
      <c r="O199" s="70">
        <f t="shared" si="48"/>
        <v>32.507795529090501</v>
      </c>
      <c r="P199" s="70">
        <f t="shared" si="49"/>
        <v>104.4277955290905</v>
      </c>
      <c r="Q199" s="70">
        <f t="shared" si="50"/>
        <v>61.762117954586842</v>
      </c>
      <c r="R199" s="70" t="str">
        <f t="shared" si="51"/>
        <v>Yes</v>
      </c>
      <c r="S199" s="70">
        <f t="shared" si="52"/>
        <v>71.92</v>
      </c>
      <c r="T199" s="70">
        <f t="shared" si="53"/>
        <v>71.92</v>
      </c>
      <c r="U199" s="70">
        <f t="shared" si="54"/>
        <v>2237.6691299942399</v>
      </c>
      <c r="V199" s="70">
        <f t="shared" si="55"/>
        <v>0</v>
      </c>
    </row>
    <row r="200" spans="1:22" x14ac:dyDescent="0.15">
      <c r="A200" s="66">
        <v>34397.904165954984</v>
      </c>
      <c r="B200" s="67">
        <v>22.767360000000004</v>
      </c>
      <c r="C200" s="67">
        <v>3649.7995772151476</v>
      </c>
      <c r="D200" s="65">
        <v>122</v>
      </c>
      <c r="E200" s="68">
        <v>1.2</v>
      </c>
      <c r="F200" s="65">
        <v>1</v>
      </c>
      <c r="G200" s="65">
        <v>1.06</v>
      </c>
      <c r="H200" s="65">
        <v>31</v>
      </c>
      <c r="I200" s="70">
        <f t="shared" si="42"/>
        <v>160.30842298866216</v>
      </c>
      <c r="J200" s="70">
        <f t="shared" si="43"/>
        <v>8.9466666666666672</v>
      </c>
      <c r="K200" s="70">
        <f t="shared" si="44"/>
        <v>9.4834666666666685</v>
      </c>
      <c r="L200" s="70">
        <f t="shared" si="45"/>
        <v>0</v>
      </c>
      <c r="M200" s="70">
        <f t="shared" si="46"/>
        <v>52.801707742753095</v>
      </c>
      <c r="N200" s="70">
        <f t="shared" si="47"/>
        <v>1.6448536269514715</v>
      </c>
      <c r="O200" s="70">
        <f t="shared" si="48"/>
        <v>86.851080489899019</v>
      </c>
      <c r="P200" s="70">
        <f t="shared" si="49"/>
        <v>364.1977471565657</v>
      </c>
      <c r="Q200" s="70">
        <f t="shared" si="50"/>
        <v>-108.09157701133788</v>
      </c>
      <c r="R200" s="70" t="str">
        <f t="shared" si="51"/>
        <v>Yes</v>
      </c>
      <c r="S200" s="70">
        <f t="shared" si="52"/>
        <v>277.34666666666669</v>
      </c>
      <c r="T200" s="70">
        <f t="shared" si="53"/>
        <v>472.2893241679036</v>
      </c>
      <c r="U200" s="70">
        <f t="shared" si="54"/>
        <v>1306701.6008233379</v>
      </c>
      <c r="V200" s="70">
        <f t="shared" si="55"/>
        <v>0</v>
      </c>
    </row>
    <row r="201" spans="1:22" x14ac:dyDescent="0.15">
      <c r="A201" s="66">
        <v>21887.981413484802</v>
      </c>
      <c r="B201" s="67">
        <v>1078</v>
      </c>
      <c r="C201" s="67">
        <v>104030.78164600002</v>
      </c>
      <c r="D201" s="65">
        <v>66</v>
      </c>
      <c r="E201" s="68">
        <v>-0.4</v>
      </c>
      <c r="F201" s="65">
        <v>1</v>
      </c>
      <c r="G201" s="65">
        <v>1.23</v>
      </c>
      <c r="H201" s="65">
        <v>31</v>
      </c>
      <c r="I201" s="70">
        <f t="shared" si="42"/>
        <v>96.503508020408177</v>
      </c>
      <c r="J201" s="70">
        <f t="shared" si="43"/>
        <v>1.32</v>
      </c>
      <c r="K201" s="70">
        <f t="shared" si="44"/>
        <v>1.6236000000000002</v>
      </c>
      <c r="L201" s="70">
        <f t="shared" si="45"/>
        <v>0</v>
      </c>
      <c r="M201" s="70">
        <f t="shared" si="46"/>
        <v>9.0398222194908247</v>
      </c>
      <c r="N201" s="70">
        <f t="shared" si="47"/>
        <v>1.6448536269514715</v>
      </c>
      <c r="O201" s="70">
        <f t="shared" si="48"/>
        <v>14.869184364725983</v>
      </c>
      <c r="P201" s="70">
        <f t="shared" si="49"/>
        <v>55.789184364725983</v>
      </c>
      <c r="Q201" s="70">
        <f t="shared" si="50"/>
        <v>56.903508020408175</v>
      </c>
      <c r="R201" s="70" t="str">
        <f t="shared" si="51"/>
        <v>No</v>
      </c>
      <c r="S201" s="70">
        <f t="shared" si="52"/>
        <v>40.92</v>
      </c>
      <c r="T201" s="70">
        <f t="shared" si="53"/>
        <v>0</v>
      </c>
      <c r="U201" s="70">
        <f t="shared" si="54"/>
        <v>98.640830914559984</v>
      </c>
      <c r="V201" s="70">
        <f t="shared" si="55"/>
        <v>0</v>
      </c>
    </row>
    <row r="202" spans="1:22" x14ac:dyDescent="0.15">
      <c r="A202" s="66">
        <v>93366.375689105014</v>
      </c>
      <c r="B202" s="67">
        <v>32.852270000000004</v>
      </c>
      <c r="C202" s="67">
        <v>2800.8466862144105</v>
      </c>
      <c r="D202" s="65">
        <v>66</v>
      </c>
      <c r="E202" s="68">
        <v>0.2</v>
      </c>
      <c r="F202" s="65">
        <v>0.82</v>
      </c>
      <c r="G202" s="65">
        <v>1.04</v>
      </c>
      <c r="H202" s="65">
        <v>31</v>
      </c>
      <c r="I202" s="70">
        <f t="shared" si="42"/>
        <v>85.255803821605326</v>
      </c>
      <c r="J202" s="70">
        <f t="shared" si="43"/>
        <v>2.64</v>
      </c>
      <c r="K202" s="70">
        <f t="shared" si="44"/>
        <v>2.7456</v>
      </c>
      <c r="L202" s="70">
        <f t="shared" si="45"/>
        <v>2.3622023622035435</v>
      </c>
      <c r="M202" s="70">
        <f t="shared" si="46"/>
        <v>16.509944523225993</v>
      </c>
      <c r="N202" s="70">
        <f t="shared" si="47"/>
        <v>1.6448536269514715</v>
      </c>
      <c r="O202" s="70">
        <f t="shared" si="48"/>
        <v>27.15644212979586</v>
      </c>
      <c r="P202" s="70">
        <f t="shared" si="49"/>
        <v>108.99644212979587</v>
      </c>
      <c r="Q202" s="70">
        <f t="shared" si="50"/>
        <v>6.0558038216053234</v>
      </c>
      <c r="R202" s="70" t="str">
        <f t="shared" si="51"/>
        <v>Yes</v>
      </c>
      <c r="S202" s="70">
        <f t="shared" si="52"/>
        <v>81.84</v>
      </c>
      <c r="T202" s="70">
        <f t="shared" si="53"/>
        <v>102.94063830819054</v>
      </c>
      <c r="U202" s="70">
        <f t="shared" si="54"/>
        <v>2546.3131479244803</v>
      </c>
      <c r="V202" s="70">
        <f t="shared" si="55"/>
        <v>0</v>
      </c>
    </row>
    <row r="203" spans="1:22" x14ac:dyDescent="0.15">
      <c r="A203" s="66">
        <v>51684.32609781393</v>
      </c>
      <c r="B203" s="67">
        <v>8.5659200000000002</v>
      </c>
      <c r="C203" s="67">
        <v>1042.6344166302827</v>
      </c>
      <c r="D203" s="65">
        <v>58</v>
      </c>
      <c r="E203" s="68">
        <v>0.4</v>
      </c>
      <c r="F203" s="65">
        <v>0.92</v>
      </c>
      <c r="G203" s="65">
        <v>0.8</v>
      </c>
      <c r="H203" s="65">
        <v>50</v>
      </c>
      <c r="I203" s="70">
        <f t="shared" si="42"/>
        <v>121.71890662419013</v>
      </c>
      <c r="J203" s="70">
        <f t="shared" si="43"/>
        <v>2.7066666666666666</v>
      </c>
      <c r="K203" s="70">
        <f t="shared" si="44"/>
        <v>2.1653333333333333</v>
      </c>
      <c r="L203" s="70">
        <f t="shared" si="45"/>
        <v>1.9999999999999996</v>
      </c>
      <c r="M203" s="70">
        <f t="shared" si="46"/>
        <v>16.239999999999998</v>
      </c>
      <c r="N203" s="70">
        <f t="shared" si="47"/>
        <v>1.6448536269514715</v>
      </c>
      <c r="O203" s="70">
        <f t="shared" si="48"/>
        <v>26.712422901691895</v>
      </c>
      <c r="P203" s="70">
        <f t="shared" si="49"/>
        <v>162.04575623502521</v>
      </c>
      <c r="Q203" s="70">
        <f t="shared" si="50"/>
        <v>40.518906624190123</v>
      </c>
      <c r="R203" s="70" t="str">
        <f t="shared" si="51"/>
        <v>Yes</v>
      </c>
      <c r="S203" s="70">
        <f t="shared" si="52"/>
        <v>135.33333333333331</v>
      </c>
      <c r="T203" s="70">
        <f t="shared" si="53"/>
        <v>135.33333333333331</v>
      </c>
      <c r="U203" s="70">
        <f t="shared" si="54"/>
        <v>8017.6172944179143</v>
      </c>
      <c r="V203" s="70">
        <f t="shared" si="55"/>
        <v>0</v>
      </c>
    </row>
    <row r="204" spans="1:22" x14ac:dyDescent="0.15">
      <c r="A204" s="66">
        <v>19153.674760635775</v>
      </c>
      <c r="B204" s="67">
        <v>6.4460000000000006</v>
      </c>
      <c r="C204" s="67">
        <v>12800</v>
      </c>
      <c r="D204" s="65">
        <v>34</v>
      </c>
      <c r="E204" s="68">
        <v>-0.6</v>
      </c>
      <c r="F204" s="65">
        <v>1</v>
      </c>
      <c r="G204" s="65">
        <v>0.73</v>
      </c>
      <c r="H204" s="65">
        <v>17</v>
      </c>
      <c r="I204" s="70">
        <f t="shared" si="42"/>
        <v>1985.7275829972075</v>
      </c>
      <c r="J204" s="70">
        <f t="shared" si="43"/>
        <v>0.45333333333333337</v>
      </c>
      <c r="K204" s="70">
        <f t="shared" si="44"/>
        <v>0.33093333333333336</v>
      </c>
      <c r="L204" s="70">
        <f t="shared" si="45"/>
        <v>0</v>
      </c>
      <c r="M204" s="70">
        <f t="shared" si="46"/>
        <v>1.3644730883710712</v>
      </c>
      <c r="N204" s="70">
        <f t="shared" si="47"/>
        <v>1.6448536269514715</v>
      </c>
      <c r="O204" s="70">
        <f t="shared" si="48"/>
        <v>2.2443585082848321</v>
      </c>
      <c r="P204" s="70">
        <f t="shared" si="49"/>
        <v>9.9510251749515</v>
      </c>
      <c r="Q204" s="70">
        <f t="shared" si="50"/>
        <v>1972.1275829972076</v>
      </c>
      <c r="R204" s="70" t="str">
        <f t="shared" si="51"/>
        <v>No</v>
      </c>
      <c r="S204" s="70">
        <f t="shared" si="52"/>
        <v>7.706666666666667</v>
      </c>
      <c r="T204" s="70">
        <f t="shared" si="53"/>
        <v>0</v>
      </c>
      <c r="U204" s="70">
        <f t="shared" si="54"/>
        <v>22.66571595776</v>
      </c>
      <c r="V204" s="70">
        <f t="shared" si="55"/>
        <v>1963.0618670394474</v>
      </c>
    </row>
    <row r="205" spans="1:22" x14ac:dyDescent="0.15">
      <c r="A205" s="66">
        <v>68319.075423424365</v>
      </c>
      <c r="B205" s="67">
        <v>6.0170000000000003</v>
      </c>
      <c r="C205" s="67">
        <v>3234.2062623750003</v>
      </c>
      <c r="D205" s="65">
        <v>430</v>
      </c>
      <c r="E205" s="68">
        <v>0.5</v>
      </c>
      <c r="F205" s="65">
        <v>1</v>
      </c>
      <c r="G205" s="65">
        <v>1.1299999999999999</v>
      </c>
      <c r="H205" s="65">
        <v>25</v>
      </c>
      <c r="I205" s="70">
        <f t="shared" si="42"/>
        <v>537.51142801645335</v>
      </c>
      <c r="J205" s="70">
        <f t="shared" si="43"/>
        <v>21.5</v>
      </c>
      <c r="K205" s="70">
        <f t="shared" si="44"/>
        <v>24.294999999999998</v>
      </c>
      <c r="L205" s="70">
        <f t="shared" si="45"/>
        <v>0</v>
      </c>
      <c r="M205" s="70">
        <f t="shared" si="46"/>
        <v>121.47499999999999</v>
      </c>
      <c r="N205" s="70">
        <f t="shared" si="47"/>
        <v>1.6448536269514715</v>
      </c>
      <c r="O205" s="70">
        <f t="shared" si="48"/>
        <v>199.80859433392999</v>
      </c>
      <c r="P205" s="70">
        <f t="shared" si="49"/>
        <v>737.30859433392993</v>
      </c>
      <c r="Q205" s="70">
        <f t="shared" si="50"/>
        <v>-107.48857198354665</v>
      </c>
      <c r="R205" s="70" t="str">
        <f t="shared" si="51"/>
        <v>Yes</v>
      </c>
      <c r="S205" s="70">
        <f t="shared" si="52"/>
        <v>537.5</v>
      </c>
      <c r="T205" s="70">
        <f t="shared" si="53"/>
        <v>844.79716631747658</v>
      </c>
      <c r="U205" s="70">
        <f t="shared" si="54"/>
        <v>110291.8505859375</v>
      </c>
      <c r="V205" s="70">
        <f t="shared" si="55"/>
        <v>0</v>
      </c>
    </row>
    <row r="206" spans="1:22" x14ac:dyDescent="0.15">
      <c r="A206" s="66">
        <v>55806.515804334711</v>
      </c>
      <c r="B206" s="67">
        <v>8.7225599999999996</v>
      </c>
      <c r="C206" s="67">
        <v>316.79283260106655</v>
      </c>
      <c r="D206" s="65">
        <v>58</v>
      </c>
      <c r="E206" s="68">
        <v>-0.4</v>
      </c>
      <c r="F206" s="65">
        <v>0.81</v>
      </c>
      <c r="G206" s="65">
        <v>0.95</v>
      </c>
      <c r="H206" s="65">
        <v>15</v>
      </c>
      <c r="I206" s="70">
        <f t="shared" si="42"/>
        <v>36.318790882615488</v>
      </c>
      <c r="J206" s="70">
        <f t="shared" si="43"/>
        <v>1.1599999999999999</v>
      </c>
      <c r="K206" s="70">
        <f t="shared" si="44"/>
        <v>1.1019999999999999</v>
      </c>
      <c r="L206" s="70">
        <f t="shared" si="45"/>
        <v>1.6881943016134129</v>
      </c>
      <c r="M206" s="70">
        <f t="shared" si="46"/>
        <v>4.6958513605096144</v>
      </c>
      <c r="N206" s="70">
        <f t="shared" si="47"/>
        <v>1.6448536269514715</v>
      </c>
      <c r="O206" s="70">
        <f t="shared" si="48"/>
        <v>7.7239881419592411</v>
      </c>
      <c r="P206" s="70">
        <f t="shared" si="49"/>
        <v>25.123988141959238</v>
      </c>
      <c r="Q206" s="70">
        <f t="shared" si="50"/>
        <v>1.518790882615491</v>
      </c>
      <c r="R206" s="70" t="str">
        <f t="shared" si="51"/>
        <v>Yes</v>
      </c>
      <c r="S206" s="70">
        <f t="shared" si="52"/>
        <v>17.399999999999999</v>
      </c>
      <c r="T206" s="70">
        <f t="shared" si="53"/>
        <v>23.605197259343747</v>
      </c>
      <c r="U206" s="70">
        <f t="shared" si="54"/>
        <v>86.684366561280001</v>
      </c>
      <c r="V206" s="70">
        <f t="shared" si="55"/>
        <v>0</v>
      </c>
    </row>
    <row r="207" spans="1:22" x14ac:dyDescent="0.15">
      <c r="A207" s="66">
        <v>20509.285961112866</v>
      </c>
      <c r="B207" s="67">
        <v>11.534270000000001</v>
      </c>
      <c r="C207" s="67">
        <v>1261.1820985563802</v>
      </c>
      <c r="D207" s="65">
        <v>98</v>
      </c>
      <c r="E207" s="68">
        <v>0.5</v>
      </c>
      <c r="F207" s="65">
        <v>1</v>
      </c>
      <c r="G207" s="65">
        <v>0.98</v>
      </c>
      <c r="H207" s="65">
        <v>23</v>
      </c>
      <c r="I207" s="70">
        <f t="shared" si="42"/>
        <v>109.34216890677781</v>
      </c>
      <c r="J207" s="70">
        <f t="shared" si="43"/>
        <v>4.9000000000000004</v>
      </c>
      <c r="K207" s="70">
        <f t="shared" si="44"/>
        <v>4.8020000000000005</v>
      </c>
      <c r="L207" s="70">
        <f t="shared" si="45"/>
        <v>0</v>
      </c>
      <c r="M207" s="70">
        <f t="shared" si="46"/>
        <v>23.029582974947679</v>
      </c>
      <c r="N207" s="70">
        <f t="shared" si="47"/>
        <v>1.6448536269514715</v>
      </c>
      <c r="O207" s="70">
        <f t="shared" si="48"/>
        <v>37.880293083522552</v>
      </c>
      <c r="P207" s="70">
        <f t="shared" si="49"/>
        <v>150.58029308352255</v>
      </c>
      <c r="Q207" s="70">
        <f t="shared" si="50"/>
        <v>-37.657831093222185</v>
      </c>
      <c r="R207" s="70" t="str">
        <f t="shared" si="51"/>
        <v>Yes</v>
      </c>
      <c r="S207" s="70">
        <f t="shared" si="52"/>
        <v>112.7</v>
      </c>
      <c r="T207" s="70">
        <f t="shared" si="53"/>
        <v>188.23812417674475</v>
      </c>
      <c r="U207" s="70">
        <f t="shared" si="54"/>
        <v>25136.282226562504</v>
      </c>
      <c r="V207" s="70">
        <f t="shared" si="55"/>
        <v>0</v>
      </c>
    </row>
    <row r="208" spans="1:22" x14ac:dyDescent="0.15">
      <c r="A208" s="66">
        <v>95930.30237489834</v>
      </c>
      <c r="B208" s="67">
        <v>9.636000000000001</v>
      </c>
      <c r="C208" s="67">
        <v>1084.5785724840002</v>
      </c>
      <c r="D208" s="65">
        <v>138</v>
      </c>
      <c r="E208" s="68">
        <v>-0.1</v>
      </c>
      <c r="F208" s="65">
        <v>1</v>
      </c>
      <c r="G208" s="65">
        <v>0.73</v>
      </c>
      <c r="H208" s="65">
        <v>31</v>
      </c>
      <c r="I208" s="70">
        <f t="shared" si="42"/>
        <v>112.55485393150686</v>
      </c>
      <c r="J208" s="70">
        <f t="shared" si="43"/>
        <v>4.1399999999999997</v>
      </c>
      <c r="K208" s="70">
        <f t="shared" si="44"/>
        <v>3.0221999999999998</v>
      </c>
      <c r="L208" s="70">
        <f t="shared" si="45"/>
        <v>0</v>
      </c>
      <c r="M208" s="70">
        <f t="shared" si="46"/>
        <v>16.826897457344892</v>
      </c>
      <c r="N208" s="70">
        <f t="shared" si="47"/>
        <v>1.6448536269514715</v>
      </c>
      <c r="O208" s="70">
        <f t="shared" si="48"/>
        <v>27.677783313054238</v>
      </c>
      <c r="P208" s="70">
        <f t="shared" si="49"/>
        <v>156.01778331305425</v>
      </c>
      <c r="Q208" s="70">
        <f t="shared" si="50"/>
        <v>-11.645146068493133</v>
      </c>
      <c r="R208" s="70" t="str">
        <f t="shared" si="51"/>
        <v>Yes</v>
      </c>
      <c r="S208" s="70">
        <f t="shared" si="52"/>
        <v>128.34</v>
      </c>
      <c r="T208" s="70">
        <f t="shared" si="53"/>
        <v>167.66292938154737</v>
      </c>
      <c r="U208" s="70">
        <f t="shared" si="54"/>
        <v>852.2472396562199</v>
      </c>
      <c r="V208" s="70">
        <f t="shared" si="55"/>
        <v>0</v>
      </c>
    </row>
    <row r="209" spans="1:22" x14ac:dyDescent="0.15">
      <c r="A209" s="66">
        <v>66550.650270695842</v>
      </c>
      <c r="B209" s="67">
        <v>6.8280300000000009</v>
      </c>
      <c r="C209" s="67">
        <v>1129.9156327387502</v>
      </c>
      <c r="D209" s="65">
        <v>90</v>
      </c>
      <c r="E209" s="68">
        <v>-0.6</v>
      </c>
      <c r="F209" s="65">
        <v>1</v>
      </c>
      <c r="G209" s="65">
        <v>1.47</v>
      </c>
      <c r="H209" s="65">
        <v>25</v>
      </c>
      <c r="I209" s="70">
        <f t="shared" si="42"/>
        <v>165.48193735803008</v>
      </c>
      <c r="J209" s="70">
        <f t="shared" si="43"/>
        <v>1.2000000000000002</v>
      </c>
      <c r="K209" s="70">
        <f t="shared" si="44"/>
        <v>1.7640000000000002</v>
      </c>
      <c r="L209" s="70">
        <f t="shared" si="45"/>
        <v>0</v>
      </c>
      <c r="M209" s="70">
        <f t="shared" si="46"/>
        <v>8.82</v>
      </c>
      <c r="N209" s="70">
        <f t="shared" si="47"/>
        <v>1.6448536269514715</v>
      </c>
      <c r="O209" s="70">
        <f t="shared" si="48"/>
        <v>14.507608989711979</v>
      </c>
      <c r="P209" s="70">
        <f t="shared" si="49"/>
        <v>44.507608989711983</v>
      </c>
      <c r="Q209" s="70">
        <f t="shared" si="50"/>
        <v>129.48193735803008</v>
      </c>
      <c r="R209" s="70" t="str">
        <f t="shared" si="51"/>
        <v>No</v>
      </c>
      <c r="S209" s="70">
        <f t="shared" si="52"/>
        <v>30.000000000000004</v>
      </c>
      <c r="T209" s="70">
        <f t="shared" si="53"/>
        <v>0</v>
      </c>
      <c r="U209" s="70">
        <f t="shared" si="54"/>
        <v>59.997483417600009</v>
      </c>
      <c r="V209" s="70">
        <f t="shared" si="55"/>
        <v>105.48445394043007</v>
      </c>
    </row>
    <row r="210" spans="1:22" x14ac:dyDescent="0.15">
      <c r="A210" s="66">
        <v>34612.872139206149</v>
      </c>
      <c r="B210" s="67">
        <v>57.241140000000001</v>
      </c>
      <c r="C210" s="67">
        <v>3033.3715112562404</v>
      </c>
      <c r="D210" s="65">
        <v>66</v>
      </c>
      <c r="E210" s="68">
        <v>0.8</v>
      </c>
      <c r="F210" s="65">
        <v>1</v>
      </c>
      <c r="G210" s="65">
        <v>0.73</v>
      </c>
      <c r="H210" s="65">
        <v>28</v>
      </c>
      <c r="I210" s="70">
        <f t="shared" si="42"/>
        <v>52.992856383647151</v>
      </c>
      <c r="J210" s="70">
        <f t="shared" si="43"/>
        <v>3.9600000000000004</v>
      </c>
      <c r="K210" s="70">
        <f t="shared" si="44"/>
        <v>2.8908</v>
      </c>
      <c r="L210" s="70">
        <f t="shared" si="45"/>
        <v>0</v>
      </c>
      <c r="M210" s="70">
        <f t="shared" si="46"/>
        <v>15.296675780051038</v>
      </c>
      <c r="N210" s="70">
        <f t="shared" si="47"/>
        <v>1.6448536269514715</v>
      </c>
      <c r="O210" s="70">
        <f t="shared" si="48"/>
        <v>25.16079263711768</v>
      </c>
      <c r="P210" s="70">
        <f t="shared" si="49"/>
        <v>136.0407926371177</v>
      </c>
      <c r="Q210" s="70">
        <f t="shared" si="50"/>
        <v>-65.80714361635286</v>
      </c>
      <c r="R210" s="70" t="str">
        <f t="shared" si="51"/>
        <v>Yes</v>
      </c>
      <c r="S210" s="70">
        <f t="shared" si="52"/>
        <v>110.88000000000001</v>
      </c>
      <c r="T210" s="70">
        <f t="shared" si="53"/>
        <v>201.84793625347055</v>
      </c>
      <c r="U210" s="70">
        <f t="shared" si="54"/>
        <v>95290.088967659569</v>
      </c>
      <c r="V210" s="70">
        <f t="shared" si="55"/>
        <v>0</v>
      </c>
    </row>
    <row r="211" spans="1:22" x14ac:dyDescent="0.15">
      <c r="A211" s="66">
        <v>13232.796066233199</v>
      </c>
      <c r="B211" s="67">
        <v>45.738</v>
      </c>
      <c r="C211" s="67">
        <v>3911.8082832766672</v>
      </c>
      <c r="D211" s="65">
        <v>74</v>
      </c>
      <c r="E211" s="68">
        <v>1.2</v>
      </c>
      <c r="F211" s="65">
        <v>1</v>
      </c>
      <c r="G211" s="65">
        <v>0.95</v>
      </c>
      <c r="H211" s="65">
        <v>31</v>
      </c>
      <c r="I211" s="70">
        <f t="shared" si="42"/>
        <v>85.526439356261037</v>
      </c>
      <c r="J211" s="70">
        <f t="shared" si="43"/>
        <v>5.4266666666666676</v>
      </c>
      <c r="K211" s="70">
        <f t="shared" si="44"/>
        <v>5.155333333333334</v>
      </c>
      <c r="L211" s="70">
        <f t="shared" si="45"/>
        <v>0</v>
      </c>
      <c r="M211" s="70">
        <f t="shared" si="46"/>
        <v>28.703681211843044</v>
      </c>
      <c r="N211" s="70">
        <f t="shared" si="47"/>
        <v>1.6448536269514715</v>
      </c>
      <c r="O211" s="70">
        <f t="shared" si="48"/>
        <v>47.213354148158842</v>
      </c>
      <c r="P211" s="70">
        <f t="shared" si="49"/>
        <v>215.44002081482552</v>
      </c>
      <c r="Q211" s="70">
        <f t="shared" si="50"/>
        <v>-77.273560643739003</v>
      </c>
      <c r="R211" s="70" t="str">
        <f t="shared" si="51"/>
        <v>Yes</v>
      </c>
      <c r="S211" s="70">
        <f t="shared" si="52"/>
        <v>168.22666666666669</v>
      </c>
      <c r="T211" s="70">
        <f t="shared" si="53"/>
        <v>292.71358145856453</v>
      </c>
      <c r="U211" s="70">
        <f t="shared" si="54"/>
        <v>792589.49558136903</v>
      </c>
      <c r="V211" s="70">
        <f t="shared" si="55"/>
        <v>0</v>
      </c>
    </row>
    <row r="212" spans="1:22" x14ac:dyDescent="0.15">
      <c r="A212" s="66">
        <v>76543.523325411006</v>
      </c>
      <c r="B212" s="67">
        <v>16.39</v>
      </c>
      <c r="C212" s="67">
        <v>275.3255880833334</v>
      </c>
      <c r="D212" s="65">
        <v>10</v>
      </c>
      <c r="E212" s="68">
        <v>-0.4</v>
      </c>
      <c r="F212" s="65">
        <v>1</v>
      </c>
      <c r="G212" s="65">
        <v>1.35</v>
      </c>
      <c r="H212" s="65">
        <v>31</v>
      </c>
      <c r="I212" s="70">
        <f t="shared" si="42"/>
        <v>16.79838853467562</v>
      </c>
      <c r="J212" s="70">
        <f t="shared" si="43"/>
        <v>0.19999999999999998</v>
      </c>
      <c r="K212" s="70">
        <f t="shared" si="44"/>
        <v>0.27</v>
      </c>
      <c r="L212" s="70">
        <f t="shared" si="45"/>
        <v>0</v>
      </c>
      <c r="M212" s="70">
        <f t="shared" si="46"/>
        <v>1.503296377964106</v>
      </c>
      <c r="N212" s="70">
        <f t="shared" si="47"/>
        <v>1.6448536269514715</v>
      </c>
      <c r="O212" s="70">
        <f t="shared" si="48"/>
        <v>2.4727024996772697</v>
      </c>
      <c r="P212" s="70">
        <f t="shared" si="49"/>
        <v>8.6727024996772695</v>
      </c>
      <c r="Q212" s="70">
        <f t="shared" si="50"/>
        <v>10.79838853467562</v>
      </c>
      <c r="R212" s="70" t="str">
        <f t="shared" si="51"/>
        <v>No</v>
      </c>
      <c r="S212" s="70">
        <f t="shared" si="52"/>
        <v>6.1999999999999993</v>
      </c>
      <c r="T212" s="70">
        <f t="shared" si="53"/>
        <v>0</v>
      </c>
      <c r="U212" s="70">
        <f t="shared" si="54"/>
        <v>14.945580441599999</v>
      </c>
      <c r="V212" s="70">
        <f t="shared" si="55"/>
        <v>1.8528080930756214</v>
      </c>
    </row>
    <row r="213" spans="1:22" x14ac:dyDescent="0.15">
      <c r="A213" s="66">
        <v>26525.043602513022</v>
      </c>
      <c r="B213" s="67">
        <v>33.633600000000001</v>
      </c>
      <c r="C213" s="67">
        <v>3774.4275296757332</v>
      </c>
      <c r="D213" s="65">
        <v>106</v>
      </c>
      <c r="E213" s="68">
        <v>0.6</v>
      </c>
      <c r="F213" s="65">
        <v>1</v>
      </c>
      <c r="G213" s="65">
        <v>0.86</v>
      </c>
      <c r="H213" s="65">
        <v>31</v>
      </c>
      <c r="I213" s="70">
        <f t="shared" si="42"/>
        <v>112.22193073818245</v>
      </c>
      <c r="J213" s="70">
        <f t="shared" si="43"/>
        <v>5.6533333333333333</v>
      </c>
      <c r="K213" s="70">
        <f t="shared" si="44"/>
        <v>4.8618666666666668</v>
      </c>
      <c r="L213" s="70">
        <f t="shared" si="45"/>
        <v>0</v>
      </c>
      <c r="M213" s="70">
        <f t="shared" si="46"/>
        <v>27.069727963497858</v>
      </c>
      <c r="N213" s="70">
        <f t="shared" si="47"/>
        <v>1.6448536269514715</v>
      </c>
      <c r="O213" s="70">
        <f t="shared" si="48"/>
        <v>44.525740221349125</v>
      </c>
      <c r="P213" s="70">
        <f t="shared" si="49"/>
        <v>219.77907355468244</v>
      </c>
      <c r="Q213" s="70">
        <f t="shared" si="50"/>
        <v>-57.378069261817544</v>
      </c>
      <c r="R213" s="70" t="str">
        <f t="shared" si="51"/>
        <v>Yes</v>
      </c>
      <c r="S213" s="70">
        <f t="shared" si="52"/>
        <v>175.25333333333333</v>
      </c>
      <c r="T213" s="70">
        <f t="shared" si="53"/>
        <v>277.15714281649997</v>
      </c>
      <c r="U213" s="70">
        <f t="shared" si="54"/>
        <v>49444.579218882602</v>
      </c>
      <c r="V213" s="70">
        <f t="shared" si="55"/>
        <v>0</v>
      </c>
    </row>
    <row r="214" spans="1:22" x14ac:dyDescent="0.15">
      <c r="A214" s="66">
        <v>85865.435431809005</v>
      </c>
      <c r="B214" s="67">
        <v>89.350580000000008</v>
      </c>
      <c r="C214" s="67">
        <v>8682.8938837002534</v>
      </c>
      <c r="D214" s="65">
        <v>90</v>
      </c>
      <c r="E214" s="68">
        <v>1.2</v>
      </c>
      <c r="F214" s="65">
        <v>0.82</v>
      </c>
      <c r="G214" s="65">
        <v>1.2</v>
      </c>
      <c r="H214" s="65">
        <v>23</v>
      </c>
      <c r="I214" s="70">
        <f t="shared" si="42"/>
        <v>97.177812205586719</v>
      </c>
      <c r="J214" s="70">
        <f t="shared" si="43"/>
        <v>6.6000000000000005</v>
      </c>
      <c r="K214" s="70">
        <f t="shared" si="44"/>
        <v>7.92</v>
      </c>
      <c r="L214" s="70">
        <f t="shared" si="45"/>
        <v>2.0346989949375809</v>
      </c>
      <c r="M214" s="70">
        <f t="shared" si="46"/>
        <v>40.287040099764091</v>
      </c>
      <c r="N214" s="70">
        <f t="shared" si="47"/>
        <v>1.6448536269514715</v>
      </c>
      <c r="O214" s="70">
        <f t="shared" si="48"/>
        <v>66.266284027236338</v>
      </c>
      <c r="P214" s="70">
        <f t="shared" si="49"/>
        <v>218.06628402723635</v>
      </c>
      <c r="Q214" s="70">
        <f t="shared" si="50"/>
        <v>-100.82218779441331</v>
      </c>
      <c r="R214" s="70" t="str">
        <f t="shared" si="51"/>
        <v>Yes</v>
      </c>
      <c r="S214" s="70">
        <f t="shared" si="52"/>
        <v>151.80000000000001</v>
      </c>
      <c r="T214" s="70">
        <f t="shared" si="53"/>
        <v>318.88847182164966</v>
      </c>
      <c r="U214" s="70">
        <f t="shared" si="54"/>
        <v>963960.19732869195</v>
      </c>
      <c r="V214" s="70">
        <f t="shared" si="55"/>
        <v>0</v>
      </c>
    </row>
    <row r="215" spans="1:22" x14ac:dyDescent="0.15">
      <c r="A215" s="66">
        <v>14394.163355246692</v>
      </c>
      <c r="B215" s="67">
        <v>6.9203310000000009</v>
      </c>
      <c r="C215" s="67">
        <v>1031.8024728611601</v>
      </c>
      <c r="D215" s="65">
        <v>138</v>
      </c>
      <c r="E215" s="68">
        <v>-0.1</v>
      </c>
      <c r="F215" s="65">
        <v>1</v>
      </c>
      <c r="G215" s="65">
        <v>0.7</v>
      </c>
      <c r="H215" s="65">
        <v>28</v>
      </c>
      <c r="I215" s="70">
        <f t="shared" si="42"/>
        <v>149.09727191678547</v>
      </c>
      <c r="J215" s="70">
        <f t="shared" si="43"/>
        <v>4.1399999999999997</v>
      </c>
      <c r="K215" s="70">
        <f t="shared" si="44"/>
        <v>2.8979999999999997</v>
      </c>
      <c r="L215" s="70">
        <f t="shared" si="45"/>
        <v>0</v>
      </c>
      <c r="M215" s="70">
        <f t="shared" si="46"/>
        <v>15.334774598930364</v>
      </c>
      <c r="N215" s="70">
        <f t="shared" si="47"/>
        <v>1.6448536269514715</v>
      </c>
      <c r="O215" s="70">
        <f t="shared" si="48"/>
        <v>25.223459617533909</v>
      </c>
      <c r="P215" s="70">
        <f t="shared" si="49"/>
        <v>141.14345961753389</v>
      </c>
      <c r="Q215" s="70">
        <f t="shared" si="50"/>
        <v>24.897271916785485</v>
      </c>
      <c r="R215" s="70" t="str">
        <f t="shared" si="51"/>
        <v>Yes</v>
      </c>
      <c r="S215" s="70">
        <f t="shared" si="52"/>
        <v>115.91999999999999</v>
      </c>
      <c r="T215" s="70">
        <f t="shared" si="53"/>
        <v>116.24618770074841</v>
      </c>
      <c r="U215" s="70">
        <f t="shared" si="54"/>
        <v>852.2472396562199</v>
      </c>
      <c r="V215" s="70">
        <f t="shared" si="55"/>
        <v>0</v>
      </c>
    </row>
    <row r="216" spans="1:22" x14ac:dyDescent="0.15">
      <c r="A216" s="66">
        <v>35730.5835973965</v>
      </c>
      <c r="B216" s="67">
        <v>18.918900000000004</v>
      </c>
      <c r="C216" s="67">
        <v>2284.0811824149009</v>
      </c>
      <c r="D216" s="65">
        <v>162</v>
      </c>
      <c r="E216" s="68">
        <v>1.5</v>
      </c>
      <c r="F216" s="65">
        <v>1</v>
      </c>
      <c r="G216" s="65">
        <v>0.79</v>
      </c>
      <c r="H216" s="65">
        <v>23</v>
      </c>
      <c r="I216" s="70">
        <f t="shared" si="42"/>
        <v>120.73012608634225</v>
      </c>
      <c r="J216" s="70">
        <f t="shared" si="43"/>
        <v>13.5</v>
      </c>
      <c r="K216" s="70">
        <f t="shared" si="44"/>
        <v>10.665000000000001</v>
      </c>
      <c r="L216" s="70">
        <f t="shared" si="45"/>
        <v>0</v>
      </c>
      <c r="M216" s="70">
        <f t="shared" si="46"/>
        <v>51.147543196130158</v>
      </c>
      <c r="N216" s="70">
        <f t="shared" si="47"/>
        <v>1.6448536269514715</v>
      </c>
      <c r="O216" s="70">
        <f t="shared" si="48"/>
        <v>84.130221935811747</v>
      </c>
      <c r="P216" s="70">
        <f t="shared" si="49"/>
        <v>394.63022193581173</v>
      </c>
      <c r="Q216" s="70">
        <f t="shared" si="50"/>
        <v>-284.26987391365776</v>
      </c>
      <c r="R216" s="70" t="str">
        <f t="shared" si="51"/>
        <v>Yes</v>
      </c>
      <c r="S216" s="70">
        <f t="shared" si="52"/>
        <v>310.5</v>
      </c>
      <c r="T216" s="70">
        <f t="shared" si="53"/>
        <v>678.90009584946949</v>
      </c>
      <c r="U216" s="70">
        <f t="shared" si="54"/>
        <v>6437031.6357421875</v>
      </c>
      <c r="V216" s="70">
        <f t="shared" si="55"/>
        <v>0</v>
      </c>
    </row>
    <row r="217" spans="1:22" x14ac:dyDescent="0.15">
      <c r="A217" s="66">
        <v>17724.926736928683</v>
      </c>
      <c r="B217" s="67">
        <v>677.17100000000005</v>
      </c>
      <c r="C217" s="67">
        <v>136785.82635201002</v>
      </c>
      <c r="D217" s="65">
        <v>90</v>
      </c>
      <c r="E217" s="68">
        <v>0.4</v>
      </c>
      <c r="F217" s="65">
        <v>1</v>
      </c>
      <c r="G217" s="65">
        <v>0.79</v>
      </c>
      <c r="H217" s="65">
        <v>74</v>
      </c>
      <c r="I217" s="70">
        <f t="shared" si="42"/>
        <v>201.995989716054</v>
      </c>
      <c r="J217" s="70">
        <f t="shared" si="43"/>
        <v>4.1999999999999993</v>
      </c>
      <c r="K217" s="70">
        <f t="shared" si="44"/>
        <v>3.3179999999999996</v>
      </c>
      <c r="L217" s="70">
        <f t="shared" si="45"/>
        <v>0</v>
      </c>
      <c r="M217" s="70">
        <f t="shared" si="46"/>
        <v>28.542515236047432</v>
      </c>
      <c r="N217" s="70">
        <f t="shared" si="47"/>
        <v>1.6448536269514715</v>
      </c>
      <c r="O217" s="70">
        <f t="shared" si="48"/>
        <v>46.948259708330255</v>
      </c>
      <c r="P217" s="70">
        <f t="shared" si="49"/>
        <v>357.74825970833024</v>
      </c>
      <c r="Q217" s="70">
        <f t="shared" si="50"/>
        <v>75.995989716054027</v>
      </c>
      <c r="R217" s="70" t="str">
        <f t="shared" si="51"/>
        <v>Yes</v>
      </c>
      <c r="S217" s="70">
        <f t="shared" si="52"/>
        <v>310.79999999999995</v>
      </c>
      <c r="T217" s="70">
        <f t="shared" si="53"/>
        <v>310.79999999999995</v>
      </c>
      <c r="U217" s="70">
        <f t="shared" si="54"/>
        <v>12441.13028444159</v>
      </c>
      <c r="V217" s="70">
        <f t="shared" si="55"/>
        <v>0</v>
      </c>
    </row>
    <row r="218" spans="1:22" x14ac:dyDescent="0.15">
      <c r="A218" s="66">
        <v>62206.363191370081</v>
      </c>
      <c r="B218" s="67">
        <v>41.481440000000006</v>
      </c>
      <c r="C218" s="67">
        <v>5108.7667035556806</v>
      </c>
      <c r="D218" s="65">
        <v>146</v>
      </c>
      <c r="E218" s="68">
        <v>0.5</v>
      </c>
      <c r="F218" s="65">
        <v>1</v>
      </c>
      <c r="G218" s="65">
        <v>0.79</v>
      </c>
      <c r="H218" s="65">
        <v>27</v>
      </c>
      <c r="I218" s="70">
        <f t="shared" si="42"/>
        <v>123.15789190432348</v>
      </c>
      <c r="J218" s="70">
        <f t="shared" si="43"/>
        <v>7.2999999999999989</v>
      </c>
      <c r="K218" s="70">
        <f t="shared" si="44"/>
        <v>5.7669999999999995</v>
      </c>
      <c r="L218" s="70">
        <f t="shared" si="45"/>
        <v>0</v>
      </c>
      <c r="M218" s="70">
        <f t="shared" si="46"/>
        <v>29.966211021749142</v>
      </c>
      <c r="N218" s="70">
        <f t="shared" si="47"/>
        <v>1.6448536269514715</v>
      </c>
      <c r="O218" s="70">
        <f t="shared" si="48"/>
        <v>49.29003088511724</v>
      </c>
      <c r="P218" s="70">
        <f t="shared" si="49"/>
        <v>246.3900308851172</v>
      </c>
      <c r="Q218" s="70">
        <f t="shared" si="50"/>
        <v>-95.842108095676494</v>
      </c>
      <c r="R218" s="70" t="str">
        <f t="shared" si="51"/>
        <v>Yes</v>
      </c>
      <c r="S218" s="70">
        <f t="shared" si="52"/>
        <v>197.09999999999997</v>
      </c>
      <c r="T218" s="70">
        <f t="shared" si="53"/>
        <v>342.23213898079371</v>
      </c>
      <c r="U218" s="70">
        <f t="shared" si="54"/>
        <v>37447.930664062493</v>
      </c>
      <c r="V218" s="70">
        <f t="shared" si="55"/>
        <v>0</v>
      </c>
    </row>
    <row r="219" spans="1:22" x14ac:dyDescent="0.15">
      <c r="A219" s="66">
        <v>4118.9059370270616</v>
      </c>
      <c r="B219" s="67">
        <v>621.5</v>
      </c>
      <c r="C219" s="67">
        <v>27979.256242666674</v>
      </c>
      <c r="D219" s="65">
        <v>74</v>
      </c>
      <c r="E219" s="68">
        <v>-0.4</v>
      </c>
      <c r="F219" s="65">
        <v>1</v>
      </c>
      <c r="G219" s="65">
        <v>0.72</v>
      </c>
      <c r="H219" s="65">
        <v>22</v>
      </c>
      <c r="I219" s="70">
        <f t="shared" si="42"/>
        <v>45.018915917404144</v>
      </c>
      <c r="J219" s="70">
        <f t="shared" si="43"/>
        <v>1.48</v>
      </c>
      <c r="K219" s="70">
        <f t="shared" si="44"/>
        <v>1.0655999999999999</v>
      </c>
      <c r="L219" s="70">
        <f t="shared" si="45"/>
        <v>0</v>
      </c>
      <c r="M219" s="70">
        <f t="shared" si="46"/>
        <v>4.9981070336678455</v>
      </c>
      <c r="N219" s="70">
        <f t="shared" si="47"/>
        <v>1.6448536269514715</v>
      </c>
      <c r="O219" s="70">
        <f t="shared" si="48"/>
        <v>8.2211544822202161</v>
      </c>
      <c r="P219" s="70">
        <f t="shared" si="49"/>
        <v>40.781154482220217</v>
      </c>
      <c r="Q219" s="70">
        <f t="shared" si="50"/>
        <v>0.61891591740414498</v>
      </c>
      <c r="R219" s="70" t="str">
        <f t="shared" si="51"/>
        <v>Yes</v>
      </c>
      <c r="S219" s="70">
        <f t="shared" si="52"/>
        <v>32.56</v>
      </c>
      <c r="T219" s="70">
        <f t="shared" si="53"/>
        <v>40.162238564816072</v>
      </c>
      <c r="U219" s="70">
        <f t="shared" si="54"/>
        <v>110.59729526784</v>
      </c>
      <c r="V219" s="70">
        <f t="shared" si="55"/>
        <v>0</v>
      </c>
    </row>
    <row r="220" spans="1:22" x14ac:dyDescent="0.15">
      <c r="A220" s="66">
        <v>64747.204422906099</v>
      </c>
      <c r="B220" s="67">
        <v>613.08016000000009</v>
      </c>
      <c r="C220" s="67">
        <v>25017.472783555422</v>
      </c>
      <c r="D220" s="65">
        <v>82</v>
      </c>
      <c r="E220" s="68">
        <v>1.5</v>
      </c>
      <c r="F220" s="65">
        <v>1</v>
      </c>
      <c r="G220" s="65">
        <v>0.81</v>
      </c>
      <c r="H220" s="65">
        <v>16</v>
      </c>
      <c r="I220" s="70">
        <f t="shared" si="42"/>
        <v>40.806201889742148</v>
      </c>
      <c r="J220" s="70">
        <f t="shared" si="43"/>
        <v>6.8333333333333339</v>
      </c>
      <c r="K220" s="70">
        <f t="shared" si="44"/>
        <v>5.535000000000001</v>
      </c>
      <c r="L220" s="70">
        <f t="shared" si="45"/>
        <v>0</v>
      </c>
      <c r="M220" s="70">
        <f t="shared" si="46"/>
        <v>22.140000000000004</v>
      </c>
      <c r="N220" s="70">
        <f t="shared" si="47"/>
        <v>1.6448536269514715</v>
      </c>
      <c r="O220" s="70">
        <f t="shared" si="48"/>
        <v>36.417059300705588</v>
      </c>
      <c r="P220" s="70">
        <f t="shared" si="49"/>
        <v>145.75039263403892</v>
      </c>
      <c r="Q220" s="70">
        <f t="shared" si="50"/>
        <v>-164.19379811025789</v>
      </c>
      <c r="R220" s="70" t="str">
        <f t="shared" si="51"/>
        <v>Yes</v>
      </c>
      <c r="S220" s="70">
        <f t="shared" si="52"/>
        <v>109.33333333333334</v>
      </c>
      <c r="T220" s="70">
        <f t="shared" si="53"/>
        <v>309.9441907442968</v>
      </c>
      <c r="U220" s="70">
        <f t="shared" si="54"/>
        <v>3258250.5810546875</v>
      </c>
      <c r="V220" s="70">
        <f t="shared" si="55"/>
        <v>0</v>
      </c>
    </row>
    <row r="221" spans="1:22" x14ac:dyDescent="0.15">
      <c r="A221" s="66">
        <v>61240.230175087294</v>
      </c>
      <c r="B221" s="67">
        <v>23.313950000000002</v>
      </c>
      <c r="C221" s="67">
        <v>942.21900105190014</v>
      </c>
      <c r="D221" s="65">
        <v>58</v>
      </c>
      <c r="E221" s="68">
        <v>0.2</v>
      </c>
      <c r="F221" s="65">
        <v>1</v>
      </c>
      <c r="G221" s="65">
        <v>0.86</v>
      </c>
      <c r="H221" s="65">
        <v>17</v>
      </c>
      <c r="I221" s="70">
        <f t="shared" si="42"/>
        <v>40.414387139540921</v>
      </c>
      <c r="J221" s="70">
        <f t="shared" si="43"/>
        <v>2.3199999999999998</v>
      </c>
      <c r="K221" s="70">
        <f t="shared" si="44"/>
        <v>1.9951999999999999</v>
      </c>
      <c r="L221" s="70">
        <f t="shared" si="45"/>
        <v>0</v>
      </c>
      <c r="M221" s="70">
        <f t="shared" si="46"/>
        <v>8.2264203442323556</v>
      </c>
      <c r="N221" s="70">
        <f t="shared" si="47"/>
        <v>1.6448536269514715</v>
      </c>
      <c r="O221" s="70">
        <f t="shared" si="48"/>
        <v>13.531257340037962</v>
      </c>
      <c r="P221" s="70">
        <f t="shared" si="49"/>
        <v>52.971257340037958</v>
      </c>
      <c r="Q221" s="70">
        <f t="shared" si="50"/>
        <v>-29.185612860459074</v>
      </c>
      <c r="R221" s="70" t="str">
        <f t="shared" si="51"/>
        <v>Yes</v>
      </c>
      <c r="S221" s="70">
        <f t="shared" si="52"/>
        <v>39.44</v>
      </c>
      <c r="T221" s="70">
        <f t="shared" si="53"/>
        <v>82.156870200497025</v>
      </c>
      <c r="U221" s="70">
        <f t="shared" si="54"/>
        <v>2237.6691299942399</v>
      </c>
      <c r="V221" s="70">
        <f t="shared" si="55"/>
        <v>0</v>
      </c>
    </row>
    <row r="222" spans="1:22" x14ac:dyDescent="0.15">
      <c r="A222" s="66">
        <v>24760.862707423614</v>
      </c>
      <c r="B222" s="67">
        <v>26.346320000000002</v>
      </c>
      <c r="C222" s="67">
        <v>4750.3197956350405</v>
      </c>
      <c r="D222" s="65">
        <v>138</v>
      </c>
      <c r="E222" s="68">
        <v>0.4</v>
      </c>
      <c r="F222" s="65">
        <v>1</v>
      </c>
      <c r="G222" s="65">
        <v>1.06</v>
      </c>
      <c r="H222" s="65">
        <v>31</v>
      </c>
      <c r="I222" s="70">
        <f t="shared" si="42"/>
        <v>180.30297193820769</v>
      </c>
      <c r="J222" s="70">
        <f t="shared" si="43"/>
        <v>6.4399999999999995</v>
      </c>
      <c r="K222" s="70">
        <f t="shared" si="44"/>
        <v>6.8263999999999996</v>
      </c>
      <c r="L222" s="70">
        <f t="shared" si="45"/>
        <v>0</v>
      </c>
      <c r="M222" s="70">
        <f t="shared" si="46"/>
        <v>38.007786646422858</v>
      </c>
      <c r="N222" s="70">
        <f t="shared" si="47"/>
        <v>1.6448536269514715</v>
      </c>
      <c r="O222" s="70">
        <f t="shared" si="48"/>
        <v>62.517245717766343</v>
      </c>
      <c r="P222" s="70">
        <f t="shared" si="49"/>
        <v>262.15724571776633</v>
      </c>
      <c r="Q222" s="70">
        <f t="shared" si="50"/>
        <v>-12.897028061792298</v>
      </c>
      <c r="R222" s="70" t="str">
        <f t="shared" si="51"/>
        <v>Yes</v>
      </c>
      <c r="S222" s="70">
        <f t="shared" si="52"/>
        <v>199.64</v>
      </c>
      <c r="T222" s="70">
        <f t="shared" si="53"/>
        <v>275.05427377955863</v>
      </c>
      <c r="U222" s="70">
        <f t="shared" si="54"/>
        <v>19076.399769477106</v>
      </c>
      <c r="V222" s="70">
        <f t="shared" si="55"/>
        <v>0</v>
      </c>
    </row>
    <row r="223" spans="1:22" x14ac:dyDescent="0.15">
      <c r="A223" s="66">
        <v>50064.121606696521</v>
      </c>
      <c r="B223" s="67">
        <v>22.935000000000002</v>
      </c>
      <c r="C223" s="67">
        <v>2960.3469799569257</v>
      </c>
      <c r="D223" s="65">
        <v>138</v>
      </c>
      <c r="E223" s="68">
        <v>0.8</v>
      </c>
      <c r="F223" s="65">
        <v>0.83</v>
      </c>
      <c r="G223" s="65">
        <v>1.05</v>
      </c>
      <c r="H223" s="65">
        <v>22</v>
      </c>
      <c r="I223" s="70">
        <f t="shared" si="42"/>
        <v>129.07551689369635</v>
      </c>
      <c r="J223" s="70">
        <f t="shared" si="43"/>
        <v>8.2799999999999994</v>
      </c>
      <c r="K223" s="70">
        <f t="shared" si="44"/>
        <v>8.6939999999999991</v>
      </c>
      <c r="L223" s="70">
        <f t="shared" si="45"/>
        <v>1.9339079605813718</v>
      </c>
      <c r="M223" s="70">
        <f t="shared" si="46"/>
        <v>43.809729604278537</v>
      </c>
      <c r="N223" s="70">
        <f t="shared" si="47"/>
        <v>1.6448536269514715</v>
      </c>
      <c r="O223" s="70">
        <f t="shared" si="48"/>
        <v>72.060592635360806</v>
      </c>
      <c r="P223" s="70">
        <f t="shared" si="49"/>
        <v>254.22059263536079</v>
      </c>
      <c r="Q223" s="70">
        <f t="shared" si="50"/>
        <v>-119.32448310630363</v>
      </c>
      <c r="R223" s="70" t="str">
        <f t="shared" si="51"/>
        <v>Yes</v>
      </c>
      <c r="S223" s="70">
        <f t="shared" si="52"/>
        <v>182.16</v>
      </c>
      <c r="T223" s="70">
        <f t="shared" si="53"/>
        <v>373.54507574166439</v>
      </c>
      <c r="U223" s="70">
        <f t="shared" si="54"/>
        <v>199242.91329601547</v>
      </c>
      <c r="V223" s="70">
        <f t="shared" si="55"/>
        <v>0</v>
      </c>
    </row>
    <row r="224" spans="1:22" x14ac:dyDescent="0.15">
      <c r="A224" s="66">
        <v>10239.02631531023</v>
      </c>
      <c r="B224" s="67">
        <v>8.8027499999999996</v>
      </c>
      <c r="C224" s="67">
        <v>486.54746220666675</v>
      </c>
      <c r="D224" s="65">
        <v>82</v>
      </c>
      <c r="E224" s="68">
        <v>1.2</v>
      </c>
      <c r="F224" s="65">
        <v>1</v>
      </c>
      <c r="G224" s="65">
        <v>0.76</v>
      </c>
      <c r="H224" s="65">
        <v>20</v>
      </c>
      <c r="I224" s="70">
        <f t="shared" si="42"/>
        <v>55.272211775486838</v>
      </c>
      <c r="J224" s="70">
        <f t="shared" si="43"/>
        <v>6.0133333333333336</v>
      </c>
      <c r="K224" s="70">
        <f t="shared" si="44"/>
        <v>4.5701333333333336</v>
      </c>
      <c r="L224" s="70">
        <f t="shared" si="45"/>
        <v>0</v>
      </c>
      <c r="M224" s="70">
        <f t="shared" si="46"/>
        <v>20.43825759914208</v>
      </c>
      <c r="N224" s="70">
        <f t="shared" si="47"/>
        <v>1.6448536269514715</v>
      </c>
      <c r="O224" s="70">
        <f t="shared" si="48"/>
        <v>33.617942140517322</v>
      </c>
      <c r="P224" s="70">
        <f t="shared" si="49"/>
        <v>153.88460880718401</v>
      </c>
      <c r="Q224" s="70">
        <f t="shared" si="50"/>
        <v>-125.12778822451317</v>
      </c>
      <c r="R224" s="70" t="str">
        <f t="shared" si="51"/>
        <v>Yes</v>
      </c>
      <c r="S224" s="70">
        <f t="shared" si="52"/>
        <v>120.26666666666668</v>
      </c>
      <c r="T224" s="70">
        <f t="shared" si="53"/>
        <v>279.01239703169716</v>
      </c>
      <c r="U224" s="70">
        <f t="shared" si="54"/>
        <v>878274.84645503049</v>
      </c>
      <c r="V224" s="70">
        <f t="shared" si="55"/>
        <v>0</v>
      </c>
    </row>
    <row r="225" spans="1:22" x14ac:dyDescent="0.15">
      <c r="A225" s="66">
        <v>23332.873606178506</v>
      </c>
      <c r="B225" s="67">
        <v>8.2359200000000001</v>
      </c>
      <c r="C225" s="67">
        <v>1061.0448918784002</v>
      </c>
      <c r="D225" s="65">
        <v>114</v>
      </c>
      <c r="E225" s="68">
        <v>0.8</v>
      </c>
      <c r="F225" s="65">
        <v>1</v>
      </c>
      <c r="G225" s="65">
        <v>1.1200000000000001</v>
      </c>
      <c r="H225" s="65">
        <v>20</v>
      </c>
      <c r="I225" s="70">
        <f t="shared" si="42"/>
        <v>128.83137425793356</v>
      </c>
      <c r="J225" s="70">
        <f t="shared" si="43"/>
        <v>6.84</v>
      </c>
      <c r="K225" s="70">
        <f t="shared" si="44"/>
        <v>7.6608000000000009</v>
      </c>
      <c r="L225" s="70">
        <f t="shared" si="45"/>
        <v>0</v>
      </c>
      <c r="M225" s="70">
        <f t="shared" si="46"/>
        <v>34.260139124060785</v>
      </c>
      <c r="N225" s="70">
        <f t="shared" si="47"/>
        <v>1.6448536269514715</v>
      </c>
      <c r="O225" s="70">
        <f t="shared" si="48"/>
        <v>56.352914098073391</v>
      </c>
      <c r="P225" s="70">
        <f t="shared" si="49"/>
        <v>193.15291409807341</v>
      </c>
      <c r="Q225" s="70">
        <f t="shared" si="50"/>
        <v>-76.368625742066428</v>
      </c>
      <c r="R225" s="70" t="str">
        <f t="shared" si="51"/>
        <v>Yes</v>
      </c>
      <c r="S225" s="70">
        <f t="shared" si="52"/>
        <v>136.80000000000001</v>
      </c>
      <c r="T225" s="70">
        <f t="shared" si="53"/>
        <v>269.52153984013984</v>
      </c>
      <c r="U225" s="70">
        <f t="shared" si="54"/>
        <v>164591.97185323015</v>
      </c>
      <c r="V225" s="70">
        <f t="shared" si="55"/>
        <v>0</v>
      </c>
    </row>
    <row r="226" spans="1:22" x14ac:dyDescent="0.15">
      <c r="A226" s="66">
        <v>41407.025197868032</v>
      </c>
      <c r="B226" s="67">
        <v>21.43064</v>
      </c>
      <c r="C226" s="67">
        <v>1712.5183245620085</v>
      </c>
      <c r="D226" s="65">
        <v>106</v>
      </c>
      <c r="E226" s="68">
        <v>0.2</v>
      </c>
      <c r="F226" s="65">
        <v>0.82</v>
      </c>
      <c r="G226" s="65">
        <v>0.98</v>
      </c>
      <c r="H226" s="65">
        <v>23</v>
      </c>
      <c r="I226" s="70">
        <f t="shared" si="42"/>
        <v>79.909807852775671</v>
      </c>
      <c r="J226" s="70">
        <f t="shared" si="43"/>
        <v>4.2399999999999993</v>
      </c>
      <c r="K226" s="70">
        <f t="shared" si="44"/>
        <v>4.1551999999999989</v>
      </c>
      <c r="L226" s="70">
        <f t="shared" si="45"/>
        <v>2.0346989949375809</v>
      </c>
      <c r="M226" s="70">
        <f t="shared" si="46"/>
        <v>21.71492726029723</v>
      </c>
      <c r="N226" s="70">
        <f t="shared" si="47"/>
        <v>1.6448536269514715</v>
      </c>
      <c r="O226" s="70">
        <f t="shared" si="48"/>
        <v>35.717876863087277</v>
      </c>
      <c r="P226" s="70">
        <f t="shared" si="49"/>
        <v>133.23787686308725</v>
      </c>
      <c r="Q226" s="70">
        <f t="shared" si="50"/>
        <v>-47.290192147224303</v>
      </c>
      <c r="R226" s="70" t="str">
        <f t="shared" si="51"/>
        <v>Yes</v>
      </c>
      <c r="S226" s="70">
        <f t="shared" si="52"/>
        <v>97.519999999999982</v>
      </c>
      <c r="T226" s="70">
        <f t="shared" si="53"/>
        <v>180.52806901031155</v>
      </c>
      <c r="U226" s="70">
        <f t="shared" si="54"/>
        <v>4089.5332375756798</v>
      </c>
      <c r="V226" s="70">
        <f t="shared" si="55"/>
        <v>0</v>
      </c>
    </row>
    <row r="227" spans="1:22" x14ac:dyDescent="0.15">
      <c r="A227" s="66">
        <v>89394.550758796715</v>
      </c>
      <c r="B227" s="67">
        <v>39.951560000000008</v>
      </c>
      <c r="C227" s="67">
        <v>5826.1470713482677</v>
      </c>
      <c r="D227" s="65">
        <v>220</v>
      </c>
      <c r="E227" s="68">
        <v>-0.4</v>
      </c>
      <c r="F227" s="65">
        <v>1</v>
      </c>
      <c r="G227" s="65">
        <v>0.76</v>
      </c>
      <c r="H227" s="65">
        <v>22</v>
      </c>
      <c r="I227" s="70">
        <f t="shared" si="42"/>
        <v>145.83027724945575</v>
      </c>
      <c r="J227" s="70">
        <f t="shared" si="43"/>
        <v>4.3999999999999995</v>
      </c>
      <c r="K227" s="70">
        <f t="shared" si="44"/>
        <v>3.3439999999999994</v>
      </c>
      <c r="L227" s="70">
        <f t="shared" si="45"/>
        <v>0</v>
      </c>
      <c r="M227" s="70">
        <f t="shared" si="46"/>
        <v>15.684750300849545</v>
      </c>
      <c r="N227" s="70">
        <f t="shared" si="47"/>
        <v>1.6448536269514715</v>
      </c>
      <c r="O227" s="70">
        <f t="shared" si="48"/>
        <v>25.799118420180559</v>
      </c>
      <c r="P227" s="70">
        <f t="shared" si="49"/>
        <v>122.59911842018055</v>
      </c>
      <c r="Q227" s="70">
        <f t="shared" si="50"/>
        <v>13.830277249455776</v>
      </c>
      <c r="R227" s="70" t="str">
        <f t="shared" si="51"/>
        <v>Yes</v>
      </c>
      <c r="S227" s="70">
        <f t="shared" si="52"/>
        <v>96.799999999999983</v>
      </c>
      <c r="T227" s="70">
        <f t="shared" si="53"/>
        <v>108.76884117072477</v>
      </c>
      <c r="U227" s="70">
        <f t="shared" si="54"/>
        <v>328.80276971519993</v>
      </c>
      <c r="V227" s="70">
        <f t="shared" si="55"/>
        <v>0</v>
      </c>
    </row>
    <row r="228" spans="1:22" x14ac:dyDescent="0.15">
      <c r="A228" s="66">
        <v>34901.626286517487</v>
      </c>
      <c r="B228" s="67">
        <v>19.209960000000002</v>
      </c>
      <c r="C228" s="67">
        <v>1387.0196943768008</v>
      </c>
      <c r="D228" s="65">
        <v>66</v>
      </c>
      <c r="E228" s="68">
        <v>1.2</v>
      </c>
      <c r="F228" s="65">
        <v>1</v>
      </c>
      <c r="G228" s="65">
        <v>1.69</v>
      </c>
      <c r="H228" s="65">
        <v>20</v>
      </c>
      <c r="I228" s="70">
        <f t="shared" si="42"/>
        <v>72.203153696145151</v>
      </c>
      <c r="J228" s="70">
        <f t="shared" si="43"/>
        <v>4.8400000000000007</v>
      </c>
      <c r="K228" s="70">
        <f t="shared" si="44"/>
        <v>8.1796000000000006</v>
      </c>
      <c r="L228" s="70">
        <f t="shared" si="45"/>
        <v>0</v>
      </c>
      <c r="M228" s="70">
        <f t="shared" si="46"/>
        <v>36.580283257514559</v>
      </c>
      <c r="N228" s="70">
        <f t="shared" si="47"/>
        <v>1.6448536269514715</v>
      </c>
      <c r="O228" s="70">
        <f t="shared" si="48"/>
        <v>60.169211591035008</v>
      </c>
      <c r="P228" s="70">
        <f t="shared" si="49"/>
        <v>156.96921159103502</v>
      </c>
      <c r="Q228" s="70">
        <f t="shared" si="50"/>
        <v>-72.996846303854866</v>
      </c>
      <c r="R228" s="70" t="str">
        <f t="shared" si="51"/>
        <v>Yes</v>
      </c>
      <c r="S228" s="70">
        <f t="shared" si="52"/>
        <v>96.800000000000011</v>
      </c>
      <c r="T228" s="70">
        <f t="shared" si="53"/>
        <v>229.9660578948899</v>
      </c>
      <c r="U228" s="70">
        <f t="shared" si="54"/>
        <v>706904.14470770746</v>
      </c>
      <c r="V228" s="70">
        <f t="shared" si="55"/>
        <v>0</v>
      </c>
    </row>
    <row r="229" spans="1:22" x14ac:dyDescent="0.15">
      <c r="A229" s="66">
        <v>97205.913713287766</v>
      </c>
      <c r="B229" s="67">
        <v>6.2557000000000009</v>
      </c>
      <c r="C229" s="67">
        <v>781.72600220000015</v>
      </c>
      <c r="D229" s="65">
        <v>114</v>
      </c>
      <c r="E229" s="68">
        <v>0.8</v>
      </c>
      <c r="F229" s="65">
        <v>1</v>
      </c>
      <c r="G229" s="65">
        <v>0.8</v>
      </c>
      <c r="H229" s="65">
        <v>25</v>
      </c>
      <c r="I229" s="70">
        <f t="shared" si="42"/>
        <v>124.96219483031476</v>
      </c>
      <c r="J229" s="70">
        <f t="shared" si="43"/>
        <v>6.84</v>
      </c>
      <c r="K229" s="70">
        <f t="shared" si="44"/>
        <v>5.4720000000000004</v>
      </c>
      <c r="L229" s="70">
        <f t="shared" si="45"/>
        <v>0</v>
      </c>
      <c r="M229" s="70">
        <f t="shared" si="46"/>
        <v>27.36</v>
      </c>
      <c r="N229" s="70">
        <f t="shared" si="47"/>
        <v>1.6448536269514715</v>
      </c>
      <c r="O229" s="70">
        <f t="shared" si="48"/>
        <v>45.003195233392262</v>
      </c>
      <c r="P229" s="70">
        <f t="shared" si="49"/>
        <v>216.00319523339226</v>
      </c>
      <c r="Q229" s="70">
        <f t="shared" si="50"/>
        <v>-80.237805169685231</v>
      </c>
      <c r="R229" s="70" t="str">
        <f t="shared" si="51"/>
        <v>Yes</v>
      </c>
      <c r="S229" s="70">
        <f t="shared" si="52"/>
        <v>171</v>
      </c>
      <c r="T229" s="70">
        <f t="shared" si="53"/>
        <v>296.24100040307746</v>
      </c>
      <c r="U229" s="70">
        <f t="shared" si="54"/>
        <v>164591.97185323015</v>
      </c>
      <c r="V229" s="70">
        <f t="shared" si="55"/>
        <v>0</v>
      </c>
    </row>
    <row r="230" spans="1:22" x14ac:dyDescent="0.15">
      <c r="A230" s="66">
        <v>71346.848791494631</v>
      </c>
      <c r="B230" s="67">
        <v>770.33880000000011</v>
      </c>
      <c r="C230" s="67">
        <v>79411.682694671079</v>
      </c>
      <c r="D230" s="65">
        <v>122</v>
      </c>
      <c r="E230" s="68">
        <v>-0.6</v>
      </c>
      <c r="F230" s="65">
        <v>1</v>
      </c>
      <c r="G230" s="65">
        <v>0.71</v>
      </c>
      <c r="H230" s="65">
        <v>31</v>
      </c>
      <c r="I230" s="70">
        <f t="shared" si="42"/>
        <v>103.0866973008124</v>
      </c>
      <c r="J230" s="70">
        <f t="shared" si="43"/>
        <v>1.6266666666666667</v>
      </c>
      <c r="K230" s="70">
        <f t="shared" si="44"/>
        <v>1.1549333333333334</v>
      </c>
      <c r="L230" s="70">
        <f t="shared" si="45"/>
        <v>0</v>
      </c>
      <c r="M230" s="70">
        <f t="shared" si="46"/>
        <v>6.4303966547778204</v>
      </c>
      <c r="N230" s="70">
        <f t="shared" si="47"/>
        <v>1.6448536269514715</v>
      </c>
      <c r="O230" s="70">
        <f t="shared" si="48"/>
        <v>10.577061260347907</v>
      </c>
      <c r="P230" s="70">
        <f t="shared" si="49"/>
        <v>61.00372792701458</v>
      </c>
      <c r="Q230" s="70">
        <f t="shared" si="50"/>
        <v>54.286697300812399</v>
      </c>
      <c r="R230" s="70" t="str">
        <f t="shared" si="51"/>
        <v>Yes</v>
      </c>
      <c r="S230" s="70">
        <f t="shared" si="52"/>
        <v>50.426666666666669</v>
      </c>
      <c r="T230" s="70">
        <f t="shared" si="53"/>
        <v>50.426666666666669</v>
      </c>
      <c r="U230" s="70">
        <f t="shared" si="54"/>
        <v>81.329921966080008</v>
      </c>
      <c r="V230" s="70">
        <f t="shared" si="55"/>
        <v>21.756775334732396</v>
      </c>
    </row>
    <row r="231" spans="1:22" x14ac:dyDescent="0.15">
      <c r="A231" s="66">
        <v>80430.371411866305</v>
      </c>
      <c r="B231" s="67">
        <v>78.898600000000002</v>
      </c>
      <c r="C231" s="67">
        <v>16035.789993249258</v>
      </c>
      <c r="D231" s="65">
        <v>122</v>
      </c>
      <c r="E231" s="68">
        <v>1.5</v>
      </c>
      <c r="F231" s="65">
        <v>0.75</v>
      </c>
      <c r="G231" s="65">
        <v>1.28</v>
      </c>
      <c r="H231" s="65">
        <v>33</v>
      </c>
      <c r="I231" s="70">
        <f t="shared" si="42"/>
        <v>203.24555813727059</v>
      </c>
      <c r="J231" s="70">
        <f t="shared" si="43"/>
        <v>10.166666666666666</v>
      </c>
      <c r="K231" s="70">
        <f t="shared" si="44"/>
        <v>13.013333333333334</v>
      </c>
      <c r="L231" s="70">
        <f t="shared" si="45"/>
        <v>2.8722813232690143</v>
      </c>
      <c r="M231" s="70">
        <f t="shared" si="46"/>
        <v>80.256931372519688</v>
      </c>
      <c r="N231" s="70">
        <f t="shared" si="47"/>
        <v>1.6448536269514715</v>
      </c>
      <c r="O231" s="70">
        <f t="shared" si="48"/>
        <v>132.01090465608436</v>
      </c>
      <c r="P231" s="70">
        <f t="shared" si="49"/>
        <v>467.51090465608434</v>
      </c>
      <c r="Q231" s="70">
        <f t="shared" si="50"/>
        <v>-101.75444186272941</v>
      </c>
      <c r="R231" s="70" t="str">
        <f t="shared" si="51"/>
        <v>Yes</v>
      </c>
      <c r="S231" s="70">
        <f t="shared" si="52"/>
        <v>335.5</v>
      </c>
      <c r="T231" s="70">
        <f t="shared" si="53"/>
        <v>569.26534651881377</v>
      </c>
      <c r="U231" s="70">
        <f t="shared" si="54"/>
        <v>4847641.1083984375</v>
      </c>
      <c r="V231" s="70">
        <f t="shared" si="55"/>
        <v>0</v>
      </c>
    </row>
    <row r="232" spans="1:22" x14ac:dyDescent="0.15">
      <c r="A232" s="66">
        <v>41203.2916845984</v>
      </c>
      <c r="B232" s="67">
        <v>52.520160000000004</v>
      </c>
      <c r="C232" s="67">
        <v>10999.251251164587</v>
      </c>
      <c r="D232" s="65">
        <v>122</v>
      </c>
      <c r="E232" s="68">
        <v>-0.2</v>
      </c>
      <c r="F232" s="65">
        <v>1</v>
      </c>
      <c r="G232" s="65">
        <v>1.58</v>
      </c>
      <c r="H232" s="65">
        <v>28</v>
      </c>
      <c r="I232" s="70">
        <f t="shared" si="42"/>
        <v>209.42912685651731</v>
      </c>
      <c r="J232" s="70">
        <f t="shared" si="43"/>
        <v>3.2533333333333334</v>
      </c>
      <c r="K232" s="70">
        <f t="shared" si="44"/>
        <v>5.1402666666666672</v>
      </c>
      <c r="L232" s="70">
        <f t="shared" si="45"/>
        <v>0</v>
      </c>
      <c r="M232" s="70">
        <f t="shared" si="46"/>
        <v>27.199734545109894</v>
      </c>
      <c r="N232" s="70">
        <f t="shared" si="47"/>
        <v>1.6448536269514715</v>
      </c>
      <c r="O232" s="70">
        <f t="shared" si="48"/>
        <v>44.739582018641244</v>
      </c>
      <c r="P232" s="70">
        <f t="shared" si="49"/>
        <v>135.83291535197458</v>
      </c>
      <c r="Q232" s="70">
        <f t="shared" si="50"/>
        <v>111.82912685651731</v>
      </c>
      <c r="R232" s="70" t="str">
        <f t="shared" si="51"/>
        <v>Yes</v>
      </c>
      <c r="S232" s="70">
        <f t="shared" si="52"/>
        <v>91.093333333333334</v>
      </c>
      <c r="T232" s="70">
        <f t="shared" si="53"/>
        <v>91.093333333333334</v>
      </c>
      <c r="U232" s="70">
        <f t="shared" si="54"/>
        <v>446.08111919104005</v>
      </c>
      <c r="V232" s="70">
        <f t="shared" si="55"/>
        <v>0</v>
      </c>
    </row>
    <row r="233" spans="1:22" x14ac:dyDescent="0.15">
      <c r="A233" s="66">
        <v>26394.899984066735</v>
      </c>
      <c r="B233" s="67">
        <v>5.9438500000000003</v>
      </c>
      <c r="C233" s="67">
        <v>587.43495368800006</v>
      </c>
      <c r="D233" s="65">
        <v>122</v>
      </c>
      <c r="E233" s="68">
        <v>0.2</v>
      </c>
      <c r="F233" s="65">
        <v>1</v>
      </c>
      <c r="G233" s="65">
        <v>0.88</v>
      </c>
      <c r="H233" s="65">
        <v>20</v>
      </c>
      <c r="I233" s="70">
        <f t="shared" si="42"/>
        <v>98.830716402331831</v>
      </c>
      <c r="J233" s="70">
        <f t="shared" si="43"/>
        <v>4.88</v>
      </c>
      <c r="K233" s="70">
        <f t="shared" si="44"/>
        <v>4.2943999999999996</v>
      </c>
      <c r="L233" s="70">
        <f t="shared" si="45"/>
        <v>0</v>
      </c>
      <c r="M233" s="70">
        <f t="shared" si="46"/>
        <v>19.205140645150191</v>
      </c>
      <c r="N233" s="70">
        <f t="shared" si="47"/>
        <v>1.6448536269514715</v>
      </c>
      <c r="O233" s="70">
        <f t="shared" si="48"/>
        <v>31.589645246288416</v>
      </c>
      <c r="P233" s="70">
        <f t="shared" si="49"/>
        <v>129.18964524628842</v>
      </c>
      <c r="Q233" s="70">
        <f t="shared" si="50"/>
        <v>-47.569283597668175</v>
      </c>
      <c r="R233" s="70" t="str">
        <f t="shared" si="51"/>
        <v>Yes</v>
      </c>
      <c r="S233" s="70">
        <f t="shared" si="52"/>
        <v>97.6</v>
      </c>
      <c r="T233" s="70">
        <f t="shared" si="53"/>
        <v>176.7589288439566</v>
      </c>
      <c r="U233" s="70">
        <f t="shared" si="54"/>
        <v>4706.8212734361605</v>
      </c>
      <c r="V233" s="70">
        <f t="shared" si="55"/>
        <v>0</v>
      </c>
    </row>
    <row r="234" spans="1:22" x14ac:dyDescent="0.15">
      <c r="A234" s="66">
        <v>93614.811422428407</v>
      </c>
      <c r="B234" s="67">
        <v>28.742714000000003</v>
      </c>
      <c r="C234" s="67">
        <v>6327.9262819237911</v>
      </c>
      <c r="D234" s="65">
        <v>114</v>
      </c>
      <c r="E234" s="68">
        <v>0.4</v>
      </c>
      <c r="F234" s="65">
        <v>0.8</v>
      </c>
      <c r="G234" s="65">
        <v>1.04</v>
      </c>
      <c r="H234" s="65">
        <v>46</v>
      </c>
      <c r="I234" s="70">
        <f t="shared" si="42"/>
        <v>220.15757739244074</v>
      </c>
      <c r="J234" s="70">
        <f t="shared" si="43"/>
        <v>5.3199999999999994</v>
      </c>
      <c r="K234" s="70">
        <f t="shared" si="44"/>
        <v>5.5327999999999999</v>
      </c>
      <c r="L234" s="70">
        <f t="shared" si="45"/>
        <v>3.03315017762062</v>
      </c>
      <c r="M234" s="70">
        <f t="shared" si="46"/>
        <v>40.847623782051265</v>
      </c>
      <c r="N234" s="70">
        <f t="shared" si="47"/>
        <v>1.6448536269514715</v>
      </c>
      <c r="O234" s="70">
        <f t="shared" si="48"/>
        <v>67.188362130256209</v>
      </c>
      <c r="P234" s="70">
        <f t="shared" si="49"/>
        <v>311.90836213025619</v>
      </c>
      <c r="Q234" s="70">
        <f t="shared" si="50"/>
        <v>60.557577392440749</v>
      </c>
      <c r="R234" s="70" t="str">
        <f t="shared" si="51"/>
        <v>Yes</v>
      </c>
      <c r="S234" s="70">
        <f t="shared" si="52"/>
        <v>244.71999999999997</v>
      </c>
      <c r="T234" s="70">
        <f t="shared" si="53"/>
        <v>251.35078473781545</v>
      </c>
      <c r="U234" s="70">
        <f t="shared" si="54"/>
        <v>15758.765026959349</v>
      </c>
      <c r="V234" s="70">
        <f t="shared" si="55"/>
        <v>0</v>
      </c>
    </row>
    <row r="235" spans="1:22" x14ac:dyDescent="0.15">
      <c r="A235" s="66">
        <v>46526.141422405963</v>
      </c>
      <c r="B235" s="67">
        <v>10.758000000000001</v>
      </c>
      <c r="C235" s="67">
        <v>1201.9860775560001</v>
      </c>
      <c r="D235" s="65">
        <v>122</v>
      </c>
      <c r="E235" s="68">
        <v>0.5</v>
      </c>
      <c r="F235" s="65">
        <v>1</v>
      </c>
      <c r="G235" s="65">
        <v>1.23</v>
      </c>
      <c r="H235" s="65">
        <v>22</v>
      </c>
      <c r="I235" s="70">
        <f t="shared" si="42"/>
        <v>111.72951083435582</v>
      </c>
      <c r="J235" s="70">
        <f t="shared" si="43"/>
        <v>6.1</v>
      </c>
      <c r="K235" s="70">
        <f t="shared" si="44"/>
        <v>7.5029999999999992</v>
      </c>
      <c r="L235" s="70">
        <f t="shared" si="45"/>
        <v>0</v>
      </c>
      <c r="M235" s="70">
        <f t="shared" si="46"/>
        <v>35.192189445955186</v>
      </c>
      <c r="N235" s="70">
        <f t="shared" si="47"/>
        <v>1.6448536269514715</v>
      </c>
      <c r="O235" s="70">
        <f t="shared" si="48"/>
        <v>57.886000450542689</v>
      </c>
      <c r="P235" s="70">
        <f t="shared" si="49"/>
        <v>192.08600045054268</v>
      </c>
      <c r="Q235" s="70">
        <f t="shared" si="50"/>
        <v>-71.270489165644179</v>
      </c>
      <c r="R235" s="70" t="str">
        <f t="shared" si="51"/>
        <v>Yes</v>
      </c>
      <c r="S235" s="70">
        <f t="shared" si="52"/>
        <v>134.19999999999999</v>
      </c>
      <c r="T235" s="70">
        <f t="shared" si="53"/>
        <v>263.35648961618688</v>
      </c>
      <c r="U235" s="70">
        <f t="shared" si="54"/>
        <v>31292.106445312496</v>
      </c>
      <c r="V235" s="70">
        <f t="shared" si="55"/>
        <v>0</v>
      </c>
    </row>
    <row r="236" spans="1:22" x14ac:dyDescent="0.15">
      <c r="A236" s="66">
        <v>99092.462264406946</v>
      </c>
      <c r="B236" s="67">
        <v>19.786151000000004</v>
      </c>
      <c r="C236" s="67">
        <v>1698.5925009399093</v>
      </c>
      <c r="D236" s="65">
        <v>130</v>
      </c>
      <c r="E236" s="68">
        <v>1.5</v>
      </c>
      <c r="F236" s="65">
        <v>0.84</v>
      </c>
      <c r="G236" s="65">
        <v>0.89</v>
      </c>
      <c r="H236" s="65">
        <v>22</v>
      </c>
      <c r="I236" s="70">
        <f t="shared" si="42"/>
        <v>85.847545636334672</v>
      </c>
      <c r="J236" s="70">
        <f t="shared" si="43"/>
        <v>10.833333333333332</v>
      </c>
      <c r="K236" s="70">
        <f t="shared" si="44"/>
        <v>9.6416666666666657</v>
      </c>
      <c r="L236" s="70">
        <f t="shared" si="45"/>
        <v>1.8761663039293719</v>
      </c>
      <c r="M236" s="70">
        <f t="shared" si="46"/>
        <v>49.580936916879203</v>
      </c>
      <c r="N236" s="70">
        <f t="shared" si="47"/>
        <v>1.6448536269514715</v>
      </c>
      <c r="O236" s="70">
        <f t="shared" si="48"/>
        <v>81.553383915380863</v>
      </c>
      <c r="P236" s="70">
        <f t="shared" si="49"/>
        <v>319.88671724871415</v>
      </c>
      <c r="Q236" s="70">
        <f t="shared" si="50"/>
        <v>-239.15245436366527</v>
      </c>
      <c r="R236" s="70" t="str">
        <f t="shared" si="51"/>
        <v>Yes</v>
      </c>
      <c r="S236" s="70">
        <f t="shared" si="52"/>
        <v>238.33333333333331</v>
      </c>
      <c r="T236" s="70">
        <f t="shared" si="53"/>
        <v>559.03917161237939</v>
      </c>
      <c r="U236" s="70">
        <f t="shared" si="54"/>
        <v>5165519.2138671875</v>
      </c>
      <c r="V236" s="70">
        <f t="shared" si="55"/>
        <v>0</v>
      </c>
    </row>
    <row r="237" spans="1:22" x14ac:dyDescent="0.15">
      <c r="A237" s="66">
        <v>91923.429297160255</v>
      </c>
      <c r="B237" s="67">
        <v>26.950000000000003</v>
      </c>
      <c r="C237" s="67">
        <v>2241.7536093333333</v>
      </c>
      <c r="D237" s="65">
        <v>130</v>
      </c>
      <c r="E237" s="68">
        <v>1.5</v>
      </c>
      <c r="F237" s="65">
        <v>1</v>
      </c>
      <c r="G237" s="65">
        <v>0.72</v>
      </c>
      <c r="H237" s="65">
        <v>22</v>
      </c>
      <c r="I237" s="70">
        <f t="shared" si="42"/>
        <v>83.181952108843532</v>
      </c>
      <c r="J237" s="70">
        <f t="shared" si="43"/>
        <v>10.833333333333332</v>
      </c>
      <c r="K237" s="70">
        <f t="shared" si="44"/>
        <v>7.7999999999999989</v>
      </c>
      <c r="L237" s="70">
        <f t="shared" si="45"/>
        <v>0</v>
      </c>
      <c r="M237" s="70">
        <f t="shared" si="46"/>
        <v>36.585242926622747</v>
      </c>
      <c r="N237" s="70">
        <f t="shared" si="47"/>
        <v>1.6448536269514715</v>
      </c>
      <c r="O237" s="70">
        <f t="shared" si="48"/>
        <v>60.177369520756095</v>
      </c>
      <c r="P237" s="70">
        <f t="shared" si="49"/>
        <v>298.5107028540894</v>
      </c>
      <c r="Q237" s="70">
        <f t="shared" si="50"/>
        <v>-241.81804789115643</v>
      </c>
      <c r="R237" s="70" t="str">
        <f t="shared" si="51"/>
        <v>Yes</v>
      </c>
      <c r="S237" s="70">
        <f t="shared" si="52"/>
        <v>238.33333333333331</v>
      </c>
      <c r="T237" s="70">
        <f t="shared" si="53"/>
        <v>540.32875074524577</v>
      </c>
      <c r="U237" s="70">
        <f t="shared" si="54"/>
        <v>5165519.2138671875</v>
      </c>
      <c r="V237" s="70">
        <f t="shared" si="55"/>
        <v>0</v>
      </c>
    </row>
    <row r="238" spans="1:22" x14ac:dyDescent="0.15">
      <c r="A238" s="66">
        <v>76404.290284962466</v>
      </c>
      <c r="B238" s="67">
        <v>10.617750000000001</v>
      </c>
      <c r="C238" s="67">
        <v>961.50235594479091</v>
      </c>
      <c r="D238" s="65">
        <v>106</v>
      </c>
      <c r="E238" s="68">
        <v>0.2</v>
      </c>
      <c r="F238" s="65">
        <v>0.96</v>
      </c>
      <c r="G238" s="65">
        <v>0.72</v>
      </c>
      <c r="H238" s="65">
        <v>23</v>
      </c>
      <c r="I238" s="70">
        <f t="shared" si="42"/>
        <v>90.556130625112743</v>
      </c>
      <c r="J238" s="70">
        <f t="shared" si="43"/>
        <v>4.2399999999999993</v>
      </c>
      <c r="K238" s="70">
        <f t="shared" si="44"/>
        <v>3.0527999999999995</v>
      </c>
      <c r="L238" s="70">
        <f t="shared" si="45"/>
        <v>0.95916630466254438</v>
      </c>
      <c r="M238" s="70">
        <f t="shared" si="46"/>
        <v>15.19506210319655</v>
      </c>
      <c r="N238" s="70">
        <f t="shared" si="47"/>
        <v>1.6448536269514715</v>
      </c>
      <c r="O238" s="70">
        <f t="shared" si="48"/>
        <v>24.993653012195701</v>
      </c>
      <c r="P238" s="70">
        <f t="shared" si="49"/>
        <v>122.51365301219568</v>
      </c>
      <c r="Q238" s="70">
        <f t="shared" si="50"/>
        <v>-36.643869374887231</v>
      </c>
      <c r="R238" s="70" t="str">
        <f t="shared" si="51"/>
        <v>Yes</v>
      </c>
      <c r="S238" s="70">
        <f t="shared" si="52"/>
        <v>97.519999999999982</v>
      </c>
      <c r="T238" s="70">
        <f t="shared" si="53"/>
        <v>159.15752238708291</v>
      </c>
      <c r="U238" s="70">
        <f t="shared" si="54"/>
        <v>4089.5332375756798</v>
      </c>
      <c r="V238" s="70">
        <f t="shared" si="55"/>
        <v>0</v>
      </c>
    </row>
    <row r="239" spans="1:22" x14ac:dyDescent="0.15">
      <c r="A239" s="66">
        <v>89168.134556818331</v>
      </c>
      <c r="B239" s="67">
        <v>18.986813999999999</v>
      </c>
      <c r="C239" s="67">
        <v>3094.4143684263336</v>
      </c>
      <c r="D239" s="65">
        <v>130</v>
      </c>
      <c r="E239" s="68">
        <v>1.2</v>
      </c>
      <c r="F239" s="65">
        <v>1</v>
      </c>
      <c r="G239" s="65">
        <v>1</v>
      </c>
      <c r="H239" s="65">
        <v>31</v>
      </c>
      <c r="I239" s="70">
        <f t="shared" si="42"/>
        <v>162.9770201797065</v>
      </c>
      <c r="J239" s="70">
        <f t="shared" si="43"/>
        <v>9.5333333333333332</v>
      </c>
      <c r="K239" s="70">
        <f t="shared" si="44"/>
        <v>9.5333333333333332</v>
      </c>
      <c r="L239" s="70">
        <f t="shared" si="45"/>
        <v>0</v>
      </c>
      <c r="M239" s="70">
        <f t="shared" si="46"/>
        <v>53.079353592312877</v>
      </c>
      <c r="N239" s="70">
        <f t="shared" si="47"/>
        <v>1.6448536269514715</v>
      </c>
      <c r="O239" s="70">
        <f t="shared" si="48"/>
        <v>87.307767272555452</v>
      </c>
      <c r="P239" s="70">
        <f t="shared" si="49"/>
        <v>382.84110060588876</v>
      </c>
      <c r="Q239" s="70">
        <f t="shared" si="50"/>
        <v>-123.0229798202935</v>
      </c>
      <c r="R239" s="70" t="str">
        <f t="shared" si="51"/>
        <v>Yes</v>
      </c>
      <c r="S239" s="70">
        <f t="shared" si="52"/>
        <v>295.5333333333333</v>
      </c>
      <c r="T239" s="70">
        <f t="shared" si="53"/>
        <v>505.86408042618223</v>
      </c>
      <c r="U239" s="70">
        <f t="shared" si="54"/>
        <v>1392386.9516969994</v>
      </c>
      <c r="V239" s="70">
        <f t="shared" si="55"/>
        <v>0</v>
      </c>
    </row>
    <row r="240" spans="1:22" x14ac:dyDescent="0.15">
      <c r="A240" s="66">
        <v>37057.501348589416</v>
      </c>
      <c r="B240" s="67">
        <v>321.40570000000002</v>
      </c>
      <c r="C240" s="67">
        <v>15885.799883382004</v>
      </c>
      <c r="D240" s="65">
        <v>130</v>
      </c>
      <c r="E240" s="68">
        <v>0.8</v>
      </c>
      <c r="F240" s="65">
        <v>1</v>
      </c>
      <c r="G240" s="65">
        <v>0.76</v>
      </c>
      <c r="H240" s="65">
        <v>13</v>
      </c>
      <c r="I240" s="70">
        <f t="shared" si="42"/>
        <v>49.426005460954805</v>
      </c>
      <c r="J240" s="70">
        <f t="shared" si="43"/>
        <v>7.8</v>
      </c>
      <c r="K240" s="70">
        <f t="shared" si="44"/>
        <v>5.9279999999999999</v>
      </c>
      <c r="L240" s="70">
        <f t="shared" si="45"/>
        <v>0</v>
      </c>
      <c r="M240" s="70">
        <f t="shared" si="46"/>
        <v>21.373707960950529</v>
      </c>
      <c r="N240" s="70">
        <f t="shared" si="47"/>
        <v>1.6448536269514715</v>
      </c>
      <c r="O240" s="70">
        <f t="shared" si="48"/>
        <v>35.15662106097102</v>
      </c>
      <c r="P240" s="70">
        <f t="shared" si="49"/>
        <v>136.556621060971</v>
      </c>
      <c r="Q240" s="70">
        <f t="shared" si="50"/>
        <v>-184.5739945390452</v>
      </c>
      <c r="R240" s="70" t="str">
        <f t="shared" si="51"/>
        <v>Yes</v>
      </c>
      <c r="S240" s="70">
        <f t="shared" si="52"/>
        <v>101.39999999999999</v>
      </c>
      <c r="T240" s="70">
        <f t="shared" si="53"/>
        <v>321.1306156000162</v>
      </c>
      <c r="U240" s="70">
        <f t="shared" si="54"/>
        <v>187692.59948175366</v>
      </c>
      <c r="V240" s="70">
        <f t="shared" si="55"/>
        <v>0</v>
      </c>
    </row>
    <row r="241" spans="1:22" x14ac:dyDescent="0.15">
      <c r="A241" s="66">
        <v>7011.9787943195397</v>
      </c>
      <c r="B241" s="67">
        <v>8.4293000000000013</v>
      </c>
      <c r="C241" s="67">
        <v>1032.5531858598001</v>
      </c>
      <c r="D241" s="65">
        <v>186</v>
      </c>
      <c r="E241" s="68">
        <v>0.5</v>
      </c>
      <c r="F241" s="65">
        <v>1</v>
      </c>
      <c r="G241" s="65">
        <v>0.83</v>
      </c>
      <c r="H241" s="65">
        <v>22</v>
      </c>
      <c r="I241" s="70">
        <f t="shared" si="42"/>
        <v>122.49572157353516</v>
      </c>
      <c r="J241" s="70">
        <f t="shared" si="43"/>
        <v>9.3000000000000007</v>
      </c>
      <c r="K241" s="70">
        <f t="shared" si="44"/>
        <v>7.7190000000000003</v>
      </c>
      <c r="L241" s="70">
        <f t="shared" si="45"/>
        <v>0</v>
      </c>
      <c r="M241" s="70">
        <f t="shared" si="46"/>
        <v>36.205319250077054</v>
      </c>
      <c r="N241" s="70">
        <f t="shared" si="47"/>
        <v>1.6448536269514715</v>
      </c>
      <c r="O241" s="70">
        <f t="shared" si="48"/>
        <v>59.552450683425171</v>
      </c>
      <c r="P241" s="70">
        <f t="shared" si="49"/>
        <v>264.15245068342517</v>
      </c>
      <c r="Q241" s="70">
        <f t="shared" si="50"/>
        <v>-156.50427842646485</v>
      </c>
      <c r="R241" s="70" t="str">
        <f t="shared" si="51"/>
        <v>Yes</v>
      </c>
      <c r="S241" s="70">
        <f t="shared" si="52"/>
        <v>204.60000000000002</v>
      </c>
      <c r="T241" s="70">
        <f t="shared" si="53"/>
        <v>420.65672910989002</v>
      </c>
      <c r="U241" s="70">
        <f t="shared" si="54"/>
        <v>47707.637695312507</v>
      </c>
      <c r="V241" s="70">
        <f t="shared" si="55"/>
        <v>0</v>
      </c>
    </row>
    <row r="242" spans="1:22" x14ac:dyDescent="0.15">
      <c r="A242" s="66">
        <v>84656.478756479031</v>
      </c>
      <c r="B242" s="67">
        <v>8.6735000000000007</v>
      </c>
      <c r="C242" s="67">
        <v>1003.6130370842543</v>
      </c>
      <c r="D242" s="65">
        <v>130</v>
      </c>
      <c r="E242" s="68">
        <v>1.2</v>
      </c>
      <c r="F242" s="65">
        <v>0.83</v>
      </c>
      <c r="G242" s="65">
        <v>1.1000000000000001</v>
      </c>
      <c r="H242" s="65">
        <v>23</v>
      </c>
      <c r="I242" s="70">
        <f t="shared" si="42"/>
        <v>115.71027118052162</v>
      </c>
      <c r="J242" s="70">
        <f t="shared" si="43"/>
        <v>9.5333333333333332</v>
      </c>
      <c r="K242" s="70">
        <f t="shared" si="44"/>
        <v>10.486666666666668</v>
      </c>
      <c r="L242" s="70">
        <f t="shared" si="45"/>
        <v>1.9773719933285192</v>
      </c>
      <c r="M242" s="70">
        <f t="shared" si="46"/>
        <v>53.709145093425825</v>
      </c>
      <c r="N242" s="70">
        <f t="shared" si="47"/>
        <v>1.6448536269514715</v>
      </c>
      <c r="O242" s="70">
        <f t="shared" si="48"/>
        <v>88.343682107384296</v>
      </c>
      <c r="P242" s="70">
        <f t="shared" si="49"/>
        <v>307.61034877405098</v>
      </c>
      <c r="Q242" s="70">
        <f t="shared" si="50"/>
        <v>-170.2897288194784</v>
      </c>
      <c r="R242" s="70" t="str">
        <f t="shared" si="51"/>
        <v>Yes</v>
      </c>
      <c r="S242" s="70">
        <f t="shared" si="52"/>
        <v>219.26666666666665</v>
      </c>
      <c r="T242" s="70">
        <f t="shared" si="53"/>
        <v>477.90007759352937</v>
      </c>
      <c r="U242" s="70">
        <f t="shared" si="54"/>
        <v>1392386.9516969994</v>
      </c>
      <c r="V242" s="70">
        <f t="shared" si="55"/>
        <v>0</v>
      </c>
    </row>
    <row r="243" spans="1:22" x14ac:dyDescent="0.15">
      <c r="A243" s="66">
        <v>84645.508968471811</v>
      </c>
      <c r="B243" s="67">
        <v>8.694840000000001</v>
      </c>
      <c r="C243" s="67">
        <v>1325.598920035867</v>
      </c>
      <c r="D243" s="65">
        <v>170</v>
      </c>
      <c r="E243" s="68">
        <v>-0.4</v>
      </c>
      <c r="F243" s="65">
        <v>1</v>
      </c>
      <c r="G243" s="65">
        <v>0.74</v>
      </c>
      <c r="H243" s="65">
        <v>23</v>
      </c>
      <c r="I243" s="70">
        <f t="shared" si="42"/>
        <v>152.45811539210231</v>
      </c>
      <c r="J243" s="70">
        <f t="shared" si="43"/>
        <v>3.4</v>
      </c>
      <c r="K243" s="70">
        <f t="shared" si="44"/>
        <v>2.516</v>
      </c>
      <c r="L243" s="70">
        <f t="shared" si="45"/>
        <v>0</v>
      </c>
      <c r="M243" s="70">
        <f t="shared" si="46"/>
        <v>12.066312112654803</v>
      </c>
      <c r="N243" s="70">
        <f t="shared" si="47"/>
        <v>1.6448536269514715</v>
      </c>
      <c r="O243" s="70">
        <f t="shared" si="48"/>
        <v>19.847317242428726</v>
      </c>
      <c r="P243" s="70">
        <f t="shared" si="49"/>
        <v>98.047317242428733</v>
      </c>
      <c r="Q243" s="70">
        <f t="shared" si="50"/>
        <v>50.458115392102314</v>
      </c>
      <c r="R243" s="70" t="str">
        <f t="shared" si="51"/>
        <v>Yes</v>
      </c>
      <c r="S243" s="70">
        <f t="shared" si="52"/>
        <v>78.2</v>
      </c>
      <c r="T243" s="70">
        <f t="shared" si="53"/>
        <v>78.2</v>
      </c>
      <c r="U243" s="70">
        <f t="shared" si="54"/>
        <v>254.0748675072</v>
      </c>
      <c r="V243" s="70">
        <f t="shared" si="55"/>
        <v>0</v>
      </c>
    </row>
    <row r="244" spans="1:22" x14ac:dyDescent="0.15">
      <c r="A244" s="66">
        <v>1826.3797713169549</v>
      </c>
      <c r="B244" s="67">
        <v>37.729999999999997</v>
      </c>
      <c r="C244" s="67">
        <v>4420.9593104657142</v>
      </c>
      <c r="D244" s="65">
        <v>154</v>
      </c>
      <c r="E244" s="68">
        <v>-0.4</v>
      </c>
      <c r="F244" s="65">
        <v>0.84</v>
      </c>
      <c r="G244" s="65">
        <v>0.82</v>
      </c>
      <c r="H244" s="65">
        <v>23</v>
      </c>
      <c r="I244" s="70">
        <f t="shared" si="42"/>
        <v>117.17358363280452</v>
      </c>
      <c r="J244" s="70">
        <f t="shared" si="43"/>
        <v>3.08</v>
      </c>
      <c r="K244" s="70">
        <f t="shared" si="44"/>
        <v>2.5255999999999998</v>
      </c>
      <c r="L244" s="70">
        <f t="shared" si="45"/>
        <v>1.9183326093250879</v>
      </c>
      <c r="M244" s="70">
        <f t="shared" si="46"/>
        <v>13.476610303781882</v>
      </c>
      <c r="N244" s="70">
        <f t="shared" si="47"/>
        <v>1.6448536269514715</v>
      </c>
      <c r="O244" s="70">
        <f t="shared" si="48"/>
        <v>22.167051337187203</v>
      </c>
      <c r="P244" s="70">
        <f t="shared" si="49"/>
        <v>93.007051337187207</v>
      </c>
      <c r="Q244" s="70">
        <f t="shared" si="50"/>
        <v>24.773583632804517</v>
      </c>
      <c r="R244" s="70" t="str">
        <f t="shared" si="51"/>
        <v>Yes</v>
      </c>
      <c r="S244" s="70">
        <f t="shared" si="52"/>
        <v>70.84</v>
      </c>
      <c r="T244" s="70">
        <f t="shared" si="53"/>
        <v>70.84</v>
      </c>
      <c r="U244" s="70">
        <f t="shared" si="54"/>
        <v>230.16193880064</v>
      </c>
      <c r="V244" s="70">
        <f t="shared" si="55"/>
        <v>0</v>
      </c>
    </row>
    <row r="245" spans="1:22" x14ac:dyDescent="0.15">
      <c r="A245" s="66">
        <v>72754.335962486643</v>
      </c>
      <c r="B245" s="67">
        <v>8.6349999999999998</v>
      </c>
      <c r="C245" s="67">
        <v>1064.0286479842</v>
      </c>
      <c r="D245" s="65">
        <v>98</v>
      </c>
      <c r="E245" s="68">
        <v>-0.4</v>
      </c>
      <c r="F245" s="65">
        <v>0.71</v>
      </c>
      <c r="G245" s="65">
        <v>0.82</v>
      </c>
      <c r="H245" s="65">
        <v>28</v>
      </c>
      <c r="I245" s="70">
        <f t="shared" si="42"/>
        <v>123.22277336238564</v>
      </c>
      <c r="J245" s="70">
        <f t="shared" si="43"/>
        <v>1.96</v>
      </c>
      <c r="K245" s="70">
        <f t="shared" si="44"/>
        <v>1.6072</v>
      </c>
      <c r="L245" s="70">
        <f t="shared" si="45"/>
        <v>2.8495613697550017</v>
      </c>
      <c r="M245" s="70">
        <f t="shared" si="46"/>
        <v>10.174495737873205</v>
      </c>
      <c r="N245" s="70">
        <f t="shared" si="47"/>
        <v>1.6448536269514715</v>
      </c>
      <c r="O245" s="70">
        <f t="shared" si="48"/>
        <v>16.73555621684303</v>
      </c>
      <c r="P245" s="70">
        <f t="shared" si="49"/>
        <v>71.615556216843032</v>
      </c>
      <c r="Q245" s="70">
        <f t="shared" si="50"/>
        <v>64.422773362385641</v>
      </c>
      <c r="R245" s="70" t="str">
        <f t="shared" si="51"/>
        <v>Yes</v>
      </c>
      <c r="S245" s="70">
        <f t="shared" si="52"/>
        <v>54.879999999999995</v>
      </c>
      <c r="T245" s="70">
        <f t="shared" si="53"/>
        <v>54.879999999999995</v>
      </c>
      <c r="U245" s="70">
        <f t="shared" si="54"/>
        <v>146.46668832768</v>
      </c>
      <c r="V245" s="70">
        <f t="shared" si="55"/>
        <v>0</v>
      </c>
    </row>
    <row r="246" spans="1:22" x14ac:dyDescent="0.15">
      <c r="A246" s="66">
        <v>19188.97652768029</v>
      </c>
      <c r="B246" s="67">
        <v>30.130099999999999</v>
      </c>
      <c r="C246" s="67">
        <v>6463.2257648859995</v>
      </c>
      <c r="D246" s="65">
        <v>186</v>
      </c>
      <c r="E246" s="68">
        <v>0.8</v>
      </c>
      <c r="F246" s="65">
        <v>1</v>
      </c>
      <c r="G246" s="65">
        <v>1.47</v>
      </c>
      <c r="H246" s="65">
        <v>20</v>
      </c>
      <c r="I246" s="70">
        <f t="shared" si="42"/>
        <v>214.51059787010331</v>
      </c>
      <c r="J246" s="70">
        <f t="shared" si="43"/>
        <v>11.16</v>
      </c>
      <c r="K246" s="70">
        <f t="shared" si="44"/>
        <v>16.405200000000001</v>
      </c>
      <c r="L246" s="70">
        <f t="shared" si="45"/>
        <v>0</v>
      </c>
      <c r="M246" s="70">
        <f t="shared" si="46"/>
        <v>73.366284768959105</v>
      </c>
      <c r="N246" s="70">
        <f t="shared" si="47"/>
        <v>1.6448536269514715</v>
      </c>
      <c r="O246" s="70">
        <f t="shared" si="48"/>
        <v>120.67679959817688</v>
      </c>
      <c r="P246" s="70">
        <f t="shared" si="49"/>
        <v>343.87679959817689</v>
      </c>
      <c r="Q246" s="70">
        <f t="shared" si="50"/>
        <v>-120.2894021298967</v>
      </c>
      <c r="R246" s="70" t="str">
        <f t="shared" si="51"/>
        <v>Yes</v>
      </c>
      <c r="S246" s="70">
        <f t="shared" si="52"/>
        <v>223.2</v>
      </c>
      <c r="T246" s="70">
        <f t="shared" si="53"/>
        <v>464.16620172807359</v>
      </c>
      <c r="U246" s="70">
        <f t="shared" si="54"/>
        <v>268544.79618158605</v>
      </c>
      <c r="V246" s="70">
        <f t="shared" si="55"/>
        <v>0</v>
      </c>
    </row>
    <row r="247" spans="1:22" x14ac:dyDescent="0.15">
      <c r="A247" s="66">
        <v>42497.046615695057</v>
      </c>
      <c r="B247" s="67">
        <v>10.42173</v>
      </c>
      <c r="C247" s="67">
        <v>597.31430421300013</v>
      </c>
      <c r="D247" s="65">
        <v>90</v>
      </c>
      <c r="E247" s="68">
        <v>-0.6</v>
      </c>
      <c r="F247" s="65">
        <v>1</v>
      </c>
      <c r="G247" s="65">
        <v>0.73</v>
      </c>
      <c r="H247" s="65">
        <v>20</v>
      </c>
      <c r="I247" s="70">
        <f t="shared" si="42"/>
        <v>57.314313862765601</v>
      </c>
      <c r="J247" s="70">
        <f t="shared" si="43"/>
        <v>1.2000000000000002</v>
      </c>
      <c r="K247" s="70">
        <f t="shared" si="44"/>
        <v>0.87600000000000011</v>
      </c>
      <c r="L247" s="70">
        <f t="shared" si="45"/>
        <v>0</v>
      </c>
      <c r="M247" s="70">
        <f t="shared" si="46"/>
        <v>3.9175910965796321</v>
      </c>
      <c r="N247" s="70">
        <f t="shared" si="47"/>
        <v>1.6448536269514715</v>
      </c>
      <c r="O247" s="70">
        <f t="shared" si="48"/>
        <v>6.4438639241218008</v>
      </c>
      <c r="P247" s="70">
        <f t="shared" si="49"/>
        <v>30.443863924121803</v>
      </c>
      <c r="Q247" s="70">
        <f t="shared" si="50"/>
        <v>21.314313862765594</v>
      </c>
      <c r="R247" s="70" t="str">
        <f t="shared" si="51"/>
        <v>Yes</v>
      </c>
      <c r="S247" s="70">
        <f t="shared" si="52"/>
        <v>24.000000000000004</v>
      </c>
      <c r="T247" s="70">
        <f t="shared" si="53"/>
        <v>24.000000000000004</v>
      </c>
      <c r="U247" s="70">
        <f t="shared" si="54"/>
        <v>59.997483417600009</v>
      </c>
      <c r="V247" s="70">
        <f t="shared" si="55"/>
        <v>0</v>
      </c>
    </row>
    <row r="248" spans="1:22" x14ac:dyDescent="0.15">
      <c r="A248" s="66">
        <v>99255.099357286526</v>
      </c>
      <c r="B248" s="67">
        <v>5.7750000000000004</v>
      </c>
      <c r="C248" s="67">
        <v>1163.2667308166667</v>
      </c>
      <c r="D248" s="65">
        <v>106</v>
      </c>
      <c r="E248" s="68">
        <v>0.2</v>
      </c>
      <c r="F248" s="65">
        <v>1</v>
      </c>
      <c r="G248" s="65">
        <v>0.73</v>
      </c>
      <c r="H248" s="65">
        <v>46</v>
      </c>
      <c r="I248" s="70">
        <f t="shared" si="42"/>
        <v>201.43146853968253</v>
      </c>
      <c r="J248" s="70">
        <f t="shared" si="43"/>
        <v>4.2399999999999993</v>
      </c>
      <c r="K248" s="70">
        <f t="shared" si="44"/>
        <v>3.0951999999999993</v>
      </c>
      <c r="L248" s="70">
        <f t="shared" si="45"/>
        <v>0</v>
      </c>
      <c r="M248" s="70">
        <f t="shared" si="46"/>
        <v>20.992667763769322</v>
      </c>
      <c r="N248" s="70">
        <f t="shared" si="47"/>
        <v>1.6448536269514715</v>
      </c>
      <c r="O248" s="70">
        <f t="shared" si="48"/>
        <v>34.529865710623206</v>
      </c>
      <c r="P248" s="70">
        <f t="shared" si="49"/>
        <v>229.56986571062316</v>
      </c>
      <c r="Q248" s="70">
        <f t="shared" si="50"/>
        <v>74.231468539682552</v>
      </c>
      <c r="R248" s="70" t="str">
        <f t="shared" si="51"/>
        <v>Yes</v>
      </c>
      <c r="S248" s="70">
        <f t="shared" si="52"/>
        <v>195.03999999999996</v>
      </c>
      <c r="T248" s="70">
        <f t="shared" si="53"/>
        <v>195.03999999999996</v>
      </c>
      <c r="U248" s="70">
        <f t="shared" si="54"/>
        <v>4089.5332375756798</v>
      </c>
      <c r="V248" s="70">
        <f t="shared" si="55"/>
        <v>0</v>
      </c>
    </row>
    <row r="249" spans="1:22" x14ac:dyDescent="0.15">
      <c r="A249" s="66">
        <v>28701.633188123844</v>
      </c>
      <c r="B249" s="67">
        <v>11.22</v>
      </c>
      <c r="C249" s="67">
        <v>261.44546343693708</v>
      </c>
      <c r="D249" s="65">
        <v>34</v>
      </c>
      <c r="E249" s="68">
        <v>-0.4</v>
      </c>
      <c r="F249" s="65">
        <v>0.82</v>
      </c>
      <c r="G249" s="65">
        <v>0.78</v>
      </c>
      <c r="H249" s="65">
        <v>20</v>
      </c>
      <c r="I249" s="70">
        <f t="shared" si="42"/>
        <v>23.301734709174426</v>
      </c>
      <c r="J249" s="70">
        <f t="shared" si="43"/>
        <v>0.67999999999999994</v>
      </c>
      <c r="K249" s="70">
        <f t="shared" si="44"/>
        <v>0.53039999999999998</v>
      </c>
      <c r="L249" s="70">
        <f t="shared" si="45"/>
        <v>1.8973665961010278</v>
      </c>
      <c r="M249" s="70">
        <f t="shared" si="46"/>
        <v>2.7002079919887652</v>
      </c>
      <c r="N249" s="70">
        <f t="shared" si="47"/>
        <v>1.6448536269514715</v>
      </c>
      <c r="O249" s="70">
        <f t="shared" si="48"/>
        <v>4.4414469091460704</v>
      </c>
      <c r="P249" s="70">
        <f t="shared" si="49"/>
        <v>18.041446909146067</v>
      </c>
      <c r="Q249" s="70">
        <f t="shared" si="50"/>
        <v>2.901734709174427</v>
      </c>
      <c r="R249" s="70" t="str">
        <f t="shared" si="51"/>
        <v>Yes</v>
      </c>
      <c r="S249" s="70">
        <f t="shared" si="52"/>
        <v>13.599999999999998</v>
      </c>
      <c r="T249" s="70">
        <f t="shared" si="53"/>
        <v>15.13971219997164</v>
      </c>
      <c r="U249" s="70">
        <f t="shared" si="54"/>
        <v>50.814973501439994</v>
      </c>
      <c r="V249" s="70">
        <f t="shared" si="55"/>
        <v>0</v>
      </c>
    </row>
    <row r="250" spans="1:22" x14ac:dyDescent="0.15">
      <c r="A250" s="66">
        <v>73387.032396458409</v>
      </c>
      <c r="B250" s="67">
        <v>11.368060000000002</v>
      </c>
      <c r="C250" s="67">
        <v>996.7567062420004</v>
      </c>
      <c r="D250" s="65">
        <v>170</v>
      </c>
      <c r="E250" s="68">
        <v>0.8</v>
      </c>
      <c r="F250" s="65">
        <v>1</v>
      </c>
      <c r="G250" s="65">
        <v>0.73</v>
      </c>
      <c r="H250" s="65">
        <v>20</v>
      </c>
      <c r="I250" s="70">
        <f t="shared" si="42"/>
        <v>87.680457900644456</v>
      </c>
      <c r="J250" s="70">
        <f t="shared" si="43"/>
        <v>10.200000000000001</v>
      </c>
      <c r="K250" s="70">
        <f t="shared" si="44"/>
        <v>7.4460000000000006</v>
      </c>
      <c r="L250" s="70">
        <f t="shared" si="45"/>
        <v>0</v>
      </c>
      <c r="M250" s="70">
        <f t="shared" si="46"/>
        <v>33.299524320926871</v>
      </c>
      <c r="N250" s="70">
        <f t="shared" si="47"/>
        <v>1.6448536269514715</v>
      </c>
      <c r="O250" s="70">
        <f t="shared" si="48"/>
        <v>54.772843355035299</v>
      </c>
      <c r="P250" s="70">
        <f t="shared" si="49"/>
        <v>258.77284335503532</v>
      </c>
      <c r="Q250" s="70">
        <f t="shared" si="50"/>
        <v>-218.3195420993556</v>
      </c>
      <c r="R250" s="70" t="str">
        <f t="shared" si="51"/>
        <v>Yes</v>
      </c>
      <c r="S250" s="70">
        <f t="shared" si="52"/>
        <v>204.00000000000003</v>
      </c>
      <c r="T250" s="70">
        <f t="shared" si="53"/>
        <v>477.09238545439092</v>
      </c>
      <c r="U250" s="70">
        <f t="shared" si="54"/>
        <v>245444.16855306254</v>
      </c>
      <c r="V250" s="70">
        <f t="shared" si="55"/>
        <v>0</v>
      </c>
    </row>
    <row r="251" spans="1:22" x14ac:dyDescent="0.15">
      <c r="A251" s="66">
        <v>32263.160695685445</v>
      </c>
      <c r="B251" s="67">
        <v>40.840360000000004</v>
      </c>
      <c r="C251" s="67">
        <v>1016.9966298492002</v>
      </c>
      <c r="D251" s="65">
        <v>66</v>
      </c>
      <c r="E251" s="68">
        <v>-0.2</v>
      </c>
      <c r="F251" s="65">
        <v>1</v>
      </c>
      <c r="G251" s="65">
        <v>0.9</v>
      </c>
      <c r="H251" s="65">
        <v>13</v>
      </c>
      <c r="I251" s="70">
        <f t="shared" si="42"/>
        <v>24.901754780055811</v>
      </c>
      <c r="J251" s="70">
        <f t="shared" si="43"/>
        <v>1.7600000000000002</v>
      </c>
      <c r="K251" s="70">
        <f t="shared" si="44"/>
        <v>1.5840000000000003</v>
      </c>
      <c r="L251" s="70">
        <f t="shared" si="45"/>
        <v>0</v>
      </c>
      <c r="M251" s="70">
        <f t="shared" si="46"/>
        <v>5.7111932203349607</v>
      </c>
      <c r="N251" s="70">
        <f t="shared" si="47"/>
        <v>1.6448536269514715</v>
      </c>
      <c r="O251" s="70">
        <f t="shared" si="48"/>
        <v>9.3940768826886156</v>
      </c>
      <c r="P251" s="70">
        <f t="shared" si="49"/>
        <v>32.274076882688618</v>
      </c>
      <c r="Q251" s="70">
        <f t="shared" si="50"/>
        <v>-27.898245219944194</v>
      </c>
      <c r="R251" s="70" t="str">
        <f t="shared" si="51"/>
        <v>Yes</v>
      </c>
      <c r="S251" s="70">
        <f t="shared" si="52"/>
        <v>22.880000000000003</v>
      </c>
      <c r="T251" s="70">
        <f t="shared" si="53"/>
        <v>60.172322102632812</v>
      </c>
      <c r="U251" s="70">
        <f t="shared" si="54"/>
        <v>241.32257267712004</v>
      </c>
      <c r="V251" s="70">
        <f t="shared" si="55"/>
        <v>0</v>
      </c>
    </row>
    <row r="252" spans="1:22" x14ac:dyDescent="0.15">
      <c r="A252" s="66">
        <v>64875.996465246229</v>
      </c>
      <c r="B252" s="67">
        <v>24.673000000000002</v>
      </c>
      <c r="C252" s="67">
        <v>3929.3236050420005</v>
      </c>
      <c r="D252" s="65">
        <v>146</v>
      </c>
      <c r="E252" s="68">
        <v>-0.7</v>
      </c>
      <c r="F252" s="65">
        <v>1</v>
      </c>
      <c r="G252" s="65">
        <v>0.82</v>
      </c>
      <c r="H252" s="65">
        <v>33</v>
      </c>
      <c r="I252" s="70">
        <f t="shared" si="42"/>
        <v>159.2560128497548</v>
      </c>
      <c r="J252" s="70">
        <f t="shared" si="43"/>
        <v>1.4600000000000002</v>
      </c>
      <c r="K252" s="70">
        <f t="shared" si="44"/>
        <v>1.1972</v>
      </c>
      <c r="L252" s="70">
        <f t="shared" si="45"/>
        <v>0</v>
      </c>
      <c r="M252" s="70">
        <f t="shared" si="46"/>
        <v>6.8773904004353286</v>
      </c>
      <c r="N252" s="70">
        <f t="shared" si="47"/>
        <v>1.6448536269514715</v>
      </c>
      <c r="O252" s="70">
        <f t="shared" si="48"/>
        <v>11.312300544117283</v>
      </c>
      <c r="P252" s="70">
        <f t="shared" si="49"/>
        <v>59.492300544117292</v>
      </c>
      <c r="Q252" s="70">
        <f t="shared" si="50"/>
        <v>115.45601284975479</v>
      </c>
      <c r="R252" s="70" t="str">
        <f t="shared" si="51"/>
        <v>No</v>
      </c>
      <c r="S252" s="70">
        <f t="shared" si="52"/>
        <v>48.180000000000007</v>
      </c>
      <c r="T252" s="70">
        <f t="shared" si="53"/>
        <v>0</v>
      </c>
      <c r="U252" s="70">
        <f t="shared" si="54"/>
        <v>62.571317728020006</v>
      </c>
      <c r="V252" s="70">
        <f t="shared" si="55"/>
        <v>96.684695121734791</v>
      </c>
    </row>
    <row r="253" spans="1:22" x14ac:dyDescent="0.15">
      <c r="A253" s="66">
        <v>4480.6401211637367</v>
      </c>
      <c r="B253" s="67">
        <v>21.289950000000005</v>
      </c>
      <c r="C253" s="67">
        <v>5293.9990173614442</v>
      </c>
      <c r="D253" s="65">
        <v>178</v>
      </c>
      <c r="E253" s="68">
        <v>1.5</v>
      </c>
      <c r="F253" s="65">
        <v>0.77</v>
      </c>
      <c r="G253" s="65">
        <v>1.03</v>
      </c>
      <c r="H253" s="65">
        <v>33</v>
      </c>
      <c r="I253" s="70">
        <f t="shared" si="42"/>
        <v>248.66188118626127</v>
      </c>
      <c r="J253" s="70">
        <f t="shared" si="43"/>
        <v>14.833333333333334</v>
      </c>
      <c r="K253" s="70">
        <f t="shared" si="44"/>
        <v>15.278333333333334</v>
      </c>
      <c r="L253" s="70">
        <f t="shared" si="45"/>
        <v>2.7549954627911823</v>
      </c>
      <c r="M253" s="70">
        <f t="shared" si="46"/>
        <v>96.81486107514695</v>
      </c>
      <c r="N253" s="70">
        <f t="shared" si="47"/>
        <v>1.6448536269514715</v>
      </c>
      <c r="O253" s="70">
        <f t="shared" si="48"/>
        <v>159.24627538225829</v>
      </c>
      <c r="P253" s="70">
        <f t="shared" si="49"/>
        <v>648.74627538225832</v>
      </c>
      <c r="Q253" s="70">
        <f t="shared" si="50"/>
        <v>-196.33811881373873</v>
      </c>
      <c r="R253" s="70" t="str">
        <f t="shared" si="51"/>
        <v>Yes</v>
      </c>
      <c r="S253" s="70">
        <f t="shared" si="52"/>
        <v>489.5</v>
      </c>
      <c r="T253" s="70">
        <f t="shared" si="53"/>
        <v>845.08439419599699</v>
      </c>
      <c r="U253" s="70">
        <f t="shared" si="54"/>
        <v>7072787.8466796875</v>
      </c>
      <c r="V253" s="70">
        <f t="shared" si="55"/>
        <v>0</v>
      </c>
    </row>
    <row r="254" spans="1:22" x14ac:dyDescent="0.15">
      <c r="A254" s="66">
        <v>56096.266748995047</v>
      </c>
      <c r="B254" s="67">
        <v>25.264800000000001</v>
      </c>
      <c r="C254" s="67">
        <v>4290.7310719310362</v>
      </c>
      <c r="D254" s="65">
        <v>178</v>
      </c>
      <c r="E254" s="68">
        <v>1.2</v>
      </c>
      <c r="F254" s="65">
        <v>0.82</v>
      </c>
      <c r="G254" s="65">
        <v>0.74</v>
      </c>
      <c r="H254" s="65">
        <v>31</v>
      </c>
      <c r="I254" s="70">
        <f t="shared" si="42"/>
        <v>169.83039928798311</v>
      </c>
      <c r="J254" s="70">
        <f t="shared" si="43"/>
        <v>13.053333333333335</v>
      </c>
      <c r="K254" s="70">
        <f t="shared" si="44"/>
        <v>9.6594666666666669</v>
      </c>
      <c r="L254" s="70">
        <f t="shared" si="45"/>
        <v>2.3622023622035435</v>
      </c>
      <c r="M254" s="70">
        <f t="shared" si="46"/>
        <v>61.993851766266133</v>
      </c>
      <c r="N254" s="70">
        <f t="shared" si="47"/>
        <v>1.6448536269514715</v>
      </c>
      <c r="O254" s="70">
        <f t="shared" si="48"/>
        <v>101.97081192643473</v>
      </c>
      <c r="P254" s="70">
        <f t="shared" si="49"/>
        <v>506.62414525976811</v>
      </c>
      <c r="Q254" s="70">
        <f t="shared" si="50"/>
        <v>-221.76960071201691</v>
      </c>
      <c r="R254" s="70" t="str">
        <f t="shared" si="51"/>
        <v>Yes</v>
      </c>
      <c r="S254" s="70">
        <f t="shared" si="52"/>
        <v>404.65333333333336</v>
      </c>
      <c r="T254" s="70">
        <f t="shared" si="53"/>
        <v>728.39374597178505</v>
      </c>
      <c r="U254" s="70">
        <f t="shared" si="54"/>
        <v>1906499.0569389686</v>
      </c>
      <c r="V254" s="70">
        <f t="shared" si="55"/>
        <v>0</v>
      </c>
    </row>
    <row r="255" spans="1:22" x14ac:dyDescent="0.15">
      <c r="A255" s="66">
        <v>68937.249664125615</v>
      </c>
      <c r="B255" s="67">
        <v>10.824660000000002</v>
      </c>
      <c r="C255" s="67">
        <v>1302.5760186384</v>
      </c>
      <c r="D255" s="65">
        <v>138</v>
      </c>
      <c r="E255" s="68">
        <v>-0.7</v>
      </c>
      <c r="F255" s="65">
        <v>1</v>
      </c>
      <c r="G255" s="65">
        <v>0.8</v>
      </c>
      <c r="H255" s="65">
        <v>31</v>
      </c>
      <c r="I255" s="70">
        <f t="shared" si="42"/>
        <v>120.334127689775</v>
      </c>
      <c r="J255" s="70">
        <f t="shared" si="43"/>
        <v>1.3800000000000001</v>
      </c>
      <c r="K255" s="70">
        <f t="shared" si="44"/>
        <v>1.1040000000000001</v>
      </c>
      <c r="L255" s="70">
        <f t="shared" si="45"/>
        <v>0</v>
      </c>
      <c r="M255" s="70">
        <f t="shared" si="46"/>
        <v>6.1468118565643444</v>
      </c>
      <c r="N255" s="70">
        <f t="shared" si="47"/>
        <v>1.6448536269514715</v>
      </c>
      <c r="O255" s="70">
        <f t="shared" si="48"/>
        <v>10.11060577645817</v>
      </c>
      <c r="P255" s="70">
        <f t="shared" si="49"/>
        <v>52.890605776458173</v>
      </c>
      <c r="Q255" s="70">
        <f t="shared" si="50"/>
        <v>78.934127689774996</v>
      </c>
      <c r="R255" s="70" t="str">
        <f t="shared" si="51"/>
        <v>No</v>
      </c>
      <c r="S255" s="70">
        <f t="shared" si="52"/>
        <v>42.78</v>
      </c>
      <c r="T255" s="70">
        <f t="shared" si="53"/>
        <v>0</v>
      </c>
      <c r="U255" s="70">
        <f t="shared" si="54"/>
        <v>59.142752373060006</v>
      </c>
      <c r="V255" s="70">
        <f t="shared" si="55"/>
        <v>61.191375316714996</v>
      </c>
    </row>
    <row r="256" spans="1:22" x14ac:dyDescent="0.15">
      <c r="A256" s="66">
        <v>19299.526822133605</v>
      </c>
      <c r="B256" s="67">
        <v>7.6230000000000002</v>
      </c>
      <c r="C256" s="67">
        <v>1240.9358430993336</v>
      </c>
      <c r="D256" s="65">
        <v>178</v>
      </c>
      <c r="E256" s="68">
        <v>0.5</v>
      </c>
      <c r="F256" s="65">
        <v>1</v>
      </c>
      <c r="G256" s="65">
        <v>0.74</v>
      </c>
      <c r="H256" s="65">
        <v>23</v>
      </c>
      <c r="I256" s="70">
        <f t="shared" si="42"/>
        <v>162.78838293314098</v>
      </c>
      <c r="J256" s="70">
        <f t="shared" si="43"/>
        <v>8.9</v>
      </c>
      <c r="K256" s="70">
        <f t="shared" si="44"/>
        <v>6.5860000000000003</v>
      </c>
      <c r="L256" s="70">
        <f t="shared" si="45"/>
        <v>0</v>
      </c>
      <c r="M256" s="70">
        <f t="shared" si="46"/>
        <v>31.585346412537572</v>
      </c>
      <c r="N256" s="70">
        <f t="shared" si="47"/>
        <v>1.6448536269514715</v>
      </c>
      <c r="O256" s="70">
        <f t="shared" si="48"/>
        <v>51.953271605181072</v>
      </c>
      <c r="P256" s="70">
        <f t="shared" si="49"/>
        <v>256.65327160518109</v>
      </c>
      <c r="Q256" s="70">
        <f t="shared" si="50"/>
        <v>-104.21161706685902</v>
      </c>
      <c r="R256" s="70" t="str">
        <f t="shared" si="51"/>
        <v>Yes</v>
      </c>
      <c r="S256" s="70">
        <f t="shared" si="52"/>
        <v>204.70000000000002</v>
      </c>
      <c r="T256" s="70">
        <f t="shared" si="53"/>
        <v>360.86488867204014</v>
      </c>
      <c r="U256" s="70">
        <f t="shared" si="54"/>
        <v>45655.6962890625</v>
      </c>
      <c r="V256" s="70">
        <f t="shared" si="55"/>
        <v>0</v>
      </c>
    </row>
    <row r="257" spans="1:22" x14ac:dyDescent="0.15">
      <c r="A257" s="66">
        <v>13827.445343128031</v>
      </c>
      <c r="B257" s="67">
        <v>6.3486500000000001</v>
      </c>
      <c r="C257" s="67">
        <v>3359.4459339310329</v>
      </c>
      <c r="D257" s="65">
        <v>178</v>
      </c>
      <c r="E257" s="68">
        <v>0.2</v>
      </c>
      <c r="F257" s="65">
        <v>0.82</v>
      </c>
      <c r="G257" s="65">
        <v>2.33</v>
      </c>
      <c r="H257" s="65">
        <v>31</v>
      </c>
      <c r="I257" s="70">
        <f t="shared" si="42"/>
        <v>529.1591021604645</v>
      </c>
      <c r="J257" s="70">
        <f t="shared" si="43"/>
        <v>7.12</v>
      </c>
      <c r="K257" s="70">
        <f t="shared" si="44"/>
        <v>16.589600000000001</v>
      </c>
      <c r="L257" s="70">
        <f t="shared" si="45"/>
        <v>2.3622023622035435</v>
      </c>
      <c r="M257" s="70">
        <f t="shared" si="46"/>
        <v>93.885751980585425</v>
      </c>
      <c r="N257" s="70">
        <f t="shared" si="47"/>
        <v>1.6448536269514715</v>
      </c>
      <c r="O257" s="70">
        <f t="shared" si="48"/>
        <v>154.42831966433224</v>
      </c>
      <c r="P257" s="70">
        <f t="shared" si="49"/>
        <v>375.14831966433223</v>
      </c>
      <c r="Q257" s="70">
        <f t="shared" si="50"/>
        <v>315.55910216046448</v>
      </c>
      <c r="R257" s="70" t="str">
        <f t="shared" si="51"/>
        <v>Yes</v>
      </c>
      <c r="S257" s="70">
        <f t="shared" si="52"/>
        <v>220.72</v>
      </c>
      <c r="T257" s="70">
        <f t="shared" si="53"/>
        <v>220.72</v>
      </c>
      <c r="U257" s="70">
        <f t="shared" si="54"/>
        <v>6867.3293989478398</v>
      </c>
      <c r="V257" s="70">
        <f t="shared" si="55"/>
        <v>0</v>
      </c>
    </row>
    <row r="258" spans="1:22" x14ac:dyDescent="0.15">
      <c r="A258" s="66">
        <v>79319.561585462929</v>
      </c>
      <c r="B258" s="67">
        <v>17.138000000000002</v>
      </c>
      <c r="C258" s="67">
        <v>9424.3723929080006</v>
      </c>
      <c r="D258" s="65">
        <v>212</v>
      </c>
      <c r="E258" s="68">
        <v>0.6</v>
      </c>
      <c r="F258" s="65">
        <v>1</v>
      </c>
      <c r="G258" s="65">
        <v>1.99</v>
      </c>
      <c r="H258" s="65">
        <v>33</v>
      </c>
      <c r="I258" s="70">
        <f t="shared" si="42"/>
        <v>549.91086433119381</v>
      </c>
      <c r="J258" s="70">
        <f t="shared" si="43"/>
        <v>11.306666666666667</v>
      </c>
      <c r="K258" s="70">
        <f t="shared" si="44"/>
        <v>22.500266666666665</v>
      </c>
      <c r="L258" s="70">
        <f t="shared" si="45"/>
        <v>0</v>
      </c>
      <c r="M258" s="70">
        <f t="shared" si="46"/>
        <v>129.25419143047804</v>
      </c>
      <c r="N258" s="70">
        <f t="shared" si="47"/>
        <v>1.6448536269514715</v>
      </c>
      <c r="O258" s="70">
        <f t="shared" si="48"/>
        <v>212.60422557310162</v>
      </c>
      <c r="P258" s="70">
        <f t="shared" si="49"/>
        <v>585.72422557310165</v>
      </c>
      <c r="Q258" s="70">
        <f t="shared" si="50"/>
        <v>210.71086433119382</v>
      </c>
      <c r="R258" s="70" t="str">
        <f t="shared" si="51"/>
        <v>Yes</v>
      </c>
      <c r="S258" s="70">
        <f t="shared" si="52"/>
        <v>373.12</v>
      </c>
      <c r="T258" s="70">
        <f t="shared" si="53"/>
        <v>375.01336124190783</v>
      </c>
      <c r="U258" s="70">
        <f t="shared" si="54"/>
        <v>98889.158437765203</v>
      </c>
      <c r="V258" s="70">
        <f t="shared" si="55"/>
        <v>0</v>
      </c>
    </row>
    <row r="259" spans="1:22" x14ac:dyDescent="0.15">
      <c r="A259" s="66">
        <v>3917.7750204691497</v>
      </c>
      <c r="B259" s="67">
        <v>5.4762399999999998</v>
      </c>
      <c r="C259" s="67">
        <v>1663.1949001535997</v>
      </c>
      <c r="D259" s="65">
        <v>236</v>
      </c>
      <c r="E259" s="68">
        <v>0.2</v>
      </c>
      <c r="F259" s="65">
        <v>1</v>
      </c>
      <c r="G259" s="65">
        <v>0.72</v>
      </c>
      <c r="H259" s="65">
        <v>45</v>
      </c>
      <c r="I259" s="70">
        <f t="shared" ref="I259:I322" si="56">C259/B259</f>
        <v>303.71110472762331</v>
      </c>
      <c r="J259" s="70">
        <f t="shared" ref="J259:J322" si="57">($D259/30)*(100%+$E259)</f>
        <v>9.44</v>
      </c>
      <c r="K259" s="70">
        <f t="shared" ref="K259:K322" si="58">G259*J259</f>
        <v>6.7967999999999993</v>
      </c>
      <c r="L259" s="70">
        <f t="shared" ref="L259:L322" si="59">SQRT((1-F259)*H259)</f>
        <v>0</v>
      </c>
      <c r="M259" s="70">
        <f t="shared" ref="M259:M322" si="60">SQRT((H259*(K259^2))+((J259^2)*(L259^2)))</f>
        <v>45.594320488411711</v>
      </c>
      <c r="N259" s="70">
        <f t="shared" ref="N259:N322" si="61">_xlfn.NORM.INV(95/100,0,1)</f>
        <v>1.6448536269514715</v>
      </c>
      <c r="O259" s="70">
        <f t="shared" ref="O259:O322" si="62">N259*M259</f>
        <v>74.995983423751795</v>
      </c>
      <c r="P259" s="70">
        <f t="shared" ref="P259:P322" si="63">J259*H259+O259</f>
        <v>499.79598342375175</v>
      </c>
      <c r="Q259" s="70">
        <f t="shared" ref="Q259:Q322" si="64">I259-(J259*30)</f>
        <v>20.511104727623319</v>
      </c>
      <c r="R259" s="70" t="str">
        <f t="shared" ref="R259:R322" si="65">IF(Q259&lt;P259, "Yes", "No")</f>
        <v>Yes</v>
      </c>
      <c r="S259" s="70">
        <f t="shared" ref="S259:S322" si="66">H259*J259</f>
        <v>424.79999999999995</v>
      </c>
      <c r="T259" s="70">
        <f t="shared" ref="T259:T322" si="67">IF(R259="Yes",IF((P259-Q259)&gt;S259, P259-Q259, S259),0)</f>
        <v>479.28487869612843</v>
      </c>
      <c r="U259" s="70">
        <f t="shared" ref="U259:U322" si="68">J259*(((100%+E259)^11)-1)/((100%+E259)-1)*30</f>
        <v>9104.9985289420802</v>
      </c>
      <c r="V259" s="70">
        <f t="shared" ref="V259:V322" si="69">IF(I259-U259&gt;0,I259-U259,0)</f>
        <v>0</v>
      </c>
    </row>
    <row r="260" spans="1:22" x14ac:dyDescent="0.15">
      <c r="A260" s="66">
        <v>12445.282901704135</v>
      </c>
      <c r="B260" s="67">
        <v>11.583</v>
      </c>
      <c r="C260" s="67">
        <v>1062.8666169000001</v>
      </c>
      <c r="D260" s="65">
        <v>170</v>
      </c>
      <c r="E260" s="68">
        <v>0.2</v>
      </c>
      <c r="F260" s="65">
        <v>1</v>
      </c>
      <c r="G260" s="65">
        <v>0.77</v>
      </c>
      <c r="H260" s="65">
        <v>20</v>
      </c>
      <c r="I260" s="70">
        <f t="shared" si="56"/>
        <v>91.760909686609693</v>
      </c>
      <c r="J260" s="70">
        <f t="shared" si="57"/>
        <v>6.8</v>
      </c>
      <c r="K260" s="70">
        <f t="shared" si="58"/>
        <v>5.2359999999999998</v>
      </c>
      <c r="L260" s="70">
        <f t="shared" si="59"/>
        <v>0</v>
      </c>
      <c r="M260" s="70">
        <f t="shared" si="60"/>
        <v>23.416103860377795</v>
      </c>
      <c r="N260" s="70">
        <f t="shared" si="61"/>
        <v>1.6448536269514715</v>
      </c>
      <c r="O260" s="70">
        <f t="shared" si="62"/>
        <v>38.516063363814773</v>
      </c>
      <c r="P260" s="70">
        <f t="shared" si="63"/>
        <v>174.51606336381477</v>
      </c>
      <c r="Q260" s="70">
        <f t="shared" si="64"/>
        <v>-112.23909031339031</v>
      </c>
      <c r="R260" s="70" t="str">
        <f t="shared" si="65"/>
        <v>Yes</v>
      </c>
      <c r="S260" s="70">
        <f t="shared" si="66"/>
        <v>136</v>
      </c>
      <c r="T260" s="70">
        <f t="shared" si="67"/>
        <v>286.75515367720504</v>
      </c>
      <c r="U260" s="70">
        <f t="shared" si="68"/>
        <v>6558.6853810175999</v>
      </c>
      <c r="V260" s="70">
        <f t="shared" si="69"/>
        <v>0</v>
      </c>
    </row>
    <row r="261" spans="1:22" x14ac:dyDescent="0.15">
      <c r="A261" s="66">
        <v>30822.316358982425</v>
      </c>
      <c r="B261" s="67">
        <v>6.8970440000000002</v>
      </c>
      <c r="C261" s="67">
        <v>1708.3501464889923</v>
      </c>
      <c r="D261" s="65">
        <v>244</v>
      </c>
      <c r="E261" s="68">
        <v>-0.2</v>
      </c>
      <c r="F261" s="65">
        <v>0.75</v>
      </c>
      <c r="G261" s="65">
        <v>0.79</v>
      </c>
      <c r="H261" s="65">
        <v>33</v>
      </c>
      <c r="I261" s="70">
        <f t="shared" si="56"/>
        <v>247.69309090807485</v>
      </c>
      <c r="J261" s="70">
        <f t="shared" si="57"/>
        <v>6.5066666666666668</v>
      </c>
      <c r="K261" s="70">
        <f t="shared" si="58"/>
        <v>5.1402666666666672</v>
      </c>
      <c r="L261" s="70">
        <f t="shared" si="59"/>
        <v>2.8722813232690143</v>
      </c>
      <c r="M261" s="70">
        <f t="shared" si="60"/>
        <v>34.94588864249031</v>
      </c>
      <c r="N261" s="70">
        <f t="shared" si="61"/>
        <v>1.6448536269514715</v>
      </c>
      <c r="O261" s="70">
        <f t="shared" si="62"/>
        <v>57.480871680642423</v>
      </c>
      <c r="P261" s="70">
        <f t="shared" si="63"/>
        <v>272.20087168064242</v>
      </c>
      <c r="Q261" s="70">
        <f t="shared" si="64"/>
        <v>52.493090908074834</v>
      </c>
      <c r="R261" s="70" t="str">
        <f t="shared" si="65"/>
        <v>Yes</v>
      </c>
      <c r="S261" s="70">
        <f t="shared" si="66"/>
        <v>214.72</v>
      </c>
      <c r="T261" s="70">
        <f t="shared" si="67"/>
        <v>219.70778077256759</v>
      </c>
      <c r="U261" s="70">
        <f t="shared" si="68"/>
        <v>892.16223838208009</v>
      </c>
      <c r="V261" s="70">
        <f t="shared" si="69"/>
        <v>0</v>
      </c>
    </row>
    <row r="262" spans="1:22" x14ac:dyDescent="0.15">
      <c r="A262" s="66">
        <v>28524.55906849707</v>
      </c>
      <c r="B262" s="67">
        <v>5.5840399999999999</v>
      </c>
      <c r="C262" s="67">
        <v>835.33910470977105</v>
      </c>
      <c r="D262" s="65">
        <v>178</v>
      </c>
      <c r="E262" s="68">
        <v>0.2</v>
      </c>
      <c r="F262" s="65">
        <v>0.85</v>
      </c>
      <c r="G262" s="65">
        <v>1.23</v>
      </c>
      <c r="H262" s="65">
        <v>13</v>
      </c>
      <c r="I262" s="70">
        <f t="shared" si="56"/>
        <v>149.59404028441256</v>
      </c>
      <c r="J262" s="70">
        <f t="shared" si="57"/>
        <v>7.12</v>
      </c>
      <c r="K262" s="70">
        <f t="shared" si="58"/>
        <v>8.7576000000000001</v>
      </c>
      <c r="L262" s="70">
        <f t="shared" si="59"/>
        <v>1.3964240043768943</v>
      </c>
      <c r="M262" s="70">
        <f t="shared" si="60"/>
        <v>33.104324957322419</v>
      </c>
      <c r="N262" s="70">
        <f t="shared" si="61"/>
        <v>1.6448536269514715</v>
      </c>
      <c r="O262" s="70">
        <f t="shared" si="62"/>
        <v>54.451768973831896</v>
      </c>
      <c r="P262" s="70">
        <f t="shared" si="63"/>
        <v>147.01176897383189</v>
      </c>
      <c r="Q262" s="70">
        <f t="shared" si="64"/>
        <v>-64.005959715587437</v>
      </c>
      <c r="R262" s="70" t="str">
        <f t="shared" si="65"/>
        <v>Yes</v>
      </c>
      <c r="S262" s="70">
        <f t="shared" si="66"/>
        <v>92.56</v>
      </c>
      <c r="T262" s="70">
        <f t="shared" si="67"/>
        <v>211.01772868941933</v>
      </c>
      <c r="U262" s="70">
        <f t="shared" si="68"/>
        <v>6867.3293989478398</v>
      </c>
      <c r="V262" s="70">
        <f t="shared" si="69"/>
        <v>0</v>
      </c>
    </row>
    <row r="263" spans="1:22" x14ac:dyDescent="0.15">
      <c r="A263" s="66">
        <v>12159.11518315893</v>
      </c>
      <c r="B263" s="67">
        <v>9.1367100000000008</v>
      </c>
      <c r="C263" s="67">
        <v>1770.6570993954067</v>
      </c>
      <c r="D263" s="65">
        <v>146</v>
      </c>
      <c r="E263" s="68">
        <v>0.4</v>
      </c>
      <c r="F263" s="65">
        <v>0.8</v>
      </c>
      <c r="G263" s="65">
        <v>0.78</v>
      </c>
      <c r="H263" s="65">
        <v>46</v>
      </c>
      <c r="I263" s="70">
        <f t="shared" si="56"/>
        <v>193.79591772042744</v>
      </c>
      <c r="J263" s="70">
        <f t="shared" si="57"/>
        <v>6.8133333333333326</v>
      </c>
      <c r="K263" s="70">
        <f t="shared" si="58"/>
        <v>5.3144</v>
      </c>
      <c r="L263" s="70">
        <f t="shared" si="59"/>
        <v>3.03315017762062</v>
      </c>
      <c r="M263" s="70">
        <f t="shared" si="60"/>
        <v>41.548151352162733</v>
      </c>
      <c r="N263" s="70">
        <f t="shared" si="61"/>
        <v>1.6448536269514715</v>
      </c>
      <c r="O263" s="70">
        <f t="shared" si="62"/>
        <v>68.340627444733556</v>
      </c>
      <c r="P263" s="70">
        <f t="shared" si="63"/>
        <v>381.75396077806687</v>
      </c>
      <c r="Q263" s="70">
        <f t="shared" si="64"/>
        <v>-10.604082279572538</v>
      </c>
      <c r="R263" s="70" t="str">
        <f t="shared" si="65"/>
        <v>Yes</v>
      </c>
      <c r="S263" s="70">
        <f t="shared" si="66"/>
        <v>313.4133333333333</v>
      </c>
      <c r="T263" s="70">
        <f t="shared" si="67"/>
        <v>392.35804305763941</v>
      </c>
      <c r="U263" s="70">
        <f t="shared" si="68"/>
        <v>20182.278016983029</v>
      </c>
      <c r="V263" s="70">
        <f t="shared" si="69"/>
        <v>0</v>
      </c>
    </row>
    <row r="264" spans="1:22" x14ac:dyDescent="0.15">
      <c r="A264" s="66">
        <v>64627.185137511609</v>
      </c>
      <c r="B264" s="67">
        <v>6.3486500000000001</v>
      </c>
      <c r="C264" s="67">
        <v>1014.1361600304</v>
      </c>
      <c r="D264" s="65">
        <v>146</v>
      </c>
      <c r="E264" s="68">
        <v>-0.4</v>
      </c>
      <c r="F264" s="65">
        <v>1</v>
      </c>
      <c r="G264" s="65">
        <v>0.96</v>
      </c>
      <c r="H264" s="65">
        <v>31</v>
      </c>
      <c r="I264" s="70">
        <f t="shared" si="56"/>
        <v>159.74044246105865</v>
      </c>
      <c r="J264" s="70">
        <f t="shared" si="57"/>
        <v>2.9199999999999995</v>
      </c>
      <c r="K264" s="70">
        <f t="shared" si="58"/>
        <v>2.8031999999999995</v>
      </c>
      <c r="L264" s="70">
        <f t="shared" si="59"/>
        <v>0</v>
      </c>
      <c r="M264" s="70">
        <f t="shared" si="60"/>
        <v>15.607557061885114</v>
      </c>
      <c r="N264" s="70">
        <f t="shared" si="61"/>
        <v>1.6448536269514715</v>
      </c>
      <c r="O264" s="70">
        <f t="shared" si="62"/>
        <v>25.672146841093781</v>
      </c>
      <c r="P264" s="70">
        <f t="shared" si="63"/>
        <v>116.19214684109376</v>
      </c>
      <c r="Q264" s="70">
        <f t="shared" si="64"/>
        <v>72.140442461058669</v>
      </c>
      <c r="R264" s="70" t="str">
        <f t="shared" si="65"/>
        <v>Yes</v>
      </c>
      <c r="S264" s="70">
        <f t="shared" si="66"/>
        <v>90.519999999999982</v>
      </c>
      <c r="T264" s="70">
        <f t="shared" si="67"/>
        <v>90.519999999999982</v>
      </c>
      <c r="U264" s="70">
        <f t="shared" si="68"/>
        <v>218.20547444735996</v>
      </c>
      <c r="V264" s="70">
        <f t="shared" si="69"/>
        <v>0</v>
      </c>
    </row>
    <row r="265" spans="1:22" x14ac:dyDescent="0.15">
      <c r="A265" s="66">
        <v>54440.079795034566</v>
      </c>
      <c r="B265" s="67">
        <v>10.761201</v>
      </c>
      <c r="C265" s="67">
        <v>3740.0217093475062</v>
      </c>
      <c r="D265" s="65">
        <v>284</v>
      </c>
      <c r="E265" s="68">
        <v>0.6</v>
      </c>
      <c r="F265" s="65">
        <v>1</v>
      </c>
      <c r="G265" s="65">
        <v>0.87</v>
      </c>
      <c r="H265" s="65">
        <v>33</v>
      </c>
      <c r="I265" s="70">
        <f t="shared" si="56"/>
        <v>347.54686854631802</v>
      </c>
      <c r="J265" s="70">
        <f t="shared" si="57"/>
        <v>15.146666666666668</v>
      </c>
      <c r="K265" s="70">
        <f t="shared" si="58"/>
        <v>13.177600000000002</v>
      </c>
      <c r="L265" s="70">
        <f t="shared" si="59"/>
        <v>0</v>
      </c>
      <c r="M265" s="70">
        <f t="shared" si="60"/>
        <v>75.699548731019533</v>
      </c>
      <c r="N265" s="70">
        <f t="shared" si="61"/>
        <v>1.6448536269514715</v>
      </c>
      <c r="O265" s="70">
        <f t="shared" si="62"/>
        <v>124.51467728880715</v>
      </c>
      <c r="P265" s="70">
        <f t="shared" si="63"/>
        <v>624.35467728880712</v>
      </c>
      <c r="Q265" s="70">
        <f t="shared" si="64"/>
        <v>-106.85313145368201</v>
      </c>
      <c r="R265" s="70" t="str">
        <f t="shared" si="65"/>
        <v>Yes</v>
      </c>
      <c r="S265" s="70">
        <f t="shared" si="66"/>
        <v>499.84000000000003</v>
      </c>
      <c r="T265" s="70">
        <f t="shared" si="67"/>
        <v>731.20780874248908</v>
      </c>
      <c r="U265" s="70">
        <f t="shared" si="68"/>
        <v>132474.15564304395</v>
      </c>
      <c r="V265" s="70">
        <f t="shared" si="69"/>
        <v>0</v>
      </c>
    </row>
    <row r="266" spans="1:22" x14ac:dyDescent="0.15">
      <c r="A266" s="66">
        <v>14865.093250415395</v>
      </c>
      <c r="B266" s="67">
        <v>5.2283000000000008</v>
      </c>
      <c r="C266" s="67">
        <v>1049.8056763880979</v>
      </c>
      <c r="D266" s="65">
        <v>178</v>
      </c>
      <c r="E266" s="68">
        <v>-0.1</v>
      </c>
      <c r="F266" s="65">
        <v>0.75</v>
      </c>
      <c r="G266" s="65">
        <v>1.34</v>
      </c>
      <c r="H266" s="65">
        <v>23</v>
      </c>
      <c r="I266" s="70">
        <f t="shared" si="56"/>
        <v>200.7929300897228</v>
      </c>
      <c r="J266" s="70">
        <f t="shared" si="57"/>
        <v>5.3400000000000007</v>
      </c>
      <c r="K266" s="70">
        <f t="shared" si="58"/>
        <v>7.1556000000000015</v>
      </c>
      <c r="L266" s="70">
        <f t="shared" si="59"/>
        <v>2.3979157616563596</v>
      </c>
      <c r="M266" s="70">
        <f t="shared" si="60"/>
        <v>36.628196260258306</v>
      </c>
      <c r="N266" s="70">
        <f t="shared" si="61"/>
        <v>1.6448536269514715</v>
      </c>
      <c r="O266" s="70">
        <f t="shared" si="62"/>
        <v>60.248021467376198</v>
      </c>
      <c r="P266" s="70">
        <f t="shared" si="63"/>
        <v>183.06802146737621</v>
      </c>
      <c r="Q266" s="70">
        <f t="shared" si="64"/>
        <v>40.592930089722785</v>
      </c>
      <c r="R266" s="70" t="str">
        <f t="shared" si="65"/>
        <v>Yes</v>
      </c>
      <c r="S266" s="70">
        <f t="shared" si="66"/>
        <v>122.82000000000002</v>
      </c>
      <c r="T266" s="70">
        <f t="shared" si="67"/>
        <v>142.47509137765343</v>
      </c>
      <c r="U266" s="70">
        <f t="shared" si="68"/>
        <v>1099.27542506382</v>
      </c>
      <c r="V266" s="70">
        <f t="shared" si="69"/>
        <v>0</v>
      </c>
    </row>
    <row r="267" spans="1:22" x14ac:dyDescent="0.15">
      <c r="A267" s="66">
        <v>59540.86287233654</v>
      </c>
      <c r="B267" s="67">
        <v>12.620905</v>
      </c>
      <c r="C267" s="67">
        <v>9171.4598306684111</v>
      </c>
      <c r="D267" s="65">
        <v>268</v>
      </c>
      <c r="E267" s="68">
        <v>0.2</v>
      </c>
      <c r="F267" s="65">
        <v>1</v>
      </c>
      <c r="G267" s="65">
        <v>0.73</v>
      </c>
      <c r="H267" s="65">
        <v>87</v>
      </c>
      <c r="I267" s="70">
        <f t="shared" si="56"/>
        <v>726.68796973500798</v>
      </c>
      <c r="J267" s="70">
        <f t="shared" si="57"/>
        <v>10.72</v>
      </c>
      <c r="K267" s="70">
        <f t="shared" si="58"/>
        <v>7.8256000000000006</v>
      </c>
      <c r="L267" s="70">
        <f t="shared" si="59"/>
        <v>0</v>
      </c>
      <c r="M267" s="70">
        <f t="shared" si="60"/>
        <v>72.992337517851837</v>
      </c>
      <c r="N267" s="70">
        <f t="shared" si="61"/>
        <v>1.6448536269514715</v>
      </c>
      <c r="O267" s="70">
        <f t="shared" si="62"/>
        <v>120.06171110590456</v>
      </c>
      <c r="P267" s="70">
        <f t="shared" si="63"/>
        <v>1052.7017111059047</v>
      </c>
      <c r="Q267" s="70">
        <f t="shared" si="64"/>
        <v>405.08796973500796</v>
      </c>
      <c r="R267" s="70" t="str">
        <f t="shared" si="65"/>
        <v>Yes</v>
      </c>
      <c r="S267" s="70">
        <f t="shared" si="66"/>
        <v>932.6400000000001</v>
      </c>
      <c r="T267" s="70">
        <f t="shared" si="67"/>
        <v>932.6400000000001</v>
      </c>
      <c r="U267" s="70">
        <f t="shared" si="68"/>
        <v>10339.57460066304</v>
      </c>
      <c r="V267" s="70">
        <f t="shared" si="69"/>
        <v>0</v>
      </c>
    </row>
    <row r="268" spans="1:22" x14ac:dyDescent="0.15">
      <c r="A268" s="66">
        <v>89016.800929133315</v>
      </c>
      <c r="B268" s="67">
        <v>16.106310000000001</v>
      </c>
      <c r="C268" s="67">
        <v>8122.2043445835625</v>
      </c>
      <c r="D268" s="65">
        <v>252</v>
      </c>
      <c r="E268" s="68">
        <v>-0.4</v>
      </c>
      <c r="F268" s="65">
        <v>1</v>
      </c>
      <c r="G268" s="65">
        <v>1.07</v>
      </c>
      <c r="H268" s="65">
        <v>46</v>
      </c>
      <c r="I268" s="70">
        <f t="shared" si="56"/>
        <v>504.28709894343041</v>
      </c>
      <c r="J268" s="70">
        <f t="shared" si="57"/>
        <v>5.04</v>
      </c>
      <c r="K268" s="70">
        <f t="shared" si="58"/>
        <v>5.3928000000000003</v>
      </c>
      <c r="L268" s="70">
        <f t="shared" si="59"/>
        <v>0</v>
      </c>
      <c r="M268" s="70">
        <f t="shared" si="60"/>
        <v>36.575749132997949</v>
      </c>
      <c r="N268" s="70">
        <f t="shared" si="61"/>
        <v>1.6448536269514715</v>
      </c>
      <c r="O268" s="70">
        <f t="shared" si="62"/>
        <v>60.161753619878816</v>
      </c>
      <c r="P268" s="70">
        <f t="shared" si="63"/>
        <v>292.0017536198788</v>
      </c>
      <c r="Q268" s="70">
        <f t="shared" si="64"/>
        <v>353.08709894343042</v>
      </c>
      <c r="R268" s="70" t="str">
        <f t="shared" si="65"/>
        <v>No</v>
      </c>
      <c r="S268" s="70">
        <f t="shared" si="66"/>
        <v>231.84</v>
      </c>
      <c r="T268" s="70">
        <f t="shared" si="67"/>
        <v>0</v>
      </c>
      <c r="U268" s="70">
        <f t="shared" si="68"/>
        <v>376.62862712831998</v>
      </c>
      <c r="V268" s="70">
        <f t="shared" si="69"/>
        <v>127.65847181511043</v>
      </c>
    </row>
    <row r="269" spans="1:22" x14ac:dyDescent="0.15">
      <c r="A269" s="66">
        <v>46105.671895403822</v>
      </c>
      <c r="B269" s="67">
        <v>11.941809000000001</v>
      </c>
      <c r="C269" s="67">
        <v>1543.7231201422803</v>
      </c>
      <c r="D269" s="65">
        <v>252</v>
      </c>
      <c r="E269" s="68">
        <v>0.8</v>
      </c>
      <c r="F269" s="65">
        <v>1</v>
      </c>
      <c r="G269" s="65">
        <v>0.73</v>
      </c>
      <c r="H269" s="65">
        <v>20</v>
      </c>
      <c r="I269" s="70">
        <f t="shared" si="56"/>
        <v>129.2704581142003</v>
      </c>
      <c r="J269" s="70">
        <f t="shared" si="57"/>
        <v>15.120000000000001</v>
      </c>
      <c r="K269" s="70">
        <f t="shared" si="58"/>
        <v>11.037600000000001</v>
      </c>
      <c r="L269" s="70">
        <f t="shared" si="59"/>
        <v>0</v>
      </c>
      <c r="M269" s="70">
        <f t="shared" si="60"/>
        <v>49.361647816903364</v>
      </c>
      <c r="N269" s="70">
        <f t="shared" si="61"/>
        <v>1.6448536269514715</v>
      </c>
      <c r="O269" s="70">
        <f t="shared" si="62"/>
        <v>81.192685443934678</v>
      </c>
      <c r="P269" s="70">
        <f t="shared" si="63"/>
        <v>383.59268544393473</v>
      </c>
      <c r="Q269" s="70">
        <f t="shared" si="64"/>
        <v>-324.3295418857997</v>
      </c>
      <c r="R269" s="70" t="str">
        <f t="shared" si="65"/>
        <v>Yes</v>
      </c>
      <c r="S269" s="70">
        <f t="shared" si="66"/>
        <v>302.40000000000003</v>
      </c>
      <c r="T269" s="70">
        <f t="shared" si="67"/>
        <v>707.92222732973437</v>
      </c>
      <c r="U269" s="70">
        <f t="shared" si="68"/>
        <v>363834.88514924562</v>
      </c>
      <c r="V269" s="70">
        <f t="shared" si="69"/>
        <v>0</v>
      </c>
    </row>
    <row r="270" spans="1:22" x14ac:dyDescent="0.15">
      <c r="A270" s="66">
        <v>21179.057487832619</v>
      </c>
      <c r="B270" s="67">
        <v>31.498511000000004</v>
      </c>
      <c r="C270" s="67">
        <v>8676.2617444989228</v>
      </c>
      <c r="D270" s="65">
        <v>260</v>
      </c>
      <c r="E270" s="68">
        <v>1.5</v>
      </c>
      <c r="F270" s="65">
        <v>1</v>
      </c>
      <c r="G270" s="65">
        <v>0.92</v>
      </c>
      <c r="H270" s="65">
        <v>29</v>
      </c>
      <c r="I270" s="70">
        <f t="shared" si="56"/>
        <v>275.44990125085349</v>
      </c>
      <c r="J270" s="70">
        <f t="shared" si="57"/>
        <v>21.666666666666664</v>
      </c>
      <c r="K270" s="70">
        <f t="shared" si="58"/>
        <v>19.933333333333334</v>
      </c>
      <c r="L270" s="70">
        <f t="shared" si="59"/>
        <v>0</v>
      </c>
      <c r="M270" s="70">
        <f t="shared" si="60"/>
        <v>107.34428515554778</v>
      </c>
      <c r="N270" s="70">
        <f t="shared" si="61"/>
        <v>1.6448536269514715</v>
      </c>
      <c r="O270" s="70">
        <f t="shared" si="62"/>
        <v>176.56563677061578</v>
      </c>
      <c r="P270" s="70">
        <f t="shared" si="63"/>
        <v>804.89897010394907</v>
      </c>
      <c r="Q270" s="70">
        <f t="shared" si="64"/>
        <v>-374.5500987491464</v>
      </c>
      <c r="R270" s="70" t="str">
        <f t="shared" si="65"/>
        <v>Yes</v>
      </c>
      <c r="S270" s="70">
        <f t="shared" si="66"/>
        <v>628.33333333333326</v>
      </c>
      <c r="T270" s="70">
        <f t="shared" si="67"/>
        <v>1179.4490688530955</v>
      </c>
      <c r="U270" s="70">
        <f t="shared" si="68"/>
        <v>10331038.427734375</v>
      </c>
      <c r="V270" s="70">
        <f t="shared" si="69"/>
        <v>0</v>
      </c>
    </row>
    <row r="271" spans="1:22" x14ac:dyDescent="0.15">
      <c r="A271" s="66">
        <v>37920.108790162951</v>
      </c>
      <c r="B271" s="67">
        <v>7.2380000000000004</v>
      </c>
      <c r="C271" s="67">
        <v>1271.7175370900002</v>
      </c>
      <c r="D271" s="65">
        <v>154</v>
      </c>
      <c r="E271" s="68">
        <v>0.2</v>
      </c>
      <c r="F271" s="65">
        <v>1</v>
      </c>
      <c r="G271" s="65">
        <v>0.95</v>
      </c>
      <c r="H271" s="65">
        <v>23</v>
      </c>
      <c r="I271" s="70">
        <f t="shared" si="56"/>
        <v>175.70012946808512</v>
      </c>
      <c r="J271" s="70">
        <f t="shared" si="57"/>
        <v>6.16</v>
      </c>
      <c r="K271" s="70">
        <f t="shared" si="58"/>
        <v>5.8519999999999994</v>
      </c>
      <c r="L271" s="70">
        <f t="shared" si="59"/>
        <v>0</v>
      </c>
      <c r="M271" s="70">
        <f t="shared" si="60"/>
        <v>28.065206074426033</v>
      </c>
      <c r="N271" s="70">
        <f t="shared" si="61"/>
        <v>1.6448536269514715</v>
      </c>
      <c r="O271" s="70">
        <f t="shared" si="62"/>
        <v>46.163156002660131</v>
      </c>
      <c r="P271" s="70">
        <f t="shared" si="63"/>
        <v>187.84315600266012</v>
      </c>
      <c r="Q271" s="70">
        <f t="shared" si="64"/>
        <v>-9.0998705319148883</v>
      </c>
      <c r="R271" s="70" t="str">
        <f t="shared" si="65"/>
        <v>Yes</v>
      </c>
      <c r="S271" s="70">
        <f t="shared" si="66"/>
        <v>141.68</v>
      </c>
      <c r="T271" s="70">
        <f t="shared" si="67"/>
        <v>196.94302653457501</v>
      </c>
      <c r="U271" s="70">
        <f t="shared" si="68"/>
        <v>5941.3973451571201</v>
      </c>
      <c r="V271" s="70">
        <f t="shared" si="69"/>
        <v>0</v>
      </c>
    </row>
    <row r="272" spans="1:22" x14ac:dyDescent="0.15">
      <c r="A272" s="66">
        <v>91715.26173956698</v>
      </c>
      <c r="B272" s="67">
        <v>8.8602250000000016</v>
      </c>
      <c r="C272" s="67">
        <v>1520.3571561191884</v>
      </c>
      <c r="D272" s="65">
        <v>300</v>
      </c>
      <c r="E272" s="68">
        <v>-0.2</v>
      </c>
      <c r="F272" s="65">
        <v>0.82</v>
      </c>
      <c r="G272" s="65">
        <v>1.39</v>
      </c>
      <c r="H272" s="65">
        <v>12</v>
      </c>
      <c r="I272" s="70">
        <f t="shared" si="56"/>
        <v>171.59351552801292</v>
      </c>
      <c r="J272" s="70">
        <f t="shared" si="57"/>
        <v>8</v>
      </c>
      <c r="K272" s="70">
        <f t="shared" si="58"/>
        <v>11.12</v>
      </c>
      <c r="L272" s="70">
        <f t="shared" si="59"/>
        <v>1.4696938456699071</v>
      </c>
      <c r="M272" s="70">
        <f t="shared" si="60"/>
        <v>40.275213221037077</v>
      </c>
      <c r="N272" s="70">
        <f t="shared" si="61"/>
        <v>1.6448536269514715</v>
      </c>
      <c r="O272" s="70">
        <f t="shared" si="62"/>
        <v>66.246830542866689</v>
      </c>
      <c r="P272" s="70">
        <f t="shared" si="63"/>
        <v>162.24683054286669</v>
      </c>
      <c r="Q272" s="70">
        <f t="shared" si="64"/>
        <v>-68.406484471987085</v>
      </c>
      <c r="R272" s="70" t="str">
        <f t="shared" si="65"/>
        <v>Yes</v>
      </c>
      <c r="S272" s="70">
        <f t="shared" si="66"/>
        <v>96</v>
      </c>
      <c r="T272" s="70">
        <f t="shared" si="67"/>
        <v>230.65331501485377</v>
      </c>
      <c r="U272" s="70">
        <f t="shared" si="68"/>
        <v>1096.9207848960002</v>
      </c>
      <c r="V272" s="70">
        <f t="shared" si="69"/>
        <v>0</v>
      </c>
    </row>
    <row r="273" spans="1:22" x14ac:dyDescent="0.15">
      <c r="A273" s="66">
        <v>49986.206138289148</v>
      </c>
      <c r="B273" s="67">
        <v>10.266872000000001</v>
      </c>
      <c r="C273" s="67">
        <v>820.62822513922083</v>
      </c>
      <c r="D273" s="65">
        <v>106</v>
      </c>
      <c r="E273" s="68">
        <v>0.8</v>
      </c>
      <c r="F273" s="65">
        <v>0.83</v>
      </c>
      <c r="G273" s="65">
        <v>0.71</v>
      </c>
      <c r="H273" s="65">
        <v>20</v>
      </c>
      <c r="I273" s="70">
        <f t="shared" si="56"/>
        <v>79.929722036002858</v>
      </c>
      <c r="J273" s="70">
        <f t="shared" si="57"/>
        <v>6.36</v>
      </c>
      <c r="K273" s="70">
        <f t="shared" si="58"/>
        <v>4.5156000000000001</v>
      </c>
      <c r="L273" s="70">
        <f t="shared" si="59"/>
        <v>1.8439088914585777</v>
      </c>
      <c r="M273" s="70">
        <f t="shared" si="60"/>
        <v>23.352548195004331</v>
      </c>
      <c r="N273" s="70">
        <f t="shared" si="61"/>
        <v>1.6448536269514715</v>
      </c>
      <c r="O273" s="70">
        <f t="shared" si="62"/>
        <v>38.411523597111916</v>
      </c>
      <c r="P273" s="70">
        <f t="shared" si="63"/>
        <v>165.61152359711193</v>
      </c>
      <c r="Q273" s="70">
        <f t="shared" si="64"/>
        <v>-110.87027796399715</v>
      </c>
      <c r="R273" s="70" t="str">
        <f t="shared" si="65"/>
        <v>Yes</v>
      </c>
      <c r="S273" s="70">
        <f t="shared" si="66"/>
        <v>127.2</v>
      </c>
      <c r="T273" s="70">
        <f t="shared" si="67"/>
        <v>276.48180156110908</v>
      </c>
      <c r="U273" s="70">
        <f t="shared" si="68"/>
        <v>153041.65803896839</v>
      </c>
      <c r="V273" s="70">
        <f t="shared" si="69"/>
        <v>0</v>
      </c>
    </row>
    <row r="274" spans="1:22" x14ac:dyDescent="0.15">
      <c r="A274" s="66">
        <v>89243.778923239297</v>
      </c>
      <c r="B274" s="67">
        <v>16.16076</v>
      </c>
      <c r="C274" s="67">
        <v>5226.629686794121</v>
      </c>
      <c r="D274" s="65">
        <v>186</v>
      </c>
      <c r="E274" s="68">
        <v>1.2</v>
      </c>
      <c r="F274" s="65">
        <v>1</v>
      </c>
      <c r="G274" s="65">
        <v>1.31</v>
      </c>
      <c r="H274" s="65">
        <v>33</v>
      </c>
      <c r="I274" s="70">
        <f t="shared" si="56"/>
        <v>323.41484477178801</v>
      </c>
      <c r="J274" s="70">
        <f t="shared" si="57"/>
        <v>13.640000000000002</v>
      </c>
      <c r="K274" s="70">
        <f t="shared" si="58"/>
        <v>17.868400000000005</v>
      </c>
      <c r="L274" s="70">
        <f t="shared" si="59"/>
        <v>0</v>
      </c>
      <c r="M274" s="70">
        <f t="shared" si="60"/>
        <v>102.64614319340014</v>
      </c>
      <c r="N274" s="70">
        <f t="shared" si="61"/>
        <v>1.6448536269514715</v>
      </c>
      <c r="O274" s="70">
        <f t="shared" si="62"/>
        <v>168.8378809242443</v>
      </c>
      <c r="P274" s="70">
        <f t="shared" si="63"/>
        <v>618.95788092424436</v>
      </c>
      <c r="Q274" s="70">
        <f t="shared" si="64"/>
        <v>-85.785155228212034</v>
      </c>
      <c r="R274" s="70" t="str">
        <f t="shared" si="65"/>
        <v>Yes</v>
      </c>
      <c r="S274" s="70">
        <f t="shared" si="66"/>
        <v>450.12000000000006</v>
      </c>
      <c r="T274" s="70">
        <f t="shared" si="67"/>
        <v>704.7430361524564</v>
      </c>
      <c r="U274" s="70">
        <f t="shared" si="68"/>
        <v>1992184.4078126301</v>
      </c>
      <c r="V274" s="70">
        <f t="shared" si="69"/>
        <v>0</v>
      </c>
    </row>
    <row r="275" spans="1:22" x14ac:dyDescent="0.15">
      <c r="A275" s="66">
        <v>15597.372670495935</v>
      </c>
      <c r="B275" s="67">
        <v>13.252140000000001</v>
      </c>
      <c r="C275" s="67">
        <v>1691.0998166371483</v>
      </c>
      <c r="D275" s="65">
        <v>220</v>
      </c>
      <c r="E275" s="68">
        <v>1.2</v>
      </c>
      <c r="F275" s="65">
        <v>0.82</v>
      </c>
      <c r="G275" s="65">
        <v>0.74</v>
      </c>
      <c r="H275" s="65">
        <v>22</v>
      </c>
      <c r="I275" s="70">
        <f t="shared" si="56"/>
        <v>127.60956469197791</v>
      </c>
      <c r="J275" s="70">
        <f t="shared" si="57"/>
        <v>16.133333333333333</v>
      </c>
      <c r="K275" s="70">
        <f t="shared" si="58"/>
        <v>11.938666666666666</v>
      </c>
      <c r="L275" s="70">
        <f t="shared" si="59"/>
        <v>1.9899748742132402</v>
      </c>
      <c r="M275" s="70">
        <f t="shared" si="60"/>
        <v>64.547851700200766</v>
      </c>
      <c r="N275" s="70">
        <f t="shared" si="61"/>
        <v>1.6448536269514715</v>
      </c>
      <c r="O275" s="70">
        <f t="shared" si="62"/>
        <v>106.17176798100094</v>
      </c>
      <c r="P275" s="70">
        <f t="shared" si="63"/>
        <v>461.10510131433426</v>
      </c>
      <c r="Q275" s="70">
        <f t="shared" si="64"/>
        <v>-356.39043530802212</v>
      </c>
      <c r="R275" s="70" t="str">
        <f t="shared" si="65"/>
        <v>Yes</v>
      </c>
      <c r="S275" s="70">
        <f t="shared" si="66"/>
        <v>354.93333333333334</v>
      </c>
      <c r="T275" s="70">
        <f t="shared" si="67"/>
        <v>817.49553662235644</v>
      </c>
      <c r="U275" s="70">
        <f t="shared" si="68"/>
        <v>2356347.1490256912</v>
      </c>
      <c r="V275" s="70">
        <f t="shared" si="69"/>
        <v>0</v>
      </c>
    </row>
    <row r="276" spans="1:22" x14ac:dyDescent="0.15">
      <c r="A276" s="66">
        <v>71647.049514070764</v>
      </c>
      <c r="B276" s="67">
        <v>27.877080000000003</v>
      </c>
      <c r="C276" s="67">
        <v>12117.581092818962</v>
      </c>
      <c r="D276" s="65">
        <v>228</v>
      </c>
      <c r="E276" s="68">
        <v>-0.2</v>
      </c>
      <c r="F276" s="65">
        <v>1</v>
      </c>
      <c r="G276" s="65">
        <v>1.47</v>
      </c>
      <c r="H276" s="65">
        <v>33</v>
      </c>
      <c r="I276" s="70">
        <f t="shared" si="56"/>
        <v>434.67899409905777</v>
      </c>
      <c r="J276" s="70">
        <f t="shared" si="57"/>
        <v>6.08</v>
      </c>
      <c r="K276" s="70">
        <f t="shared" si="58"/>
        <v>8.9375999999999998</v>
      </c>
      <c r="L276" s="70">
        <f t="shared" si="59"/>
        <v>0</v>
      </c>
      <c r="M276" s="70">
        <f t="shared" si="60"/>
        <v>51.342603109698288</v>
      </c>
      <c r="N276" s="70">
        <f t="shared" si="61"/>
        <v>1.6448536269514715</v>
      </c>
      <c r="O276" s="70">
        <f t="shared" si="62"/>
        <v>84.451066942117137</v>
      </c>
      <c r="P276" s="70">
        <f t="shared" si="63"/>
        <v>285.09106694211715</v>
      </c>
      <c r="Q276" s="70">
        <f t="shared" si="64"/>
        <v>252.27899409905777</v>
      </c>
      <c r="R276" s="70" t="str">
        <f t="shared" si="65"/>
        <v>Yes</v>
      </c>
      <c r="S276" s="70">
        <f t="shared" si="66"/>
        <v>200.64000000000001</v>
      </c>
      <c r="T276" s="70">
        <f t="shared" si="67"/>
        <v>200.64000000000001</v>
      </c>
      <c r="U276" s="70">
        <f t="shared" si="68"/>
        <v>833.65979652096007</v>
      </c>
      <c r="V276" s="70">
        <f t="shared" si="69"/>
        <v>0</v>
      </c>
    </row>
    <row r="277" spans="1:22" x14ac:dyDescent="0.15">
      <c r="A277" s="66">
        <v>990.66705305854703</v>
      </c>
      <c r="B277" s="67">
        <v>7.1794799999999999</v>
      </c>
      <c r="C277" s="67">
        <v>3385.6826518472503</v>
      </c>
      <c r="D277" s="65">
        <v>332</v>
      </c>
      <c r="E277" s="68">
        <v>0.4</v>
      </c>
      <c r="F277" s="65">
        <v>0.82</v>
      </c>
      <c r="G277" s="65">
        <v>0.96</v>
      </c>
      <c r="H277" s="65">
        <v>33</v>
      </c>
      <c r="I277" s="70">
        <f t="shared" si="56"/>
        <v>471.5776980849937</v>
      </c>
      <c r="J277" s="70">
        <f t="shared" si="57"/>
        <v>15.493333333333332</v>
      </c>
      <c r="K277" s="70">
        <f t="shared" si="58"/>
        <v>14.873599999999998</v>
      </c>
      <c r="L277" s="70">
        <f t="shared" si="59"/>
        <v>2.4372115213907883</v>
      </c>
      <c r="M277" s="70">
        <f t="shared" si="60"/>
        <v>93.414393450260107</v>
      </c>
      <c r="N277" s="70">
        <f t="shared" si="61"/>
        <v>1.6448536269514715</v>
      </c>
      <c r="O277" s="70">
        <f t="shared" si="62"/>
        <v>153.65300387613212</v>
      </c>
      <c r="P277" s="70">
        <f t="shared" si="63"/>
        <v>664.93300387613203</v>
      </c>
      <c r="Q277" s="70">
        <f t="shared" si="64"/>
        <v>6.7776980849937445</v>
      </c>
      <c r="R277" s="70" t="str">
        <f t="shared" si="65"/>
        <v>Yes</v>
      </c>
      <c r="S277" s="70">
        <f t="shared" si="66"/>
        <v>511.28</v>
      </c>
      <c r="T277" s="70">
        <f t="shared" si="67"/>
        <v>658.15530579113829</v>
      </c>
      <c r="U277" s="70">
        <f t="shared" si="68"/>
        <v>45893.94727149565</v>
      </c>
      <c r="V277" s="70">
        <f t="shared" si="69"/>
        <v>0</v>
      </c>
    </row>
    <row r="278" spans="1:22" x14ac:dyDescent="0.15">
      <c r="A278" s="66">
        <v>44766.436076589256</v>
      </c>
      <c r="B278" s="67">
        <v>7.9098800000000011</v>
      </c>
      <c r="C278" s="67">
        <v>2731.8240586560005</v>
      </c>
      <c r="D278" s="65">
        <v>276</v>
      </c>
      <c r="E278" s="68">
        <v>0.4</v>
      </c>
      <c r="F278" s="65">
        <v>1</v>
      </c>
      <c r="G278" s="65">
        <v>0.8</v>
      </c>
      <c r="H278" s="65">
        <v>35</v>
      </c>
      <c r="I278" s="70">
        <f t="shared" si="56"/>
        <v>345.3685844356678</v>
      </c>
      <c r="J278" s="70">
        <f t="shared" si="57"/>
        <v>12.879999999999999</v>
      </c>
      <c r="K278" s="70">
        <f t="shared" si="58"/>
        <v>10.304</v>
      </c>
      <c r="L278" s="70">
        <f t="shared" si="59"/>
        <v>0</v>
      </c>
      <c r="M278" s="70">
        <f t="shared" si="60"/>
        <v>60.959286085058444</v>
      </c>
      <c r="N278" s="70">
        <f t="shared" si="61"/>
        <v>1.6448536269514715</v>
      </c>
      <c r="O278" s="70">
        <f t="shared" si="62"/>
        <v>100.26910281338075</v>
      </c>
      <c r="P278" s="70">
        <f t="shared" si="63"/>
        <v>551.06910281338071</v>
      </c>
      <c r="Q278" s="70">
        <f t="shared" si="64"/>
        <v>-41.031415564332178</v>
      </c>
      <c r="R278" s="70" t="str">
        <f t="shared" si="65"/>
        <v>Yes</v>
      </c>
      <c r="S278" s="70">
        <f t="shared" si="66"/>
        <v>450.79999999999995</v>
      </c>
      <c r="T278" s="70">
        <f t="shared" si="67"/>
        <v>592.10051837771289</v>
      </c>
      <c r="U278" s="70">
        <f t="shared" si="68"/>
        <v>38152.799538954212</v>
      </c>
      <c r="V278" s="70">
        <f t="shared" si="69"/>
        <v>0</v>
      </c>
    </row>
    <row r="279" spans="1:22" x14ac:dyDescent="0.15">
      <c r="A279" s="66">
        <v>84276.16289841164</v>
      </c>
      <c r="B279" s="67">
        <v>72.603300000000004</v>
      </c>
      <c r="C279" s="67">
        <v>18067.511869985614</v>
      </c>
      <c r="D279" s="65">
        <v>324</v>
      </c>
      <c r="E279" s="68">
        <v>0.8</v>
      </c>
      <c r="F279" s="65">
        <v>0.72</v>
      </c>
      <c r="G279" s="65">
        <v>0.81</v>
      </c>
      <c r="H279" s="65">
        <v>23</v>
      </c>
      <c r="I279" s="70">
        <f t="shared" si="56"/>
        <v>248.85248838531601</v>
      </c>
      <c r="J279" s="70">
        <f t="shared" si="57"/>
        <v>19.440000000000001</v>
      </c>
      <c r="K279" s="70">
        <f t="shared" si="58"/>
        <v>15.746400000000001</v>
      </c>
      <c r="L279" s="70">
        <f t="shared" si="59"/>
        <v>2.5377155080899043</v>
      </c>
      <c r="M279" s="70">
        <f t="shared" si="60"/>
        <v>90.203066367391315</v>
      </c>
      <c r="N279" s="70">
        <f t="shared" si="61"/>
        <v>1.6448536269514715</v>
      </c>
      <c r="O279" s="70">
        <f t="shared" si="62"/>
        <v>148.3708408765479</v>
      </c>
      <c r="P279" s="70">
        <f t="shared" si="63"/>
        <v>595.49084087654796</v>
      </c>
      <c r="Q279" s="70">
        <f t="shared" si="64"/>
        <v>-334.34751161468404</v>
      </c>
      <c r="R279" s="70" t="str">
        <f t="shared" si="65"/>
        <v>Yes</v>
      </c>
      <c r="S279" s="70">
        <f t="shared" si="66"/>
        <v>447.12</v>
      </c>
      <c r="T279" s="70">
        <f t="shared" si="67"/>
        <v>929.83835249123194</v>
      </c>
      <c r="U279" s="70">
        <f t="shared" si="68"/>
        <v>467787.70947760151</v>
      </c>
      <c r="V279" s="70">
        <f t="shared" si="69"/>
        <v>0</v>
      </c>
    </row>
    <row r="280" spans="1:22" x14ac:dyDescent="0.15">
      <c r="A280" s="66">
        <v>36903.022518569953</v>
      </c>
      <c r="B280" s="67">
        <v>21.010220000000004</v>
      </c>
      <c r="C280" s="67">
        <v>4013.2490848018806</v>
      </c>
      <c r="D280" s="65">
        <v>252</v>
      </c>
      <c r="E280" s="68">
        <v>0.4</v>
      </c>
      <c r="F280" s="65">
        <v>1</v>
      </c>
      <c r="G280" s="65">
        <v>0.81</v>
      </c>
      <c r="H280" s="65">
        <v>23</v>
      </c>
      <c r="I280" s="70">
        <f t="shared" si="56"/>
        <v>191.0141390619365</v>
      </c>
      <c r="J280" s="70">
        <f t="shared" si="57"/>
        <v>11.76</v>
      </c>
      <c r="K280" s="70">
        <f t="shared" si="58"/>
        <v>9.5256000000000007</v>
      </c>
      <c r="L280" s="70">
        <f t="shared" si="59"/>
        <v>0</v>
      </c>
      <c r="M280" s="70">
        <f t="shared" si="60"/>
        <v>45.683172758467641</v>
      </c>
      <c r="N280" s="70">
        <f t="shared" si="61"/>
        <v>1.6448536269514715</v>
      </c>
      <c r="O280" s="70">
        <f t="shared" si="62"/>
        <v>75.142132402416166</v>
      </c>
      <c r="P280" s="70">
        <f t="shared" si="63"/>
        <v>345.62213240241618</v>
      </c>
      <c r="Q280" s="70">
        <f t="shared" si="64"/>
        <v>-161.78586093806351</v>
      </c>
      <c r="R280" s="70" t="str">
        <f t="shared" si="65"/>
        <v>Yes</v>
      </c>
      <c r="S280" s="70">
        <f t="shared" si="66"/>
        <v>270.48</v>
      </c>
      <c r="T280" s="70">
        <f t="shared" si="67"/>
        <v>507.40799334047972</v>
      </c>
      <c r="U280" s="70">
        <f t="shared" si="68"/>
        <v>34835.16479643646</v>
      </c>
      <c r="V280" s="70">
        <f t="shared" si="69"/>
        <v>0</v>
      </c>
    </row>
    <row r="281" spans="1:22" x14ac:dyDescent="0.15">
      <c r="A281" s="66">
        <v>33062.926277476843</v>
      </c>
      <c r="B281" s="67">
        <v>26.906880000000001</v>
      </c>
      <c r="C281" s="67">
        <v>16996.965783405663</v>
      </c>
      <c r="D281" s="65">
        <v>340</v>
      </c>
      <c r="E281" s="68">
        <v>0.8</v>
      </c>
      <c r="F281" s="65">
        <v>0.83</v>
      </c>
      <c r="G281" s="65">
        <v>0.75</v>
      </c>
      <c r="H281" s="65">
        <v>60</v>
      </c>
      <c r="I281" s="70">
        <f t="shared" si="56"/>
        <v>631.69590020863302</v>
      </c>
      <c r="J281" s="70">
        <f t="shared" si="57"/>
        <v>20.400000000000002</v>
      </c>
      <c r="K281" s="70">
        <f t="shared" si="58"/>
        <v>15.3</v>
      </c>
      <c r="L281" s="70">
        <f t="shared" si="59"/>
        <v>3.1937438845342627</v>
      </c>
      <c r="M281" s="70">
        <f t="shared" si="60"/>
        <v>135.24138419877255</v>
      </c>
      <c r="N281" s="70">
        <f t="shared" si="61"/>
        <v>1.6448536269514715</v>
      </c>
      <c r="O281" s="70">
        <f t="shared" si="62"/>
        <v>222.45228131328847</v>
      </c>
      <c r="P281" s="70">
        <f t="shared" si="63"/>
        <v>1446.4522813132887</v>
      </c>
      <c r="Q281" s="70">
        <f t="shared" si="64"/>
        <v>19.695900208632906</v>
      </c>
      <c r="R281" s="70" t="str">
        <f t="shared" si="65"/>
        <v>Yes</v>
      </c>
      <c r="S281" s="70">
        <f t="shared" si="66"/>
        <v>1224.0000000000002</v>
      </c>
      <c r="T281" s="70">
        <f t="shared" si="67"/>
        <v>1426.7563811046557</v>
      </c>
      <c r="U281" s="70">
        <f t="shared" si="68"/>
        <v>490888.33710612508</v>
      </c>
      <c r="V281" s="70">
        <f t="shared" si="69"/>
        <v>0</v>
      </c>
    </row>
    <row r="282" spans="1:22" x14ac:dyDescent="0.15">
      <c r="A282" s="66">
        <v>52341.019194700901</v>
      </c>
      <c r="B282" s="67">
        <v>7.4596500000000008</v>
      </c>
      <c r="C282" s="67">
        <v>1699.6702848723999</v>
      </c>
      <c r="D282" s="65">
        <v>252</v>
      </c>
      <c r="E282" s="68">
        <v>0.8</v>
      </c>
      <c r="F282" s="65">
        <v>0.7</v>
      </c>
      <c r="G282" s="65">
        <v>0.73</v>
      </c>
      <c r="H282" s="65">
        <v>31</v>
      </c>
      <c r="I282" s="70">
        <f t="shared" si="56"/>
        <v>227.84852973965263</v>
      </c>
      <c r="J282" s="70">
        <f t="shared" si="57"/>
        <v>15.120000000000001</v>
      </c>
      <c r="K282" s="70">
        <f t="shared" si="58"/>
        <v>11.037600000000001</v>
      </c>
      <c r="L282" s="70">
        <f t="shared" si="59"/>
        <v>3.0495901363953815</v>
      </c>
      <c r="M282" s="70">
        <f t="shared" si="60"/>
        <v>76.829687924395486</v>
      </c>
      <c r="N282" s="70">
        <f t="shared" si="61"/>
        <v>1.6448536269514715</v>
      </c>
      <c r="O282" s="70">
        <f t="shared" si="62"/>
        <v>126.37359083999159</v>
      </c>
      <c r="P282" s="70">
        <f t="shared" si="63"/>
        <v>595.09359083999163</v>
      </c>
      <c r="Q282" s="70">
        <f t="shared" si="64"/>
        <v>-225.75147026034739</v>
      </c>
      <c r="R282" s="70" t="str">
        <f t="shared" si="65"/>
        <v>Yes</v>
      </c>
      <c r="S282" s="70">
        <f t="shared" si="66"/>
        <v>468.72</v>
      </c>
      <c r="T282" s="70">
        <f t="shared" si="67"/>
        <v>820.84506110033908</v>
      </c>
      <c r="U282" s="70">
        <f t="shared" si="68"/>
        <v>363834.88514924562</v>
      </c>
      <c r="V282" s="70">
        <f t="shared" si="69"/>
        <v>0</v>
      </c>
    </row>
    <row r="283" spans="1:22" x14ac:dyDescent="0.15">
      <c r="A283" s="66">
        <v>89951.51899386727</v>
      </c>
      <c r="B283" s="67">
        <v>7.7863500000000005</v>
      </c>
      <c r="C283" s="67">
        <v>7625.2558539268784</v>
      </c>
      <c r="D283" s="65">
        <v>406</v>
      </c>
      <c r="E283" s="68">
        <v>-0.2</v>
      </c>
      <c r="F283" s="65">
        <v>0.75</v>
      </c>
      <c r="G283" s="65">
        <v>0.75</v>
      </c>
      <c r="H283" s="65">
        <v>68</v>
      </c>
      <c r="I283" s="70">
        <f t="shared" si="56"/>
        <v>979.31069807122435</v>
      </c>
      <c r="J283" s="70">
        <f t="shared" si="57"/>
        <v>10.826666666666668</v>
      </c>
      <c r="K283" s="70">
        <f t="shared" si="58"/>
        <v>8.120000000000001</v>
      </c>
      <c r="L283" s="70">
        <f t="shared" si="59"/>
        <v>4.1231056256176606</v>
      </c>
      <c r="M283" s="70">
        <f t="shared" si="60"/>
        <v>80.474985485484183</v>
      </c>
      <c r="N283" s="70">
        <f t="shared" si="61"/>
        <v>1.6448536269514715</v>
      </c>
      <c r="O283" s="70">
        <f t="shared" si="62"/>
        <v>132.36957175466569</v>
      </c>
      <c r="P283" s="70">
        <f t="shared" si="63"/>
        <v>868.58290508799905</v>
      </c>
      <c r="Q283" s="70">
        <f t="shared" si="64"/>
        <v>654.51069807122428</v>
      </c>
      <c r="R283" s="70" t="str">
        <f t="shared" si="65"/>
        <v>Yes</v>
      </c>
      <c r="S283" s="70">
        <f t="shared" si="66"/>
        <v>736.21333333333337</v>
      </c>
      <c r="T283" s="70">
        <f t="shared" si="67"/>
        <v>736.21333333333337</v>
      </c>
      <c r="U283" s="70">
        <f t="shared" si="68"/>
        <v>1484.4994622259205</v>
      </c>
      <c r="V283" s="70">
        <f t="shared" si="69"/>
        <v>0</v>
      </c>
    </row>
    <row r="284" spans="1:22" x14ac:dyDescent="0.15">
      <c r="A284" s="66">
        <v>48507.320698820367</v>
      </c>
      <c r="B284" s="67">
        <v>7.4596500000000008</v>
      </c>
      <c r="C284" s="67">
        <v>5430.2570597194026</v>
      </c>
      <c r="D284" s="65">
        <v>340</v>
      </c>
      <c r="E284" s="68">
        <v>-0.2</v>
      </c>
      <c r="F284" s="65">
        <v>0.82</v>
      </c>
      <c r="G284" s="65">
        <v>1.92</v>
      </c>
      <c r="H284" s="65">
        <v>27</v>
      </c>
      <c r="I284" s="70">
        <f t="shared" si="56"/>
        <v>727.95064912152748</v>
      </c>
      <c r="J284" s="70">
        <f t="shared" si="57"/>
        <v>9.0666666666666682</v>
      </c>
      <c r="K284" s="70">
        <f t="shared" si="58"/>
        <v>17.408000000000001</v>
      </c>
      <c r="L284" s="70">
        <f t="shared" si="59"/>
        <v>2.2045407685048604</v>
      </c>
      <c r="M284" s="70">
        <f t="shared" si="60"/>
        <v>92.636667297566362</v>
      </c>
      <c r="N284" s="70">
        <f t="shared" si="61"/>
        <v>1.6448536269514715</v>
      </c>
      <c r="O284" s="70">
        <f t="shared" si="62"/>
        <v>152.37375819309881</v>
      </c>
      <c r="P284" s="70">
        <f t="shared" si="63"/>
        <v>397.17375819309882</v>
      </c>
      <c r="Q284" s="70">
        <f t="shared" si="64"/>
        <v>455.95064912152742</v>
      </c>
      <c r="R284" s="70" t="str">
        <f t="shared" si="65"/>
        <v>No</v>
      </c>
      <c r="S284" s="70">
        <f t="shared" si="66"/>
        <v>244.80000000000004</v>
      </c>
      <c r="T284" s="70">
        <f t="shared" si="67"/>
        <v>0</v>
      </c>
      <c r="U284" s="70">
        <f t="shared" si="68"/>
        <v>1243.1768895488005</v>
      </c>
      <c r="V284" s="70">
        <f t="shared" si="69"/>
        <v>0</v>
      </c>
    </row>
    <row r="285" spans="1:22" x14ac:dyDescent="0.15">
      <c r="A285" s="66">
        <v>91203.719515893812</v>
      </c>
      <c r="B285" s="67">
        <v>8.57043</v>
      </c>
      <c r="C285" s="67">
        <v>7889.5334789007111</v>
      </c>
      <c r="D285" s="65">
        <v>380</v>
      </c>
      <c r="E285" s="68">
        <v>0.8</v>
      </c>
      <c r="F285" s="65">
        <v>0.83</v>
      </c>
      <c r="G285" s="65">
        <v>1.24</v>
      </c>
      <c r="H285" s="65">
        <v>46</v>
      </c>
      <c r="I285" s="70">
        <f t="shared" si="56"/>
        <v>920.55281694158998</v>
      </c>
      <c r="J285" s="70">
        <f t="shared" si="57"/>
        <v>22.8</v>
      </c>
      <c r="K285" s="70">
        <f t="shared" si="58"/>
        <v>28.272000000000002</v>
      </c>
      <c r="L285" s="70">
        <f t="shared" si="59"/>
        <v>2.7964262908219131</v>
      </c>
      <c r="M285" s="70">
        <f t="shared" si="60"/>
        <v>202.07232384470666</v>
      </c>
      <c r="N285" s="70">
        <f t="shared" si="61"/>
        <v>1.6448536269514715</v>
      </c>
      <c r="O285" s="70">
        <f t="shared" si="62"/>
        <v>332.37939478247807</v>
      </c>
      <c r="P285" s="70">
        <f t="shared" si="63"/>
        <v>1381.1793947824781</v>
      </c>
      <c r="Q285" s="70">
        <f t="shared" si="64"/>
        <v>236.55281694158998</v>
      </c>
      <c r="R285" s="70" t="str">
        <f t="shared" si="65"/>
        <v>Yes</v>
      </c>
      <c r="S285" s="70">
        <f t="shared" si="66"/>
        <v>1048.8</v>
      </c>
      <c r="T285" s="70">
        <f t="shared" si="67"/>
        <v>1144.6265778408881</v>
      </c>
      <c r="U285" s="70">
        <f t="shared" si="68"/>
        <v>548639.90617743379</v>
      </c>
      <c r="V285" s="70">
        <f t="shared" si="69"/>
        <v>0</v>
      </c>
    </row>
    <row r="286" spans="1:22" x14ac:dyDescent="0.15">
      <c r="A286" s="66">
        <v>29443.447907220634</v>
      </c>
      <c r="B286" s="67">
        <v>9.8057300000000023</v>
      </c>
      <c r="C286" s="67">
        <v>2791.852534118696</v>
      </c>
      <c r="D286" s="65">
        <v>268</v>
      </c>
      <c r="E286" s="68">
        <v>1.2</v>
      </c>
      <c r="F286" s="65">
        <v>0.75</v>
      </c>
      <c r="G286" s="65">
        <v>0.97</v>
      </c>
      <c r="H286" s="65">
        <v>25</v>
      </c>
      <c r="I286" s="70">
        <f t="shared" si="56"/>
        <v>284.71643968564251</v>
      </c>
      <c r="J286" s="70">
        <f t="shared" si="57"/>
        <v>19.653333333333336</v>
      </c>
      <c r="K286" s="70">
        <f t="shared" si="58"/>
        <v>19.063733333333335</v>
      </c>
      <c r="L286" s="70">
        <f t="shared" si="59"/>
        <v>2.5</v>
      </c>
      <c r="M286" s="70">
        <f t="shared" si="60"/>
        <v>107.23680645914236</v>
      </c>
      <c r="N286" s="70">
        <f t="shared" si="61"/>
        <v>1.6448536269514715</v>
      </c>
      <c r="O286" s="70">
        <f t="shared" si="62"/>
        <v>176.38885004701331</v>
      </c>
      <c r="P286" s="70">
        <f t="shared" si="63"/>
        <v>667.72218338034668</v>
      </c>
      <c r="Q286" s="70">
        <f t="shared" si="64"/>
        <v>-304.88356031435762</v>
      </c>
      <c r="R286" s="70" t="str">
        <f t="shared" si="65"/>
        <v>Yes</v>
      </c>
      <c r="S286" s="70">
        <f t="shared" si="66"/>
        <v>491.33333333333337</v>
      </c>
      <c r="T286" s="70">
        <f t="shared" si="67"/>
        <v>972.6057436947043</v>
      </c>
      <c r="U286" s="70">
        <f t="shared" si="68"/>
        <v>2870459.2542676604</v>
      </c>
      <c r="V286" s="70">
        <f t="shared" si="69"/>
        <v>0</v>
      </c>
    </row>
    <row r="287" spans="1:22" x14ac:dyDescent="0.15">
      <c r="A287" s="66">
        <v>26412.832886390581</v>
      </c>
      <c r="B287" s="67">
        <v>28.787660000000002</v>
      </c>
      <c r="C287" s="67">
        <v>17291.945256624502</v>
      </c>
      <c r="D287" s="65">
        <v>454</v>
      </c>
      <c r="E287" s="68">
        <v>0.2</v>
      </c>
      <c r="F287" s="65">
        <v>1</v>
      </c>
      <c r="G287" s="65">
        <v>0.95</v>
      </c>
      <c r="H287" s="65">
        <v>35</v>
      </c>
      <c r="I287" s="70">
        <f t="shared" si="56"/>
        <v>600.67213718046207</v>
      </c>
      <c r="J287" s="70">
        <f t="shared" si="57"/>
        <v>18.16</v>
      </c>
      <c r="K287" s="70">
        <f t="shared" si="58"/>
        <v>17.251999999999999</v>
      </c>
      <c r="L287" s="70">
        <f t="shared" si="59"/>
        <v>0</v>
      </c>
      <c r="M287" s="70">
        <f t="shared" si="60"/>
        <v>102.06420841803457</v>
      </c>
      <c r="N287" s="70">
        <f t="shared" si="61"/>
        <v>1.6448536269514715</v>
      </c>
      <c r="O287" s="70">
        <f t="shared" si="62"/>
        <v>167.88068339833507</v>
      </c>
      <c r="P287" s="70">
        <f t="shared" si="63"/>
        <v>803.48068339833503</v>
      </c>
      <c r="Q287" s="70">
        <f t="shared" si="64"/>
        <v>55.872137180462119</v>
      </c>
      <c r="R287" s="70" t="str">
        <f t="shared" si="65"/>
        <v>Yes</v>
      </c>
      <c r="S287" s="70">
        <f t="shared" si="66"/>
        <v>635.6</v>
      </c>
      <c r="T287" s="70">
        <f t="shared" si="67"/>
        <v>747.60854621787291</v>
      </c>
      <c r="U287" s="70">
        <f t="shared" si="68"/>
        <v>17515.548017541121</v>
      </c>
      <c r="V287" s="70">
        <f t="shared" si="69"/>
        <v>0</v>
      </c>
    </row>
    <row r="288" spans="1:22" x14ac:dyDescent="0.15">
      <c r="A288" s="66">
        <v>82813.672235273843</v>
      </c>
      <c r="B288" s="67">
        <v>7.5970399999999998</v>
      </c>
      <c r="C288" s="67">
        <v>2725.5225496370676</v>
      </c>
      <c r="D288" s="65">
        <v>308</v>
      </c>
      <c r="E288" s="68">
        <v>-0.7</v>
      </c>
      <c r="F288" s="65">
        <v>1</v>
      </c>
      <c r="G288" s="65">
        <v>0.73</v>
      </c>
      <c r="H288" s="65">
        <v>35</v>
      </c>
      <c r="I288" s="70">
        <f t="shared" si="56"/>
        <v>358.76111612378872</v>
      </c>
      <c r="J288" s="70">
        <f t="shared" si="57"/>
        <v>3.0800000000000005</v>
      </c>
      <c r="K288" s="70">
        <f t="shared" si="58"/>
        <v>2.2484000000000002</v>
      </c>
      <c r="L288" s="70">
        <f t="shared" si="59"/>
        <v>0</v>
      </c>
      <c r="M288" s="70">
        <f t="shared" si="60"/>
        <v>13.301713784321178</v>
      </c>
      <c r="N288" s="70">
        <f t="shared" si="61"/>
        <v>1.6448536269514715</v>
      </c>
      <c r="O288" s="70">
        <f t="shared" si="62"/>
        <v>21.879372162811073</v>
      </c>
      <c r="P288" s="70">
        <f t="shared" si="63"/>
        <v>129.67937216281109</v>
      </c>
      <c r="Q288" s="70">
        <f t="shared" si="64"/>
        <v>266.36111612378869</v>
      </c>
      <c r="R288" s="70" t="str">
        <f t="shared" si="65"/>
        <v>No</v>
      </c>
      <c r="S288" s="70">
        <f t="shared" si="66"/>
        <v>107.80000000000001</v>
      </c>
      <c r="T288" s="70">
        <f t="shared" si="67"/>
        <v>0</v>
      </c>
      <c r="U288" s="70">
        <f t="shared" si="68"/>
        <v>131.99976616596004</v>
      </c>
      <c r="V288" s="70">
        <f t="shared" si="69"/>
        <v>226.76134995782868</v>
      </c>
    </row>
    <row r="289" spans="1:22" x14ac:dyDescent="0.15">
      <c r="A289" s="66">
        <v>73576.487495704438</v>
      </c>
      <c r="B289" s="67">
        <v>14.091660000000003</v>
      </c>
      <c r="C289" s="67">
        <v>3514.2802646952014</v>
      </c>
      <c r="D289" s="65">
        <v>390</v>
      </c>
      <c r="E289" s="68">
        <v>0.8</v>
      </c>
      <c r="F289" s="65">
        <v>1</v>
      </c>
      <c r="G289" s="65">
        <v>0.72</v>
      </c>
      <c r="H289" s="65">
        <v>21</v>
      </c>
      <c r="I289" s="70">
        <f t="shared" si="56"/>
        <v>249.38724498712008</v>
      </c>
      <c r="J289" s="70">
        <f t="shared" si="57"/>
        <v>23.400000000000002</v>
      </c>
      <c r="K289" s="70">
        <f t="shared" si="58"/>
        <v>16.848000000000003</v>
      </c>
      <c r="L289" s="70">
        <f t="shared" si="59"/>
        <v>0</v>
      </c>
      <c r="M289" s="70">
        <f t="shared" si="60"/>
        <v>77.207235308616006</v>
      </c>
      <c r="N289" s="70">
        <f t="shared" si="61"/>
        <v>1.6448536269514715</v>
      </c>
      <c r="O289" s="70">
        <f t="shared" si="62"/>
        <v>126.99460102427275</v>
      </c>
      <c r="P289" s="70">
        <f t="shared" si="63"/>
        <v>618.39460102427279</v>
      </c>
      <c r="Q289" s="70">
        <f t="shared" si="64"/>
        <v>-452.61275501288003</v>
      </c>
      <c r="R289" s="70" t="str">
        <f t="shared" si="65"/>
        <v>Yes</v>
      </c>
      <c r="S289" s="70">
        <f t="shared" si="66"/>
        <v>491.40000000000003</v>
      </c>
      <c r="T289" s="70">
        <f t="shared" si="67"/>
        <v>1071.0073560371529</v>
      </c>
      <c r="U289" s="70">
        <f t="shared" si="68"/>
        <v>563077.79844526108</v>
      </c>
      <c r="V289" s="70">
        <f t="shared" si="69"/>
        <v>0</v>
      </c>
    </row>
    <row r="290" spans="1:22" x14ac:dyDescent="0.15">
      <c r="A290" s="66">
        <v>50118.456933584253</v>
      </c>
      <c r="B290" s="67">
        <v>18.412240000000001</v>
      </c>
      <c r="C290" s="67">
        <v>10253.160499413922</v>
      </c>
      <c r="D290" s="65">
        <v>348</v>
      </c>
      <c r="E290" s="68">
        <v>0.6</v>
      </c>
      <c r="F290" s="65">
        <v>1</v>
      </c>
      <c r="G290" s="65">
        <v>1.29</v>
      </c>
      <c r="H290" s="65">
        <v>31</v>
      </c>
      <c r="I290" s="70">
        <f t="shared" si="56"/>
        <v>556.8665463525308</v>
      </c>
      <c r="J290" s="70">
        <f t="shared" si="57"/>
        <v>18.559999999999999</v>
      </c>
      <c r="K290" s="70">
        <f t="shared" si="58"/>
        <v>23.942399999999999</v>
      </c>
      <c r="L290" s="70">
        <f t="shared" si="59"/>
        <v>0</v>
      </c>
      <c r="M290" s="70">
        <f t="shared" si="60"/>
        <v>133.30564148062152</v>
      </c>
      <c r="N290" s="70">
        <f t="shared" si="61"/>
        <v>1.6448536269514715</v>
      </c>
      <c r="O290" s="70">
        <f t="shared" si="62"/>
        <v>219.26826788249284</v>
      </c>
      <c r="P290" s="70">
        <f t="shared" si="63"/>
        <v>794.62826788249288</v>
      </c>
      <c r="Q290" s="70">
        <f t="shared" si="64"/>
        <v>6.6546352530849617E-2</v>
      </c>
      <c r="R290" s="70" t="str">
        <f t="shared" si="65"/>
        <v>Yes</v>
      </c>
      <c r="S290" s="70">
        <f t="shared" si="66"/>
        <v>575.36</v>
      </c>
      <c r="T290" s="70">
        <f t="shared" si="67"/>
        <v>794.56172152996203</v>
      </c>
      <c r="U290" s="70">
        <f t="shared" si="68"/>
        <v>162327.48649218061</v>
      </c>
      <c r="V290" s="70">
        <f t="shared" si="69"/>
        <v>0</v>
      </c>
    </row>
    <row r="291" spans="1:22" x14ac:dyDescent="0.15">
      <c r="A291" s="66">
        <v>32116.595853383467</v>
      </c>
      <c r="B291" s="67">
        <v>16.999290000000002</v>
      </c>
      <c r="C291" s="67">
        <v>1347.1827412520311</v>
      </c>
      <c r="D291" s="65">
        <v>284</v>
      </c>
      <c r="E291" s="68">
        <v>1.5</v>
      </c>
      <c r="F291" s="65">
        <v>0.8</v>
      </c>
      <c r="G291" s="65">
        <v>0.72</v>
      </c>
      <c r="H291" s="65">
        <v>11</v>
      </c>
      <c r="I291" s="70">
        <f t="shared" si="56"/>
        <v>79.249353428997964</v>
      </c>
      <c r="J291" s="70">
        <f t="shared" si="57"/>
        <v>23.666666666666668</v>
      </c>
      <c r="K291" s="70">
        <f t="shared" si="58"/>
        <v>17.04</v>
      </c>
      <c r="L291" s="70">
        <f t="shared" si="59"/>
        <v>1.4832396974191324</v>
      </c>
      <c r="M291" s="70">
        <f t="shared" si="60"/>
        <v>66.529858292682718</v>
      </c>
      <c r="N291" s="70">
        <f t="shared" si="61"/>
        <v>1.6448536269514715</v>
      </c>
      <c r="O291" s="70">
        <f t="shared" si="62"/>
        <v>109.43187871328661</v>
      </c>
      <c r="P291" s="70">
        <f t="shared" si="63"/>
        <v>369.76521204661998</v>
      </c>
      <c r="Q291" s="70">
        <f t="shared" si="64"/>
        <v>-630.75064657100199</v>
      </c>
      <c r="R291" s="70" t="str">
        <f t="shared" si="65"/>
        <v>Yes</v>
      </c>
      <c r="S291" s="70">
        <f t="shared" si="66"/>
        <v>260.33333333333337</v>
      </c>
      <c r="T291" s="70">
        <f t="shared" si="67"/>
        <v>1000.5158586176219</v>
      </c>
      <c r="U291" s="70">
        <f t="shared" si="68"/>
        <v>11284672.744140625</v>
      </c>
      <c r="V291" s="70">
        <f t="shared" si="69"/>
        <v>0</v>
      </c>
    </row>
    <row r="292" spans="1:22" x14ac:dyDescent="0.15">
      <c r="A292" s="66">
        <v>65490.259567151574</v>
      </c>
      <c r="B292" s="67">
        <v>12.366530000000001</v>
      </c>
      <c r="C292" s="67">
        <v>4336.7721547108931</v>
      </c>
      <c r="D292" s="65">
        <v>196</v>
      </c>
      <c r="E292" s="68">
        <v>0.6</v>
      </c>
      <c r="F292" s="65">
        <v>1</v>
      </c>
      <c r="G292" s="65">
        <v>0.93</v>
      </c>
      <c r="H292" s="65">
        <v>46</v>
      </c>
      <c r="I292" s="70">
        <f t="shared" si="56"/>
        <v>350.68625998650333</v>
      </c>
      <c r="J292" s="70">
        <f t="shared" si="57"/>
        <v>10.453333333333333</v>
      </c>
      <c r="K292" s="70">
        <f t="shared" si="58"/>
        <v>9.7216000000000005</v>
      </c>
      <c r="L292" s="70">
        <f t="shared" si="59"/>
        <v>0</v>
      </c>
      <c r="M292" s="70">
        <f t="shared" si="60"/>
        <v>65.935099163950611</v>
      </c>
      <c r="N292" s="70">
        <f t="shared" si="61"/>
        <v>1.6448536269514715</v>
      </c>
      <c r="O292" s="70">
        <f t="shared" si="62"/>
        <v>108.4535870032291</v>
      </c>
      <c r="P292" s="70">
        <f t="shared" si="63"/>
        <v>589.30692033656248</v>
      </c>
      <c r="Q292" s="70">
        <f t="shared" si="64"/>
        <v>37.086259986503308</v>
      </c>
      <c r="R292" s="70" t="str">
        <f t="shared" si="65"/>
        <v>Yes</v>
      </c>
      <c r="S292" s="70">
        <f t="shared" si="66"/>
        <v>480.85333333333335</v>
      </c>
      <c r="T292" s="70">
        <f t="shared" si="67"/>
        <v>552.22066035005923</v>
      </c>
      <c r="U292" s="70">
        <f t="shared" si="68"/>
        <v>91425.825725481045</v>
      </c>
      <c r="V292" s="70">
        <f t="shared" si="69"/>
        <v>0</v>
      </c>
    </row>
    <row r="293" spans="1:22" x14ac:dyDescent="0.15">
      <c r="A293" s="66">
        <v>19501.299492819369</v>
      </c>
      <c r="B293" s="67">
        <v>6.149</v>
      </c>
      <c r="C293" s="67">
        <v>845.08621197000014</v>
      </c>
      <c r="D293" s="65">
        <v>260</v>
      </c>
      <c r="E293" s="68">
        <v>-0.4</v>
      </c>
      <c r="F293" s="65">
        <v>1</v>
      </c>
      <c r="G293" s="65">
        <v>0.89</v>
      </c>
      <c r="H293" s="65">
        <v>11</v>
      </c>
      <c r="I293" s="70">
        <f t="shared" si="56"/>
        <v>137.4347393023256</v>
      </c>
      <c r="J293" s="70">
        <f t="shared" si="57"/>
        <v>5.1999999999999993</v>
      </c>
      <c r="K293" s="70">
        <f t="shared" si="58"/>
        <v>4.6279999999999992</v>
      </c>
      <c r="L293" s="70">
        <f t="shared" si="59"/>
        <v>0</v>
      </c>
      <c r="M293" s="70">
        <f t="shared" si="60"/>
        <v>15.349339529764787</v>
      </c>
      <c r="N293" s="70">
        <f t="shared" si="61"/>
        <v>1.6448536269514715</v>
      </c>
      <c r="O293" s="70">
        <f t="shared" si="62"/>
        <v>25.247416796843204</v>
      </c>
      <c r="P293" s="70">
        <f t="shared" si="63"/>
        <v>82.447416796843186</v>
      </c>
      <c r="Q293" s="70">
        <f t="shared" si="64"/>
        <v>-18.565260697674375</v>
      </c>
      <c r="R293" s="70" t="str">
        <f t="shared" si="65"/>
        <v>Yes</v>
      </c>
      <c r="S293" s="70">
        <f t="shared" si="66"/>
        <v>57.199999999999989</v>
      </c>
      <c r="T293" s="70">
        <f t="shared" si="67"/>
        <v>101.01267749451756</v>
      </c>
      <c r="U293" s="70">
        <f t="shared" si="68"/>
        <v>388.58509148159993</v>
      </c>
      <c r="V293" s="70">
        <f t="shared" si="69"/>
        <v>0</v>
      </c>
    </row>
    <row r="294" spans="1:22" x14ac:dyDescent="0.15">
      <c r="A294" s="66">
        <v>50611.651937451526</v>
      </c>
      <c r="B294" s="67">
        <v>5.4439000000000002</v>
      </c>
      <c r="C294" s="67">
        <v>810.02534260080859</v>
      </c>
      <c r="D294" s="65">
        <v>252</v>
      </c>
      <c r="E294" s="68">
        <v>-0.2</v>
      </c>
      <c r="F294" s="65">
        <v>0.75</v>
      </c>
      <c r="G294" s="65">
        <v>0.96</v>
      </c>
      <c r="H294" s="65">
        <v>11</v>
      </c>
      <c r="I294" s="70">
        <f t="shared" si="56"/>
        <v>148.79504447194265</v>
      </c>
      <c r="J294" s="70">
        <f t="shared" si="57"/>
        <v>6.7200000000000006</v>
      </c>
      <c r="K294" s="70">
        <f t="shared" si="58"/>
        <v>6.4512</v>
      </c>
      <c r="L294" s="70">
        <f t="shared" si="59"/>
        <v>1.6583123951776999</v>
      </c>
      <c r="M294" s="70">
        <f t="shared" si="60"/>
        <v>24.124332028887348</v>
      </c>
      <c r="N294" s="70">
        <f t="shared" si="61"/>
        <v>1.6448536269514715</v>
      </c>
      <c r="O294" s="70">
        <f t="shared" si="62"/>
        <v>39.680995035496906</v>
      </c>
      <c r="P294" s="70">
        <f t="shared" si="63"/>
        <v>113.60099503549691</v>
      </c>
      <c r="Q294" s="70">
        <f t="shared" si="64"/>
        <v>-52.804955528057377</v>
      </c>
      <c r="R294" s="70" t="str">
        <f t="shared" si="65"/>
        <v>Yes</v>
      </c>
      <c r="S294" s="70">
        <f t="shared" si="66"/>
        <v>73.92</v>
      </c>
      <c r="T294" s="70">
        <f t="shared" si="67"/>
        <v>166.40595056355428</v>
      </c>
      <c r="U294" s="70">
        <f t="shared" si="68"/>
        <v>921.41345931264016</v>
      </c>
      <c r="V294" s="70">
        <f t="shared" si="69"/>
        <v>0</v>
      </c>
    </row>
    <row r="295" spans="1:22" x14ac:dyDescent="0.15">
      <c r="A295" s="66">
        <v>49002.299757869616</v>
      </c>
      <c r="B295" s="67">
        <v>13.063699</v>
      </c>
      <c r="C295" s="67">
        <v>8544.0288235045555</v>
      </c>
      <c r="D295" s="65">
        <v>494</v>
      </c>
      <c r="E295" s="68">
        <v>0.6</v>
      </c>
      <c r="F295" s="65">
        <v>1</v>
      </c>
      <c r="G295" s="65">
        <v>1.49</v>
      </c>
      <c r="H295" s="65">
        <v>22</v>
      </c>
      <c r="I295" s="70">
        <f t="shared" si="56"/>
        <v>654.02829807273997</v>
      </c>
      <c r="J295" s="70">
        <f t="shared" si="57"/>
        <v>26.346666666666664</v>
      </c>
      <c r="K295" s="70">
        <f t="shared" si="58"/>
        <v>39.25653333333333</v>
      </c>
      <c r="L295" s="70">
        <f t="shared" si="59"/>
        <v>0</v>
      </c>
      <c r="M295" s="70">
        <f t="shared" si="60"/>
        <v>184.12946262270043</v>
      </c>
      <c r="N295" s="70">
        <f t="shared" si="61"/>
        <v>1.6448536269514715</v>
      </c>
      <c r="O295" s="70">
        <f t="shared" si="62"/>
        <v>302.8660144235742</v>
      </c>
      <c r="P295" s="70">
        <f t="shared" si="63"/>
        <v>882.49268109024069</v>
      </c>
      <c r="Q295" s="70">
        <f t="shared" si="64"/>
        <v>-136.37170192725989</v>
      </c>
      <c r="R295" s="70" t="str">
        <f t="shared" si="65"/>
        <v>Yes</v>
      </c>
      <c r="S295" s="70">
        <f t="shared" si="66"/>
        <v>579.62666666666655</v>
      </c>
      <c r="T295" s="70">
        <f t="shared" si="67"/>
        <v>1018.8643830175006</v>
      </c>
      <c r="U295" s="70">
        <f t="shared" si="68"/>
        <v>230430.39749177362</v>
      </c>
      <c r="V295" s="70">
        <f t="shared" si="69"/>
        <v>0</v>
      </c>
    </row>
    <row r="296" spans="1:22" x14ac:dyDescent="0.15">
      <c r="A296" s="66">
        <v>82289.654804418984</v>
      </c>
      <c r="B296" s="67">
        <v>13.860000000000001</v>
      </c>
      <c r="C296" s="67">
        <v>3536.2492169400011</v>
      </c>
      <c r="D296" s="65">
        <v>486</v>
      </c>
      <c r="E296" s="68">
        <v>0.6</v>
      </c>
      <c r="F296" s="65">
        <v>1</v>
      </c>
      <c r="G296" s="65">
        <v>0.73</v>
      </c>
      <c r="H296" s="65">
        <v>17</v>
      </c>
      <c r="I296" s="70">
        <f t="shared" si="56"/>
        <v>255.1406361428572</v>
      </c>
      <c r="J296" s="70">
        <f t="shared" si="57"/>
        <v>25.92</v>
      </c>
      <c r="K296" s="70">
        <f t="shared" si="58"/>
        <v>18.921600000000002</v>
      </c>
      <c r="L296" s="70">
        <f t="shared" si="59"/>
        <v>0</v>
      </c>
      <c r="M296" s="70">
        <f t="shared" si="60"/>
        <v>78.015755405687131</v>
      </c>
      <c r="N296" s="70">
        <f t="shared" si="61"/>
        <v>1.6448536269514715</v>
      </c>
      <c r="O296" s="70">
        <f t="shared" si="62"/>
        <v>128.32449823840335</v>
      </c>
      <c r="P296" s="70">
        <f t="shared" si="63"/>
        <v>568.96449823840339</v>
      </c>
      <c r="Q296" s="70">
        <f t="shared" si="64"/>
        <v>-522.45936385714276</v>
      </c>
      <c r="R296" s="70" t="str">
        <f t="shared" si="65"/>
        <v>Yes</v>
      </c>
      <c r="S296" s="70">
        <f t="shared" si="66"/>
        <v>440.64000000000004</v>
      </c>
      <c r="T296" s="70">
        <f t="shared" si="67"/>
        <v>1091.4238620955462</v>
      </c>
      <c r="U296" s="70">
        <f t="shared" si="68"/>
        <v>226698.73113563159</v>
      </c>
      <c r="V296" s="70">
        <f t="shared" si="69"/>
        <v>0</v>
      </c>
    </row>
    <row r="297" spans="1:22" x14ac:dyDescent="0.15">
      <c r="A297" s="66">
        <v>91153.848394997578</v>
      </c>
      <c r="B297" s="67">
        <v>16.5</v>
      </c>
      <c r="C297" s="67">
        <v>8270.4017956592215</v>
      </c>
      <c r="D297" s="65">
        <v>268</v>
      </c>
      <c r="E297" s="68">
        <v>0.6</v>
      </c>
      <c r="F297" s="65">
        <v>0.82</v>
      </c>
      <c r="G297" s="65">
        <v>1.5</v>
      </c>
      <c r="H297" s="65">
        <v>31</v>
      </c>
      <c r="I297" s="70">
        <f t="shared" si="56"/>
        <v>501.23647246419523</v>
      </c>
      <c r="J297" s="70">
        <f t="shared" si="57"/>
        <v>14.293333333333335</v>
      </c>
      <c r="K297" s="70">
        <f t="shared" si="58"/>
        <v>21.44</v>
      </c>
      <c r="L297" s="70">
        <f t="shared" si="59"/>
        <v>2.3622023622035435</v>
      </c>
      <c r="M297" s="70">
        <f t="shared" si="60"/>
        <v>124.05592338941338</v>
      </c>
      <c r="N297" s="70">
        <f t="shared" si="61"/>
        <v>1.6448536269514715</v>
      </c>
      <c r="O297" s="70">
        <f t="shared" si="62"/>
        <v>204.05383553189048</v>
      </c>
      <c r="P297" s="70">
        <f t="shared" si="63"/>
        <v>647.14716886522388</v>
      </c>
      <c r="Q297" s="70">
        <f t="shared" si="64"/>
        <v>72.436472464195163</v>
      </c>
      <c r="R297" s="70" t="str">
        <f t="shared" si="65"/>
        <v>Yes</v>
      </c>
      <c r="S297" s="70">
        <f t="shared" si="66"/>
        <v>443.09333333333336</v>
      </c>
      <c r="T297" s="70">
        <f t="shared" si="67"/>
        <v>574.71069640102871</v>
      </c>
      <c r="U297" s="70">
        <f t="shared" si="68"/>
        <v>125010.82293075981</v>
      </c>
      <c r="V297" s="70">
        <f t="shared" si="69"/>
        <v>0</v>
      </c>
    </row>
    <row r="298" spans="1:22" x14ac:dyDescent="0.15">
      <c r="A298" s="66">
        <v>6088.3931274650413</v>
      </c>
      <c r="B298" s="67">
        <v>44.413600000000002</v>
      </c>
      <c r="C298" s="67">
        <v>13723.499905535202</v>
      </c>
      <c r="D298" s="65">
        <v>478</v>
      </c>
      <c r="E298" s="68">
        <v>-0.6</v>
      </c>
      <c r="F298" s="65">
        <v>1</v>
      </c>
      <c r="G298" s="65">
        <v>1.51</v>
      </c>
      <c r="H298" s="65">
        <v>11</v>
      </c>
      <c r="I298" s="70">
        <f t="shared" si="56"/>
        <v>308.9931891478106</v>
      </c>
      <c r="J298" s="70">
        <f t="shared" si="57"/>
        <v>6.373333333333334</v>
      </c>
      <c r="K298" s="70">
        <f t="shared" si="58"/>
        <v>9.6237333333333339</v>
      </c>
      <c r="L298" s="70">
        <f t="shared" si="59"/>
        <v>0</v>
      </c>
      <c r="M298" s="70">
        <f t="shared" si="60"/>
        <v>31.918312549102939</v>
      </c>
      <c r="N298" s="70">
        <f t="shared" si="61"/>
        <v>1.6448536269514715</v>
      </c>
      <c r="O298" s="70">
        <f t="shared" si="62"/>
        <v>52.500952162562641</v>
      </c>
      <c r="P298" s="70">
        <f t="shared" si="63"/>
        <v>122.60761882922931</v>
      </c>
      <c r="Q298" s="70">
        <f t="shared" si="64"/>
        <v>117.79318914781058</v>
      </c>
      <c r="R298" s="70" t="str">
        <f t="shared" si="65"/>
        <v>Yes</v>
      </c>
      <c r="S298" s="70">
        <f t="shared" si="66"/>
        <v>70.106666666666669</v>
      </c>
      <c r="T298" s="70">
        <f t="shared" si="67"/>
        <v>70.106666666666669</v>
      </c>
      <c r="U298" s="70">
        <f t="shared" si="68"/>
        <v>318.65330081792007</v>
      </c>
      <c r="V298" s="70">
        <f t="shared" si="69"/>
        <v>0</v>
      </c>
    </row>
    <row r="299" spans="1:22" x14ac:dyDescent="0.15">
      <c r="A299" s="66">
        <v>38093.320945116284</v>
      </c>
      <c r="B299" s="67">
        <v>5.2821999999999996</v>
      </c>
      <c r="C299" s="67">
        <v>3296.1220573115997</v>
      </c>
      <c r="D299" s="65">
        <v>542</v>
      </c>
      <c r="E299" s="68">
        <v>0.5</v>
      </c>
      <c r="F299" s="65">
        <v>1</v>
      </c>
      <c r="G299" s="65">
        <v>1.47</v>
      </c>
      <c r="H299" s="65">
        <v>18</v>
      </c>
      <c r="I299" s="70">
        <f t="shared" si="56"/>
        <v>624.00553884964597</v>
      </c>
      <c r="J299" s="70">
        <f t="shared" si="57"/>
        <v>27.1</v>
      </c>
      <c r="K299" s="70">
        <f t="shared" si="58"/>
        <v>39.837000000000003</v>
      </c>
      <c r="L299" s="70">
        <f t="shared" si="59"/>
        <v>0</v>
      </c>
      <c r="M299" s="70">
        <f t="shared" si="60"/>
        <v>169.01407705277097</v>
      </c>
      <c r="N299" s="70">
        <f t="shared" si="61"/>
        <v>1.6448536269514715</v>
      </c>
      <c r="O299" s="70">
        <f t="shared" si="62"/>
        <v>278.00341764610579</v>
      </c>
      <c r="P299" s="70">
        <f t="shared" si="63"/>
        <v>765.8034176461058</v>
      </c>
      <c r="Q299" s="70">
        <f t="shared" si="64"/>
        <v>-188.99446115035403</v>
      </c>
      <c r="R299" s="70" t="str">
        <f t="shared" si="65"/>
        <v>Yes</v>
      </c>
      <c r="S299" s="70">
        <f t="shared" si="66"/>
        <v>487.8</v>
      </c>
      <c r="T299" s="70">
        <f t="shared" si="67"/>
        <v>954.79787879645983</v>
      </c>
      <c r="U299" s="70">
        <f t="shared" si="68"/>
        <v>139019.0302734375</v>
      </c>
      <c r="V299" s="70">
        <f t="shared" si="69"/>
        <v>0</v>
      </c>
    </row>
    <row r="300" spans="1:22" x14ac:dyDescent="0.15">
      <c r="A300" s="66">
        <v>21062.893840983077</v>
      </c>
      <c r="B300" s="67">
        <v>7.2380000000000004</v>
      </c>
      <c r="C300" s="67">
        <v>4071.6655135019819</v>
      </c>
      <c r="D300" s="65">
        <v>462</v>
      </c>
      <c r="E300" s="68">
        <v>1.2</v>
      </c>
      <c r="F300" s="65">
        <v>0.87</v>
      </c>
      <c r="G300" s="65">
        <v>0.87</v>
      </c>
      <c r="H300" s="65">
        <v>31</v>
      </c>
      <c r="I300" s="70">
        <f t="shared" si="56"/>
        <v>562.5401372619483</v>
      </c>
      <c r="J300" s="70">
        <f t="shared" si="57"/>
        <v>33.880000000000003</v>
      </c>
      <c r="K300" s="70">
        <f t="shared" si="58"/>
        <v>29.475600000000004</v>
      </c>
      <c r="L300" s="70">
        <f t="shared" si="59"/>
        <v>2.0074859899884734</v>
      </c>
      <c r="M300" s="70">
        <f t="shared" si="60"/>
        <v>177.6485127665301</v>
      </c>
      <c r="N300" s="70">
        <f t="shared" si="61"/>
        <v>1.6448536269514715</v>
      </c>
      <c r="O300" s="70">
        <f t="shared" si="62"/>
        <v>292.20580054656182</v>
      </c>
      <c r="P300" s="70">
        <f t="shared" si="63"/>
        <v>1342.4858005465617</v>
      </c>
      <c r="Q300" s="70">
        <f t="shared" si="64"/>
        <v>-453.85986273805179</v>
      </c>
      <c r="R300" s="70" t="str">
        <f t="shared" si="65"/>
        <v>Yes</v>
      </c>
      <c r="S300" s="70">
        <f t="shared" si="66"/>
        <v>1050.28</v>
      </c>
      <c r="T300" s="70">
        <f t="shared" si="67"/>
        <v>1796.3456632846135</v>
      </c>
      <c r="U300" s="70">
        <f t="shared" si="68"/>
        <v>4948329.012953952</v>
      </c>
      <c r="V300" s="70">
        <f t="shared" si="69"/>
        <v>0</v>
      </c>
    </row>
    <row r="301" spans="1:22" x14ac:dyDescent="0.15">
      <c r="A301" s="66">
        <v>27931.325971895472</v>
      </c>
      <c r="B301" s="67">
        <v>140.54964000000001</v>
      </c>
      <c r="C301" s="67">
        <v>48630.173042753886</v>
      </c>
      <c r="D301" s="65">
        <v>252</v>
      </c>
      <c r="E301" s="68">
        <v>1.2</v>
      </c>
      <c r="F301" s="65">
        <v>0.82</v>
      </c>
      <c r="G301" s="65">
        <v>1.54</v>
      </c>
      <c r="H301" s="65">
        <v>23</v>
      </c>
      <c r="I301" s="70">
        <f t="shared" si="56"/>
        <v>345.99998294377616</v>
      </c>
      <c r="J301" s="70">
        <f t="shared" si="57"/>
        <v>18.480000000000004</v>
      </c>
      <c r="K301" s="70">
        <f t="shared" si="58"/>
        <v>28.459200000000006</v>
      </c>
      <c r="L301" s="70">
        <f t="shared" si="59"/>
        <v>2.0346989949375809</v>
      </c>
      <c r="M301" s="70">
        <f t="shared" si="60"/>
        <v>141.57030953812318</v>
      </c>
      <c r="N301" s="70">
        <f t="shared" si="61"/>
        <v>1.6448536269514715</v>
      </c>
      <c r="O301" s="70">
        <f t="shared" si="62"/>
        <v>232.86243711242443</v>
      </c>
      <c r="P301" s="70">
        <f t="shared" si="63"/>
        <v>657.90243711242454</v>
      </c>
      <c r="Q301" s="70">
        <f t="shared" si="64"/>
        <v>-208.40001705622393</v>
      </c>
      <c r="R301" s="70" t="str">
        <f t="shared" si="65"/>
        <v>Yes</v>
      </c>
      <c r="S301" s="70">
        <f t="shared" si="66"/>
        <v>425.04000000000008</v>
      </c>
      <c r="T301" s="70">
        <f t="shared" si="67"/>
        <v>866.30245416864841</v>
      </c>
      <c r="U301" s="70">
        <f t="shared" si="68"/>
        <v>2699088.552520338</v>
      </c>
      <c r="V301" s="70">
        <f t="shared" si="69"/>
        <v>0</v>
      </c>
    </row>
    <row r="302" spans="1:22" x14ac:dyDescent="0.15">
      <c r="A302" s="66">
        <v>57080.215839971061</v>
      </c>
      <c r="B302" s="67">
        <v>5.2377820000000002</v>
      </c>
      <c r="C302" s="67">
        <v>1366.2594104544</v>
      </c>
      <c r="D302" s="65">
        <v>220</v>
      </c>
      <c r="E302" s="68">
        <v>0.2</v>
      </c>
      <c r="F302" s="65">
        <v>1</v>
      </c>
      <c r="G302" s="65">
        <v>1.6</v>
      </c>
      <c r="H302" s="65">
        <v>21</v>
      </c>
      <c r="I302" s="70">
        <f t="shared" si="56"/>
        <v>260.84694064289044</v>
      </c>
      <c r="J302" s="70">
        <f t="shared" si="57"/>
        <v>8.7999999999999989</v>
      </c>
      <c r="K302" s="70">
        <f t="shared" si="58"/>
        <v>14.079999999999998</v>
      </c>
      <c r="L302" s="70">
        <f t="shared" si="59"/>
        <v>0</v>
      </c>
      <c r="M302" s="70">
        <f t="shared" si="60"/>
        <v>64.522665784978216</v>
      </c>
      <c r="N302" s="70">
        <f t="shared" si="61"/>
        <v>1.6448536269514715</v>
      </c>
      <c r="O302" s="70">
        <f t="shared" si="62"/>
        <v>106.13034083699904</v>
      </c>
      <c r="P302" s="70">
        <f t="shared" si="63"/>
        <v>290.93034083699899</v>
      </c>
      <c r="Q302" s="70">
        <f t="shared" si="64"/>
        <v>-3.1530593571094983</v>
      </c>
      <c r="R302" s="70" t="str">
        <f t="shared" si="65"/>
        <v>Yes</v>
      </c>
      <c r="S302" s="70">
        <f t="shared" si="66"/>
        <v>184.79999999999998</v>
      </c>
      <c r="T302" s="70">
        <f t="shared" si="67"/>
        <v>294.08340019410849</v>
      </c>
      <c r="U302" s="70">
        <f t="shared" si="68"/>
        <v>8487.7104930815985</v>
      </c>
      <c r="V302" s="70">
        <f t="shared" si="69"/>
        <v>0</v>
      </c>
    </row>
    <row r="303" spans="1:22" x14ac:dyDescent="0.15">
      <c r="A303" s="66">
        <v>12710.548773965547</v>
      </c>
      <c r="B303" s="67">
        <v>87.555160000000015</v>
      </c>
      <c r="C303" s="67">
        <v>42771.831021464182</v>
      </c>
      <c r="D303" s="65">
        <v>252</v>
      </c>
      <c r="E303" s="68">
        <v>0.5</v>
      </c>
      <c r="F303" s="65">
        <v>1</v>
      </c>
      <c r="G303" s="65">
        <v>1.62</v>
      </c>
      <c r="H303" s="65">
        <v>31</v>
      </c>
      <c r="I303" s="70">
        <f t="shared" si="56"/>
        <v>488.51296738495108</v>
      </c>
      <c r="J303" s="70">
        <f t="shared" si="57"/>
        <v>12.600000000000001</v>
      </c>
      <c r="K303" s="70">
        <f t="shared" si="58"/>
        <v>20.412000000000003</v>
      </c>
      <c r="L303" s="70">
        <f t="shared" si="59"/>
        <v>0</v>
      </c>
      <c r="M303" s="70">
        <f t="shared" si="60"/>
        <v>113.64920617408642</v>
      </c>
      <c r="N303" s="70">
        <f t="shared" si="61"/>
        <v>1.6448536269514715</v>
      </c>
      <c r="O303" s="70">
        <f t="shared" si="62"/>
        <v>186.93630897560161</v>
      </c>
      <c r="P303" s="70">
        <f t="shared" si="63"/>
        <v>577.53630897560163</v>
      </c>
      <c r="Q303" s="70">
        <f t="shared" si="64"/>
        <v>110.51296738495103</v>
      </c>
      <c r="R303" s="70" t="str">
        <f t="shared" si="65"/>
        <v>Yes</v>
      </c>
      <c r="S303" s="70">
        <f t="shared" si="66"/>
        <v>390.6</v>
      </c>
      <c r="T303" s="70">
        <f t="shared" si="67"/>
        <v>467.0233415906506</v>
      </c>
      <c r="U303" s="70">
        <f t="shared" si="68"/>
        <v>64636.154296875015</v>
      </c>
      <c r="V303" s="70">
        <f t="shared" si="69"/>
        <v>0</v>
      </c>
    </row>
    <row r="304" spans="1:22" x14ac:dyDescent="0.15">
      <c r="A304" s="66">
        <v>7484.9624092659715</v>
      </c>
      <c r="B304" s="67">
        <v>61.111820000000002</v>
      </c>
      <c r="C304" s="67">
        <v>12702.014032463947</v>
      </c>
      <c r="D304" s="65">
        <v>566</v>
      </c>
      <c r="E304" s="68">
        <v>0.2</v>
      </c>
      <c r="F304" s="65">
        <v>1</v>
      </c>
      <c r="G304" s="65">
        <v>0.72</v>
      </c>
      <c r="H304" s="65">
        <v>13</v>
      </c>
      <c r="I304" s="70">
        <f t="shared" si="56"/>
        <v>207.84872766780546</v>
      </c>
      <c r="J304" s="70">
        <f t="shared" si="57"/>
        <v>22.64</v>
      </c>
      <c r="K304" s="70">
        <f t="shared" si="58"/>
        <v>16.300799999999999</v>
      </c>
      <c r="L304" s="70">
        <f t="shared" si="59"/>
        <v>0</v>
      </c>
      <c r="M304" s="70">
        <f t="shared" si="60"/>
        <v>58.773370231083391</v>
      </c>
      <c r="N304" s="70">
        <f t="shared" si="61"/>
        <v>1.6448536269514715</v>
      </c>
      <c r="O304" s="70">
        <f t="shared" si="62"/>
        <v>96.673591192759162</v>
      </c>
      <c r="P304" s="70">
        <f t="shared" si="63"/>
        <v>390.99359119275914</v>
      </c>
      <c r="Q304" s="70">
        <f t="shared" si="64"/>
        <v>-471.35127233219458</v>
      </c>
      <c r="R304" s="70" t="str">
        <f t="shared" si="65"/>
        <v>Yes</v>
      </c>
      <c r="S304" s="70">
        <f t="shared" si="66"/>
        <v>294.32</v>
      </c>
      <c r="T304" s="70">
        <f t="shared" si="67"/>
        <v>862.34486352495378</v>
      </c>
      <c r="U304" s="70">
        <f t="shared" si="68"/>
        <v>21836.564268564482</v>
      </c>
      <c r="V304" s="70">
        <f t="shared" si="69"/>
        <v>0</v>
      </c>
    </row>
    <row r="305" spans="1:22" x14ac:dyDescent="0.15">
      <c r="A305" s="66">
        <v>58765.315065684073</v>
      </c>
      <c r="B305" s="67">
        <v>5.5301400000000003</v>
      </c>
      <c r="C305" s="67">
        <v>1291.216771053</v>
      </c>
      <c r="D305" s="65">
        <v>204</v>
      </c>
      <c r="E305" s="68">
        <v>1.2</v>
      </c>
      <c r="F305" s="65">
        <v>1</v>
      </c>
      <c r="G305" s="65">
        <v>1.27</v>
      </c>
      <c r="H305" s="65">
        <v>25</v>
      </c>
      <c r="I305" s="70">
        <f t="shared" si="56"/>
        <v>233.48717592194771</v>
      </c>
      <c r="J305" s="70">
        <f t="shared" si="57"/>
        <v>14.96</v>
      </c>
      <c r="K305" s="70">
        <f t="shared" si="58"/>
        <v>18.999200000000002</v>
      </c>
      <c r="L305" s="70">
        <f t="shared" si="59"/>
        <v>0</v>
      </c>
      <c r="M305" s="70">
        <f t="shared" si="60"/>
        <v>94.996000000000009</v>
      </c>
      <c r="N305" s="70">
        <f t="shared" si="61"/>
        <v>1.6448536269514715</v>
      </c>
      <c r="O305" s="70">
        <f t="shared" si="62"/>
        <v>156.25451514588201</v>
      </c>
      <c r="P305" s="70">
        <f t="shared" si="63"/>
        <v>530.25451514588201</v>
      </c>
      <c r="Q305" s="70">
        <f t="shared" si="64"/>
        <v>-215.3128240780523</v>
      </c>
      <c r="R305" s="70" t="str">
        <f t="shared" si="65"/>
        <v>Yes</v>
      </c>
      <c r="S305" s="70">
        <f t="shared" si="66"/>
        <v>374</v>
      </c>
      <c r="T305" s="70">
        <f t="shared" si="67"/>
        <v>745.56733922393437</v>
      </c>
      <c r="U305" s="70">
        <f t="shared" si="68"/>
        <v>2184976.4472783688</v>
      </c>
      <c r="V305" s="70">
        <f t="shared" si="69"/>
        <v>0</v>
      </c>
    </row>
    <row r="306" spans="1:22" x14ac:dyDescent="0.15">
      <c r="A306" s="66">
        <v>39833.665689295594</v>
      </c>
      <c r="B306" s="67">
        <v>9.9880000000000013</v>
      </c>
      <c r="C306" s="67">
        <v>3127.2345456000007</v>
      </c>
      <c r="D306" s="65">
        <v>300</v>
      </c>
      <c r="E306" s="68">
        <v>1.5</v>
      </c>
      <c r="F306" s="65">
        <v>1</v>
      </c>
      <c r="G306" s="65">
        <v>0.72</v>
      </c>
      <c r="H306" s="65">
        <v>33</v>
      </c>
      <c r="I306" s="70">
        <f t="shared" si="56"/>
        <v>313.09917356828197</v>
      </c>
      <c r="J306" s="70">
        <f t="shared" si="57"/>
        <v>25</v>
      </c>
      <c r="K306" s="70">
        <f t="shared" si="58"/>
        <v>18</v>
      </c>
      <c r="L306" s="70">
        <f t="shared" si="59"/>
        <v>0</v>
      </c>
      <c r="M306" s="70">
        <f t="shared" si="60"/>
        <v>103.40212763768452</v>
      </c>
      <c r="N306" s="70">
        <f t="shared" si="61"/>
        <v>1.6448536269514715</v>
      </c>
      <c r="O306" s="70">
        <f t="shared" si="62"/>
        <v>170.08136467934438</v>
      </c>
      <c r="P306" s="70">
        <f t="shared" si="63"/>
        <v>995.08136467934435</v>
      </c>
      <c r="Q306" s="70">
        <f t="shared" si="64"/>
        <v>-436.90082643171803</v>
      </c>
      <c r="R306" s="70" t="str">
        <f t="shared" si="65"/>
        <v>Yes</v>
      </c>
      <c r="S306" s="70">
        <f t="shared" si="66"/>
        <v>825</v>
      </c>
      <c r="T306" s="70">
        <f t="shared" si="67"/>
        <v>1431.9821911110623</v>
      </c>
      <c r="U306" s="70">
        <f t="shared" si="68"/>
        <v>11920428.955078125</v>
      </c>
      <c r="V306" s="70">
        <f t="shared" si="69"/>
        <v>0</v>
      </c>
    </row>
    <row r="307" spans="1:22" x14ac:dyDescent="0.15">
      <c r="A307" s="66">
        <v>86550.049538601947</v>
      </c>
      <c r="B307" s="67">
        <v>11.990000000000002</v>
      </c>
      <c r="C307" s="67">
        <v>7299.5377835846593</v>
      </c>
      <c r="D307" s="65">
        <v>712</v>
      </c>
      <c r="E307" s="68">
        <v>-0.6</v>
      </c>
      <c r="F307" s="65">
        <v>0.71</v>
      </c>
      <c r="G307" s="65">
        <v>0.88</v>
      </c>
      <c r="H307" s="65">
        <v>22</v>
      </c>
      <c r="I307" s="70">
        <f t="shared" si="56"/>
        <v>608.80215042407485</v>
      </c>
      <c r="J307" s="70">
        <f t="shared" si="57"/>
        <v>9.4933333333333341</v>
      </c>
      <c r="K307" s="70">
        <f t="shared" si="58"/>
        <v>8.3541333333333334</v>
      </c>
      <c r="L307" s="70">
        <f t="shared" si="59"/>
        <v>2.5258661880630178</v>
      </c>
      <c r="M307" s="70">
        <f t="shared" si="60"/>
        <v>45.939102219641455</v>
      </c>
      <c r="N307" s="70">
        <f t="shared" si="61"/>
        <v>1.6448536269514715</v>
      </c>
      <c r="O307" s="70">
        <f t="shared" si="62"/>
        <v>75.563098904871637</v>
      </c>
      <c r="P307" s="70">
        <f t="shared" si="63"/>
        <v>284.416432238205</v>
      </c>
      <c r="Q307" s="70">
        <f t="shared" si="64"/>
        <v>324.00215042407484</v>
      </c>
      <c r="R307" s="70" t="str">
        <f t="shared" si="65"/>
        <v>No</v>
      </c>
      <c r="S307" s="70">
        <f t="shared" si="66"/>
        <v>208.85333333333335</v>
      </c>
      <c r="T307" s="70">
        <f t="shared" si="67"/>
        <v>0</v>
      </c>
      <c r="U307" s="70">
        <f t="shared" si="68"/>
        <v>474.64675770368007</v>
      </c>
      <c r="V307" s="70">
        <f t="shared" si="69"/>
        <v>134.15539272039479</v>
      </c>
    </row>
    <row r="308" spans="1:22" x14ac:dyDescent="0.15">
      <c r="A308" s="66">
        <v>44208.909703113299</v>
      </c>
      <c r="B308" s="67">
        <v>37.729999999999997</v>
      </c>
      <c r="C308" s="67">
        <v>10297.903364437852</v>
      </c>
      <c r="D308" s="65">
        <v>462</v>
      </c>
      <c r="E308" s="68">
        <v>-0.1</v>
      </c>
      <c r="F308" s="65">
        <v>0.71</v>
      </c>
      <c r="G308" s="65">
        <v>0.33</v>
      </c>
      <c r="H308" s="65">
        <v>33</v>
      </c>
      <c r="I308" s="70">
        <f t="shared" si="56"/>
        <v>272.93674435297783</v>
      </c>
      <c r="J308" s="70">
        <f t="shared" si="57"/>
        <v>13.860000000000001</v>
      </c>
      <c r="K308" s="70">
        <f t="shared" si="58"/>
        <v>4.5738000000000003</v>
      </c>
      <c r="L308" s="70">
        <f t="shared" si="59"/>
        <v>3.0935416596516041</v>
      </c>
      <c r="M308" s="70">
        <f t="shared" si="60"/>
        <v>50.286593685792646</v>
      </c>
      <c r="N308" s="70">
        <f t="shared" si="61"/>
        <v>1.6448536269514715</v>
      </c>
      <c r="O308" s="70">
        <f t="shared" si="62"/>
        <v>82.714086011110993</v>
      </c>
      <c r="P308" s="70">
        <f t="shared" si="63"/>
        <v>540.09408601111102</v>
      </c>
      <c r="Q308" s="70">
        <f t="shared" si="64"/>
        <v>-142.86325564702219</v>
      </c>
      <c r="R308" s="70" t="str">
        <f t="shared" si="65"/>
        <v>Yes</v>
      </c>
      <c r="S308" s="70">
        <f t="shared" si="66"/>
        <v>457.38000000000005</v>
      </c>
      <c r="T308" s="70">
        <f t="shared" si="67"/>
        <v>682.95734165813315</v>
      </c>
      <c r="U308" s="70">
        <f t="shared" si="68"/>
        <v>2853.1755414577801</v>
      </c>
      <c r="V308" s="70">
        <f t="shared" si="69"/>
        <v>0</v>
      </c>
    </row>
    <row r="309" spans="1:22" x14ac:dyDescent="0.15">
      <c r="A309" s="66">
        <v>53493.122481015278</v>
      </c>
      <c r="B309" s="67">
        <v>11.532180000000002</v>
      </c>
      <c r="C309" s="67">
        <v>2565.1421489925006</v>
      </c>
      <c r="D309" s="65">
        <v>486</v>
      </c>
      <c r="E309" s="68">
        <v>0.8</v>
      </c>
      <c r="F309" s="65">
        <v>1</v>
      </c>
      <c r="G309" s="65">
        <v>0.25</v>
      </c>
      <c r="H309" s="65">
        <v>35</v>
      </c>
      <c r="I309" s="70">
        <f t="shared" si="56"/>
        <v>222.43341232902193</v>
      </c>
      <c r="J309" s="70">
        <f t="shared" si="57"/>
        <v>29.16</v>
      </c>
      <c r="K309" s="70">
        <f t="shared" si="58"/>
        <v>7.29</v>
      </c>
      <c r="L309" s="70">
        <f t="shared" si="59"/>
        <v>0</v>
      </c>
      <c r="M309" s="70">
        <f t="shared" si="60"/>
        <v>43.128221618796204</v>
      </c>
      <c r="N309" s="70">
        <f t="shared" si="61"/>
        <v>1.6448536269514715</v>
      </c>
      <c r="O309" s="70">
        <f t="shared" si="62"/>
        <v>70.939611753643803</v>
      </c>
      <c r="P309" s="70">
        <f t="shared" si="63"/>
        <v>1091.5396117536438</v>
      </c>
      <c r="Q309" s="70">
        <f t="shared" si="64"/>
        <v>-652.36658767097799</v>
      </c>
      <c r="R309" s="70" t="str">
        <f t="shared" si="65"/>
        <v>Yes</v>
      </c>
      <c r="S309" s="70">
        <f t="shared" si="66"/>
        <v>1020.6</v>
      </c>
      <c r="T309" s="70">
        <f t="shared" si="67"/>
        <v>1743.9061994246217</v>
      </c>
      <c r="U309" s="70">
        <f t="shared" si="68"/>
        <v>701681.56421640213</v>
      </c>
      <c r="V309" s="70">
        <f t="shared" si="69"/>
        <v>0</v>
      </c>
    </row>
    <row r="310" spans="1:22" x14ac:dyDescent="0.15">
      <c r="A310" s="66">
        <v>69017.254505096775</v>
      </c>
      <c r="B310" s="67">
        <v>39.93</v>
      </c>
      <c r="C310" s="67">
        <v>6955.5445895833336</v>
      </c>
      <c r="D310" s="65">
        <v>470</v>
      </c>
      <c r="E310" s="68">
        <v>-0.7</v>
      </c>
      <c r="F310" s="65">
        <v>1</v>
      </c>
      <c r="G310" s="65">
        <v>0.25</v>
      </c>
      <c r="H310" s="65">
        <v>35</v>
      </c>
      <c r="I310" s="70">
        <f t="shared" si="56"/>
        <v>174.1934532828283</v>
      </c>
      <c r="J310" s="70">
        <f t="shared" si="57"/>
        <v>4.7</v>
      </c>
      <c r="K310" s="70">
        <f t="shared" si="58"/>
        <v>1.175</v>
      </c>
      <c r="L310" s="70">
        <f t="shared" si="59"/>
        <v>0</v>
      </c>
      <c r="M310" s="70">
        <f t="shared" si="60"/>
        <v>6.9513937451420489</v>
      </c>
      <c r="N310" s="70">
        <f t="shared" si="61"/>
        <v>1.6448536269514715</v>
      </c>
      <c r="O310" s="70">
        <f t="shared" si="62"/>
        <v>11.434025214064672</v>
      </c>
      <c r="P310" s="70">
        <f t="shared" si="63"/>
        <v>175.93402521406466</v>
      </c>
      <c r="Q310" s="70">
        <f t="shared" si="64"/>
        <v>33.193453282828301</v>
      </c>
      <c r="R310" s="70" t="str">
        <f t="shared" si="65"/>
        <v>Yes</v>
      </c>
      <c r="S310" s="70">
        <f t="shared" si="66"/>
        <v>164.5</v>
      </c>
      <c r="T310" s="70">
        <f t="shared" si="67"/>
        <v>164.5</v>
      </c>
      <c r="U310" s="70">
        <f t="shared" si="68"/>
        <v>201.42821460389999</v>
      </c>
      <c r="V310" s="70">
        <f t="shared" si="69"/>
        <v>0</v>
      </c>
    </row>
    <row r="311" spans="1:22" x14ac:dyDescent="0.15">
      <c r="A311" s="66">
        <v>3478.9385520711203</v>
      </c>
      <c r="B311" s="67">
        <v>6.9962200000000001</v>
      </c>
      <c r="C311" s="67">
        <v>2538.1671534222546</v>
      </c>
      <c r="D311" s="65">
        <v>308</v>
      </c>
      <c r="E311" s="68">
        <v>0.2</v>
      </c>
      <c r="F311" s="65">
        <v>0.75</v>
      </c>
      <c r="G311" s="65">
        <v>0.74</v>
      </c>
      <c r="H311" s="65">
        <v>33</v>
      </c>
      <c r="I311" s="70">
        <f t="shared" si="56"/>
        <v>362.79121488779003</v>
      </c>
      <c r="J311" s="70">
        <f t="shared" si="57"/>
        <v>12.32</v>
      </c>
      <c r="K311" s="70">
        <f t="shared" si="58"/>
        <v>9.1167999999999996</v>
      </c>
      <c r="L311" s="70">
        <f t="shared" si="59"/>
        <v>2.8722813232690143</v>
      </c>
      <c r="M311" s="70">
        <f t="shared" si="60"/>
        <v>63.206282867449183</v>
      </c>
      <c r="N311" s="70">
        <f t="shared" si="61"/>
        <v>1.6448536269514715</v>
      </c>
      <c r="O311" s="70">
        <f t="shared" si="62"/>
        <v>103.96508362064445</v>
      </c>
      <c r="P311" s="70">
        <f t="shared" si="63"/>
        <v>510.52508362064447</v>
      </c>
      <c r="Q311" s="70">
        <f t="shared" si="64"/>
        <v>-6.8087851122099892</v>
      </c>
      <c r="R311" s="70" t="str">
        <f t="shared" si="65"/>
        <v>Yes</v>
      </c>
      <c r="S311" s="70">
        <f t="shared" si="66"/>
        <v>406.56</v>
      </c>
      <c r="T311" s="70">
        <f t="shared" si="67"/>
        <v>517.3338687328544</v>
      </c>
      <c r="U311" s="70">
        <f t="shared" si="68"/>
        <v>11882.79469031424</v>
      </c>
      <c r="V311" s="70">
        <f t="shared" si="69"/>
        <v>0</v>
      </c>
    </row>
    <row r="312" spans="1:22" x14ac:dyDescent="0.15">
      <c r="A312" s="66">
        <v>63660.108145157712</v>
      </c>
      <c r="B312" s="67">
        <v>6.9962200000000001</v>
      </c>
      <c r="C312" s="67">
        <v>1433.0873221533002</v>
      </c>
      <c r="D312" s="65">
        <v>430</v>
      </c>
      <c r="E312" s="68">
        <v>1.5</v>
      </c>
      <c r="F312" s="65">
        <v>1</v>
      </c>
      <c r="G312" s="65">
        <v>0.31</v>
      </c>
      <c r="H312" s="65">
        <v>33</v>
      </c>
      <c r="I312" s="70">
        <f t="shared" si="56"/>
        <v>204.83737248875823</v>
      </c>
      <c r="J312" s="70">
        <f t="shared" si="57"/>
        <v>35.833333333333336</v>
      </c>
      <c r="K312" s="70">
        <f t="shared" si="58"/>
        <v>11.108333333333334</v>
      </c>
      <c r="L312" s="70">
        <f t="shared" si="59"/>
        <v>0</v>
      </c>
      <c r="M312" s="70">
        <f t="shared" si="60"/>
        <v>63.812516731959938</v>
      </c>
      <c r="N312" s="70">
        <f t="shared" si="61"/>
        <v>1.6448536269514715</v>
      </c>
      <c r="O312" s="70">
        <f t="shared" si="62"/>
        <v>104.96224959146576</v>
      </c>
      <c r="P312" s="70">
        <f t="shared" si="63"/>
        <v>1287.4622495914657</v>
      </c>
      <c r="Q312" s="70">
        <f t="shared" si="64"/>
        <v>-870.16262751124179</v>
      </c>
      <c r="R312" s="70" t="str">
        <f t="shared" si="65"/>
        <v>Yes</v>
      </c>
      <c r="S312" s="70">
        <f t="shared" si="66"/>
        <v>1182.5</v>
      </c>
      <c r="T312" s="70">
        <f t="shared" si="67"/>
        <v>2157.6248771027076</v>
      </c>
      <c r="U312" s="70">
        <f t="shared" si="68"/>
        <v>17085948.168945312</v>
      </c>
      <c r="V312" s="70">
        <f t="shared" si="69"/>
        <v>0</v>
      </c>
    </row>
    <row r="313" spans="1:22" x14ac:dyDescent="0.15">
      <c r="A313" s="66">
        <v>3317.4635207476431</v>
      </c>
      <c r="B313" s="67">
        <v>10.731710000000001</v>
      </c>
      <c r="C313" s="67">
        <v>16595.764319401631</v>
      </c>
      <c r="D313" s="65">
        <v>616</v>
      </c>
      <c r="E313" s="68">
        <v>-0.6</v>
      </c>
      <c r="F313" s="65">
        <v>0.71</v>
      </c>
      <c r="G313" s="65">
        <v>1.6</v>
      </c>
      <c r="H313" s="65">
        <v>38</v>
      </c>
      <c r="I313" s="70">
        <f t="shared" si="56"/>
        <v>1546.4231067930114</v>
      </c>
      <c r="J313" s="70">
        <f t="shared" si="57"/>
        <v>8.2133333333333347</v>
      </c>
      <c r="K313" s="70">
        <f t="shared" si="58"/>
        <v>13.141333333333336</v>
      </c>
      <c r="L313" s="70">
        <f t="shared" si="59"/>
        <v>3.3196385345395667</v>
      </c>
      <c r="M313" s="70">
        <f t="shared" si="60"/>
        <v>85.473930840539538</v>
      </c>
      <c r="N313" s="70">
        <f t="shared" si="61"/>
        <v>1.6448536269514715</v>
      </c>
      <c r="O313" s="70">
        <f t="shared" si="62"/>
        <v>140.59210515286071</v>
      </c>
      <c r="P313" s="70">
        <f t="shared" si="63"/>
        <v>452.69877181952745</v>
      </c>
      <c r="Q313" s="70">
        <f t="shared" si="64"/>
        <v>1300.0231067930113</v>
      </c>
      <c r="R313" s="70" t="str">
        <f t="shared" si="65"/>
        <v>No</v>
      </c>
      <c r="S313" s="70">
        <f t="shared" si="66"/>
        <v>312.10666666666674</v>
      </c>
      <c r="T313" s="70">
        <f t="shared" si="67"/>
        <v>0</v>
      </c>
      <c r="U313" s="70">
        <f t="shared" si="68"/>
        <v>410.64944205824008</v>
      </c>
      <c r="V313" s="70">
        <f t="shared" si="69"/>
        <v>1135.7736647347713</v>
      </c>
    </row>
    <row r="314" spans="1:22" x14ac:dyDescent="0.15">
      <c r="A314" s="66">
        <v>89669.535857974945</v>
      </c>
      <c r="B314" s="67">
        <v>7.1830000000000007</v>
      </c>
      <c r="C314" s="67">
        <v>1768.6463728216997</v>
      </c>
      <c r="D314" s="65">
        <v>664</v>
      </c>
      <c r="E314" s="68">
        <v>0.8</v>
      </c>
      <c r="F314" s="65">
        <v>0.85</v>
      </c>
      <c r="G314" s="65">
        <v>0.25</v>
      </c>
      <c r="H314" s="65">
        <v>27</v>
      </c>
      <c r="I314" s="70">
        <f t="shared" si="56"/>
        <v>246.22669815142692</v>
      </c>
      <c r="J314" s="70">
        <f t="shared" si="57"/>
        <v>39.840000000000003</v>
      </c>
      <c r="K314" s="70">
        <f t="shared" si="58"/>
        <v>9.9600000000000009</v>
      </c>
      <c r="L314" s="70">
        <f t="shared" si="59"/>
        <v>2.0124611797498111</v>
      </c>
      <c r="M314" s="70">
        <f t="shared" si="60"/>
        <v>95.429067269883774</v>
      </c>
      <c r="N314" s="70">
        <f t="shared" si="61"/>
        <v>1.6448536269514715</v>
      </c>
      <c r="O314" s="70">
        <f t="shared" si="62"/>
        <v>156.96684741546429</v>
      </c>
      <c r="P314" s="70">
        <f t="shared" si="63"/>
        <v>1232.6468474154644</v>
      </c>
      <c r="Q314" s="70">
        <f t="shared" si="64"/>
        <v>-948.9733018485731</v>
      </c>
      <c r="R314" s="70" t="str">
        <f t="shared" si="65"/>
        <v>Yes</v>
      </c>
      <c r="S314" s="70">
        <f t="shared" si="66"/>
        <v>1075.68</v>
      </c>
      <c r="T314" s="70">
        <f t="shared" si="67"/>
        <v>2181.6201492640375</v>
      </c>
      <c r="U314" s="70">
        <f t="shared" si="68"/>
        <v>958676.04658372665</v>
      </c>
      <c r="V314" s="70">
        <f t="shared" si="69"/>
        <v>0</v>
      </c>
    </row>
    <row r="315" spans="1:22" x14ac:dyDescent="0.15">
      <c r="A315" s="66">
        <v>34390.002765268233</v>
      </c>
      <c r="B315" s="67">
        <v>5.4232200000000006</v>
      </c>
      <c r="C315" s="67">
        <v>2554.5425159425604</v>
      </c>
      <c r="D315" s="65">
        <v>494</v>
      </c>
      <c r="E315" s="68">
        <v>0.2</v>
      </c>
      <c r="F315" s="65">
        <v>1</v>
      </c>
      <c r="G315" s="65">
        <v>0.56000000000000005</v>
      </c>
      <c r="H315" s="65">
        <v>33</v>
      </c>
      <c r="I315" s="70">
        <f t="shared" si="56"/>
        <v>471.03796562605982</v>
      </c>
      <c r="J315" s="70">
        <f t="shared" si="57"/>
        <v>19.759999999999998</v>
      </c>
      <c r="K315" s="70">
        <f t="shared" si="58"/>
        <v>11.0656</v>
      </c>
      <c r="L315" s="70">
        <f t="shared" si="59"/>
        <v>0</v>
      </c>
      <c r="M315" s="70">
        <f t="shared" si="60"/>
        <v>63.567032421531209</v>
      </c>
      <c r="N315" s="70">
        <f t="shared" si="61"/>
        <v>1.6448536269514715</v>
      </c>
      <c r="O315" s="70">
        <f t="shared" si="62"/>
        <v>104.55846383309739</v>
      </c>
      <c r="P315" s="70">
        <f t="shared" si="63"/>
        <v>756.63846383309738</v>
      </c>
      <c r="Q315" s="70">
        <f t="shared" si="64"/>
        <v>-121.76203437394014</v>
      </c>
      <c r="R315" s="70" t="str">
        <f t="shared" si="65"/>
        <v>Yes</v>
      </c>
      <c r="S315" s="70">
        <f t="shared" si="66"/>
        <v>652.07999999999993</v>
      </c>
      <c r="T315" s="70">
        <f t="shared" si="67"/>
        <v>878.40049820703757</v>
      </c>
      <c r="U315" s="70">
        <f t="shared" si="68"/>
        <v>19058.768107192318</v>
      </c>
      <c r="V315" s="70">
        <f t="shared" si="69"/>
        <v>0</v>
      </c>
    </row>
    <row r="316" spans="1:22" x14ac:dyDescent="0.15">
      <c r="A316" s="66">
        <v>7536.7697465477331</v>
      </c>
      <c r="B316" s="67">
        <v>26.346320000000002</v>
      </c>
      <c r="C316" s="67">
        <v>14888.61678697854</v>
      </c>
      <c r="D316" s="65">
        <v>946</v>
      </c>
      <c r="E316" s="68">
        <v>1.2</v>
      </c>
      <c r="F316" s="65">
        <v>0.85</v>
      </c>
      <c r="G316" s="65">
        <v>0.62</v>
      </c>
      <c r="H316" s="65">
        <v>23</v>
      </c>
      <c r="I316" s="70">
        <f t="shared" si="56"/>
        <v>565.11181777867034</v>
      </c>
      <c r="J316" s="70">
        <f t="shared" si="57"/>
        <v>69.373333333333349</v>
      </c>
      <c r="K316" s="70">
        <f t="shared" si="58"/>
        <v>43.011466666666678</v>
      </c>
      <c r="L316" s="70">
        <f t="shared" si="59"/>
        <v>1.8574175621006712</v>
      </c>
      <c r="M316" s="70">
        <f t="shared" si="60"/>
        <v>243.21463554675785</v>
      </c>
      <c r="N316" s="70">
        <f t="shared" si="61"/>
        <v>1.6448536269514715</v>
      </c>
      <c r="O316" s="70">
        <f t="shared" si="62"/>
        <v>400.05247540676493</v>
      </c>
      <c r="P316" s="70">
        <f t="shared" si="63"/>
        <v>1995.6391420734319</v>
      </c>
      <c r="Q316" s="70">
        <f t="shared" si="64"/>
        <v>-1516.08818222133</v>
      </c>
      <c r="R316" s="70" t="str">
        <f t="shared" si="65"/>
        <v>Yes</v>
      </c>
      <c r="S316" s="70">
        <f t="shared" si="66"/>
        <v>1595.586666666667</v>
      </c>
      <c r="T316" s="70">
        <f t="shared" si="67"/>
        <v>3511.7273242947622</v>
      </c>
      <c r="U316" s="70">
        <f t="shared" si="68"/>
        <v>10132292.740810474</v>
      </c>
      <c r="V316" s="70">
        <f t="shared" si="69"/>
        <v>0</v>
      </c>
    </row>
    <row r="317" spans="1:22" x14ac:dyDescent="0.15">
      <c r="A317" s="66">
        <v>96750.545307277687</v>
      </c>
      <c r="B317" s="67">
        <v>7.1489000000000003</v>
      </c>
      <c r="C317" s="67">
        <v>9095.5357157632006</v>
      </c>
      <c r="D317" s="65">
        <v>608</v>
      </c>
      <c r="E317" s="68">
        <v>1.2</v>
      </c>
      <c r="F317" s="65">
        <v>1</v>
      </c>
      <c r="G317" s="65">
        <v>1.04</v>
      </c>
      <c r="H317" s="65">
        <v>46</v>
      </c>
      <c r="I317" s="70">
        <f t="shared" si="56"/>
        <v>1272.2986355611633</v>
      </c>
      <c r="J317" s="70">
        <f t="shared" si="57"/>
        <v>44.586666666666666</v>
      </c>
      <c r="K317" s="70">
        <f t="shared" si="58"/>
        <v>46.370133333333335</v>
      </c>
      <c r="L317" s="70">
        <f t="shared" si="59"/>
        <v>0</v>
      </c>
      <c r="M317" s="70">
        <f t="shared" si="60"/>
        <v>314.4975456281831</v>
      </c>
      <c r="N317" s="70">
        <f t="shared" si="61"/>
        <v>1.6448536269514715</v>
      </c>
      <c r="O317" s="70">
        <f t="shared" si="62"/>
        <v>517.30242859385294</v>
      </c>
      <c r="P317" s="70">
        <f t="shared" si="63"/>
        <v>2568.2890952605194</v>
      </c>
      <c r="Q317" s="70">
        <f t="shared" si="64"/>
        <v>-65.301364438836572</v>
      </c>
      <c r="R317" s="70" t="str">
        <f t="shared" si="65"/>
        <v>Yes</v>
      </c>
      <c r="S317" s="70">
        <f t="shared" si="66"/>
        <v>2050.9866666666667</v>
      </c>
      <c r="T317" s="70">
        <f t="shared" si="67"/>
        <v>2633.590459699356</v>
      </c>
      <c r="U317" s="70">
        <f t="shared" si="68"/>
        <v>6512086.6663982738</v>
      </c>
      <c r="V317" s="70">
        <f t="shared" si="69"/>
        <v>0</v>
      </c>
    </row>
    <row r="318" spans="1:22" x14ac:dyDescent="0.15">
      <c r="A318" s="66">
        <v>98292.196933013736</v>
      </c>
      <c r="B318" s="67">
        <v>82.995000000000005</v>
      </c>
      <c r="C318" s="67">
        <v>8127.2080890000025</v>
      </c>
      <c r="D318" s="65">
        <v>648</v>
      </c>
      <c r="E318" s="68">
        <v>1.5</v>
      </c>
      <c r="F318" s="65">
        <v>1</v>
      </c>
      <c r="G318" s="65">
        <v>0.1</v>
      </c>
      <c r="H318" s="65">
        <v>35</v>
      </c>
      <c r="I318" s="70">
        <f t="shared" si="56"/>
        <v>97.924068787276369</v>
      </c>
      <c r="J318" s="70">
        <f t="shared" si="57"/>
        <v>54</v>
      </c>
      <c r="K318" s="70">
        <f t="shared" si="58"/>
        <v>5.4</v>
      </c>
      <c r="L318" s="70">
        <f t="shared" si="59"/>
        <v>0</v>
      </c>
      <c r="M318" s="70">
        <f t="shared" si="60"/>
        <v>31.94683082873793</v>
      </c>
      <c r="N318" s="70">
        <f t="shared" si="61"/>
        <v>1.6448536269514715</v>
      </c>
      <c r="O318" s="70">
        <f t="shared" si="62"/>
        <v>52.547860558254669</v>
      </c>
      <c r="P318" s="70">
        <f t="shared" si="63"/>
        <v>1942.5478605582546</v>
      </c>
      <c r="Q318" s="70">
        <f t="shared" si="64"/>
        <v>-1522.0759312127236</v>
      </c>
      <c r="R318" s="70" t="str">
        <f t="shared" si="65"/>
        <v>Yes</v>
      </c>
      <c r="S318" s="70">
        <f t="shared" si="66"/>
        <v>1890</v>
      </c>
      <c r="T318" s="70">
        <f t="shared" si="67"/>
        <v>3464.6237917709782</v>
      </c>
      <c r="U318" s="70">
        <f t="shared" si="68"/>
        <v>25748126.54296875</v>
      </c>
      <c r="V318" s="70">
        <f t="shared" si="69"/>
        <v>0</v>
      </c>
    </row>
    <row r="319" spans="1:22" x14ac:dyDescent="0.15">
      <c r="A319" s="66">
        <v>3093.6134861870746</v>
      </c>
      <c r="B319" s="67">
        <v>6.5620500000000002</v>
      </c>
      <c r="C319" s="67">
        <v>2769.2316223146668</v>
      </c>
      <c r="D319" s="65">
        <v>688</v>
      </c>
      <c r="E319" s="68">
        <v>0.8</v>
      </c>
      <c r="F319" s="65">
        <v>1</v>
      </c>
      <c r="G319" s="65">
        <v>0.64</v>
      </c>
      <c r="H319" s="65">
        <v>20</v>
      </c>
      <c r="I319" s="70">
        <f t="shared" si="56"/>
        <v>422.00708960075991</v>
      </c>
      <c r="J319" s="70">
        <f t="shared" si="57"/>
        <v>41.28</v>
      </c>
      <c r="K319" s="70">
        <f t="shared" si="58"/>
        <v>26.4192</v>
      </c>
      <c r="L319" s="70">
        <f t="shared" si="59"/>
        <v>0</v>
      </c>
      <c r="M319" s="70">
        <f t="shared" si="60"/>
        <v>118.15025422232489</v>
      </c>
      <c r="N319" s="70">
        <f t="shared" si="61"/>
        <v>1.6448536269514715</v>
      </c>
      <c r="O319" s="70">
        <f t="shared" si="62"/>
        <v>194.3398741828295</v>
      </c>
      <c r="P319" s="70">
        <f t="shared" si="63"/>
        <v>1019.9398741828295</v>
      </c>
      <c r="Q319" s="70">
        <f t="shared" si="64"/>
        <v>-816.39291039924024</v>
      </c>
      <c r="R319" s="70" t="str">
        <f t="shared" si="65"/>
        <v>Yes</v>
      </c>
      <c r="S319" s="70">
        <f t="shared" si="66"/>
        <v>825.6</v>
      </c>
      <c r="T319" s="70">
        <f t="shared" si="67"/>
        <v>1836.3327845820697</v>
      </c>
      <c r="U319" s="70">
        <f t="shared" si="68"/>
        <v>993326.98802651186</v>
      </c>
      <c r="V319" s="70">
        <f t="shared" si="69"/>
        <v>0</v>
      </c>
    </row>
    <row r="320" spans="1:22" x14ac:dyDescent="0.15">
      <c r="A320" s="66">
        <v>9526.4822479802169</v>
      </c>
      <c r="B320" s="67">
        <v>7.5970399999999998</v>
      </c>
      <c r="C320" s="67">
        <v>2252.4059496027785</v>
      </c>
      <c r="D320" s="65">
        <v>526</v>
      </c>
      <c r="E320" s="68">
        <v>1.2</v>
      </c>
      <c r="F320" s="65">
        <v>0.8</v>
      </c>
      <c r="G320" s="65">
        <v>0.89</v>
      </c>
      <c r="H320" s="65">
        <v>14</v>
      </c>
      <c r="I320" s="70">
        <f t="shared" si="56"/>
        <v>296.48467687451671</v>
      </c>
      <c r="J320" s="70">
        <f t="shared" si="57"/>
        <v>38.573333333333338</v>
      </c>
      <c r="K320" s="70">
        <f t="shared" si="58"/>
        <v>34.330266666666674</v>
      </c>
      <c r="L320" s="70">
        <f t="shared" si="59"/>
        <v>1.6733200530681509</v>
      </c>
      <c r="M320" s="70">
        <f t="shared" si="60"/>
        <v>143.75697080874608</v>
      </c>
      <c r="N320" s="70">
        <f t="shared" si="61"/>
        <v>1.6448536269514715</v>
      </c>
      <c r="O320" s="70">
        <f t="shared" si="62"/>
        <v>236.45917483432279</v>
      </c>
      <c r="P320" s="70">
        <f t="shared" si="63"/>
        <v>776.48584150098952</v>
      </c>
      <c r="Q320" s="70">
        <f t="shared" si="64"/>
        <v>-860.71532312548334</v>
      </c>
      <c r="R320" s="70" t="str">
        <f t="shared" si="65"/>
        <v>Yes</v>
      </c>
      <c r="S320" s="70">
        <f t="shared" si="66"/>
        <v>540.02666666666676</v>
      </c>
      <c r="T320" s="70">
        <f t="shared" si="67"/>
        <v>1637.2011646264727</v>
      </c>
      <c r="U320" s="70">
        <f t="shared" si="68"/>
        <v>5633811.8199432446</v>
      </c>
      <c r="V320" s="70">
        <f t="shared" si="69"/>
        <v>0</v>
      </c>
    </row>
    <row r="321" spans="1:22" x14ac:dyDescent="0.15">
      <c r="A321" s="66">
        <v>17766.486260058689</v>
      </c>
      <c r="B321" s="67">
        <v>5.788310000000001</v>
      </c>
      <c r="C321" s="67">
        <v>6789.2469584272685</v>
      </c>
      <c r="D321" s="65">
        <v>574</v>
      </c>
      <c r="E321" s="68">
        <v>0.5</v>
      </c>
      <c r="F321" s="65">
        <v>1</v>
      </c>
      <c r="G321" s="65">
        <v>0.57999999999999996</v>
      </c>
      <c r="H321" s="65">
        <v>70</v>
      </c>
      <c r="I321" s="70">
        <f t="shared" si="56"/>
        <v>1172.9238686986819</v>
      </c>
      <c r="J321" s="70">
        <f t="shared" si="57"/>
        <v>28.7</v>
      </c>
      <c r="K321" s="70">
        <f t="shared" si="58"/>
        <v>16.645999999999997</v>
      </c>
      <c r="L321" s="70">
        <f t="shared" si="59"/>
        <v>0</v>
      </c>
      <c r="M321" s="70">
        <f t="shared" si="60"/>
        <v>139.27042801686218</v>
      </c>
      <c r="N321" s="70">
        <f t="shared" si="61"/>
        <v>1.6448536269514715</v>
      </c>
      <c r="O321" s="70">
        <f t="shared" si="62"/>
        <v>229.07946865061959</v>
      </c>
      <c r="P321" s="70">
        <f t="shared" si="63"/>
        <v>2238.0794686506197</v>
      </c>
      <c r="Q321" s="70">
        <f t="shared" si="64"/>
        <v>311.92386869868187</v>
      </c>
      <c r="R321" s="70" t="str">
        <f t="shared" si="65"/>
        <v>Yes</v>
      </c>
      <c r="S321" s="70">
        <f t="shared" si="66"/>
        <v>2009</v>
      </c>
      <c r="T321" s="70">
        <f t="shared" si="67"/>
        <v>2009</v>
      </c>
      <c r="U321" s="70">
        <f t="shared" si="68"/>
        <v>147226.7958984375</v>
      </c>
      <c r="V321" s="70">
        <f t="shared" si="69"/>
        <v>0</v>
      </c>
    </row>
    <row r="322" spans="1:22" x14ac:dyDescent="0.15">
      <c r="A322" s="66">
        <v>39095.804324297147</v>
      </c>
      <c r="B322" s="67">
        <v>25.62406</v>
      </c>
      <c r="C322" s="67">
        <v>5583.2027147160015</v>
      </c>
      <c r="D322" s="65">
        <v>592</v>
      </c>
      <c r="E322" s="68">
        <v>0.4</v>
      </c>
      <c r="F322" s="65">
        <v>1</v>
      </c>
      <c r="G322" s="65">
        <v>0.25</v>
      </c>
      <c r="H322" s="65">
        <v>33</v>
      </c>
      <c r="I322" s="70">
        <f t="shared" si="56"/>
        <v>217.88907435886435</v>
      </c>
      <c r="J322" s="70">
        <f t="shared" si="57"/>
        <v>27.626666666666665</v>
      </c>
      <c r="K322" s="70">
        <f t="shared" si="58"/>
        <v>6.9066666666666663</v>
      </c>
      <c r="L322" s="70">
        <f t="shared" si="59"/>
        <v>0</v>
      </c>
      <c r="M322" s="70">
        <f t="shared" si="60"/>
        <v>39.675779345422647</v>
      </c>
      <c r="N322" s="70">
        <f t="shared" si="61"/>
        <v>1.6448536269514715</v>
      </c>
      <c r="O322" s="70">
        <f t="shared" si="62"/>
        <v>65.260849558444718</v>
      </c>
      <c r="P322" s="70">
        <f t="shared" si="63"/>
        <v>976.94084955844471</v>
      </c>
      <c r="Q322" s="70">
        <f t="shared" si="64"/>
        <v>-610.91092564113558</v>
      </c>
      <c r="R322" s="70" t="str">
        <f t="shared" si="65"/>
        <v>Yes</v>
      </c>
      <c r="S322" s="70">
        <f t="shared" si="66"/>
        <v>911.68</v>
      </c>
      <c r="T322" s="70">
        <f t="shared" si="67"/>
        <v>1587.8517751995803</v>
      </c>
      <c r="U322" s="70">
        <f t="shared" si="68"/>
        <v>81834.990315438015</v>
      </c>
      <c r="V322" s="70">
        <f t="shared" si="69"/>
        <v>0</v>
      </c>
    </row>
    <row r="323" spans="1:22" x14ac:dyDescent="0.15">
      <c r="A323" s="66">
        <v>71657.176380292658</v>
      </c>
      <c r="B323" s="67">
        <v>6.0005000000000006</v>
      </c>
      <c r="C323" s="67">
        <v>2227.1909216223335</v>
      </c>
      <c r="D323" s="65">
        <v>364</v>
      </c>
      <c r="E323" s="68">
        <v>0.2</v>
      </c>
      <c r="F323" s="65">
        <v>1</v>
      </c>
      <c r="G323" s="65">
        <v>1.39</v>
      </c>
      <c r="H323" s="65">
        <v>17</v>
      </c>
      <c r="I323" s="70">
        <f t="shared" ref="I323:I386" si="70">C323/B323</f>
        <v>371.16755630736327</v>
      </c>
      <c r="J323" s="70">
        <f t="shared" ref="J323:J386" si="71">($D323/30)*(100%+$E323)</f>
        <v>14.559999999999999</v>
      </c>
      <c r="K323" s="70">
        <f t="shared" ref="K323:K386" si="72">G323*J323</f>
        <v>20.238399999999995</v>
      </c>
      <c r="L323" s="70">
        <f t="shared" ref="L323:L386" si="73">SQRT((1-F323)*H323)</f>
        <v>0</v>
      </c>
      <c r="M323" s="70">
        <f t="shared" ref="M323:M386" si="74">SQRT((H323*(K323^2))+((J323^2)*(L323^2)))</f>
        <v>83.44506089350044</v>
      </c>
      <c r="N323" s="70">
        <f t="shared" ref="N323:N386" si="75">_xlfn.NORM.INV(95/100,0,1)</f>
        <v>1.6448536269514715</v>
      </c>
      <c r="O323" s="70">
        <f t="shared" ref="O323:O386" si="76">N323*M323</f>
        <v>137.25491106186061</v>
      </c>
      <c r="P323" s="70">
        <f t="shared" ref="P323:P386" si="77">J323*H323+O323</f>
        <v>384.77491106186062</v>
      </c>
      <c r="Q323" s="70">
        <f t="shared" ref="Q323:Q386" si="78">I323-(J323*30)</f>
        <v>-65.632443692636684</v>
      </c>
      <c r="R323" s="70" t="str">
        <f t="shared" ref="R323:R386" si="79">IF(Q323&lt;P323, "Yes", "No")</f>
        <v>Yes</v>
      </c>
      <c r="S323" s="70">
        <f t="shared" ref="S323:S386" si="80">H323*J323</f>
        <v>247.51999999999998</v>
      </c>
      <c r="T323" s="70">
        <f t="shared" ref="T323:T386" si="81">IF(R323="Yes",IF((P323-Q323)&gt;S323, P323-Q323, S323),0)</f>
        <v>450.40735475449731</v>
      </c>
      <c r="U323" s="70">
        <f t="shared" ref="U323:U386" si="82">J323*(((100%+E323)^11)-1)/((100%+E323)-1)*30</f>
        <v>14043.30281582592</v>
      </c>
      <c r="V323" s="70">
        <f t="shared" ref="V323:V386" si="83">IF(I323-U323&gt;0,I323-U323,0)</f>
        <v>0</v>
      </c>
    </row>
    <row r="324" spans="1:22" x14ac:dyDescent="0.15">
      <c r="A324" s="66">
        <v>52573.895212981879</v>
      </c>
      <c r="B324" s="67">
        <v>6.0390000000000006</v>
      </c>
      <c r="C324" s="67">
        <v>3991.4354332160005</v>
      </c>
      <c r="D324" s="65">
        <v>672</v>
      </c>
      <c r="E324" s="68">
        <v>0.8</v>
      </c>
      <c r="F324" s="65">
        <v>1</v>
      </c>
      <c r="G324" s="65">
        <v>1.43</v>
      </c>
      <c r="H324" s="65">
        <v>16</v>
      </c>
      <c r="I324" s="70">
        <f t="shared" si="70"/>
        <v>660.94310866302374</v>
      </c>
      <c r="J324" s="70">
        <f t="shared" si="71"/>
        <v>40.32</v>
      </c>
      <c r="K324" s="70">
        <f t="shared" si="72"/>
        <v>57.657599999999995</v>
      </c>
      <c r="L324" s="70">
        <f t="shared" si="73"/>
        <v>0</v>
      </c>
      <c r="M324" s="70">
        <f t="shared" si="74"/>
        <v>230.63039999999998</v>
      </c>
      <c r="N324" s="70">
        <f t="shared" si="75"/>
        <v>1.6448536269514715</v>
      </c>
      <c r="O324" s="70">
        <f t="shared" si="76"/>
        <v>379.35324992526864</v>
      </c>
      <c r="P324" s="70">
        <f t="shared" si="77"/>
        <v>1024.4732499252686</v>
      </c>
      <c r="Q324" s="70">
        <f t="shared" si="78"/>
        <v>-548.65689133697617</v>
      </c>
      <c r="R324" s="70" t="str">
        <f t="shared" si="79"/>
        <v>Yes</v>
      </c>
      <c r="S324" s="70">
        <f t="shared" si="80"/>
        <v>645.12</v>
      </c>
      <c r="T324" s="70">
        <f t="shared" si="81"/>
        <v>1573.1301412622447</v>
      </c>
      <c r="U324" s="70">
        <f t="shared" si="82"/>
        <v>970226.36039798823</v>
      </c>
      <c r="V324" s="70">
        <f t="shared" si="83"/>
        <v>0</v>
      </c>
    </row>
    <row r="325" spans="1:22" x14ac:dyDescent="0.15">
      <c r="A325" s="66">
        <v>88828.836790022688</v>
      </c>
      <c r="B325" s="67">
        <v>81.216520000000017</v>
      </c>
      <c r="C325" s="67">
        <v>49626.482058161695</v>
      </c>
      <c r="D325" s="65">
        <v>542</v>
      </c>
      <c r="E325" s="68">
        <v>-0.6</v>
      </c>
      <c r="F325" s="65">
        <v>0.82</v>
      </c>
      <c r="G325" s="65">
        <v>0.86</v>
      </c>
      <c r="H325" s="65">
        <v>33</v>
      </c>
      <c r="I325" s="70">
        <f t="shared" si="70"/>
        <v>611.0392572614744</v>
      </c>
      <c r="J325" s="70">
        <f t="shared" si="71"/>
        <v>7.2266666666666666</v>
      </c>
      <c r="K325" s="70">
        <f t="shared" si="72"/>
        <v>6.2149333333333328</v>
      </c>
      <c r="L325" s="70">
        <f t="shared" si="73"/>
        <v>2.4372115213907883</v>
      </c>
      <c r="M325" s="70">
        <f t="shared" si="74"/>
        <v>39.810210538838732</v>
      </c>
      <c r="N325" s="70">
        <f t="shared" si="75"/>
        <v>1.6448536269514715</v>
      </c>
      <c r="O325" s="70">
        <f t="shared" si="76"/>
        <v>65.481969194510583</v>
      </c>
      <c r="P325" s="70">
        <f t="shared" si="77"/>
        <v>303.96196919451057</v>
      </c>
      <c r="Q325" s="70">
        <f t="shared" si="78"/>
        <v>394.23925726147439</v>
      </c>
      <c r="R325" s="70" t="str">
        <f t="shared" si="79"/>
        <v>No</v>
      </c>
      <c r="S325" s="70">
        <f t="shared" si="80"/>
        <v>238.48</v>
      </c>
      <c r="T325" s="70">
        <f t="shared" si="81"/>
        <v>0</v>
      </c>
      <c r="U325" s="70">
        <f t="shared" si="82"/>
        <v>361.31817791487998</v>
      </c>
      <c r="V325" s="70">
        <f t="shared" si="83"/>
        <v>249.72107934659442</v>
      </c>
    </row>
    <row r="326" spans="1:22" x14ac:dyDescent="0.15">
      <c r="A326" s="66">
        <v>43048.893021743417</v>
      </c>
      <c r="B326" s="67">
        <v>8.8471899999999994</v>
      </c>
      <c r="C326" s="67">
        <v>24597.0191895608</v>
      </c>
      <c r="D326" s="65">
        <v>972</v>
      </c>
      <c r="E326" s="68">
        <v>0.2</v>
      </c>
      <c r="F326" s="65">
        <v>0.82</v>
      </c>
      <c r="G326" s="65">
        <v>1.07</v>
      </c>
      <c r="H326" s="65">
        <v>62</v>
      </c>
      <c r="I326" s="70">
        <f t="shared" si="70"/>
        <v>2780.2069571876268</v>
      </c>
      <c r="J326" s="70">
        <f t="shared" si="71"/>
        <v>38.879999999999995</v>
      </c>
      <c r="K326" s="70">
        <f t="shared" si="72"/>
        <v>41.601599999999998</v>
      </c>
      <c r="L326" s="70">
        <f t="shared" si="73"/>
        <v>3.3406586176980135</v>
      </c>
      <c r="M326" s="70">
        <f t="shared" si="74"/>
        <v>352.38194718617467</v>
      </c>
      <c r="N326" s="70">
        <f t="shared" si="75"/>
        <v>1.6448536269514715</v>
      </c>
      <c r="O326" s="70">
        <f t="shared" si="76"/>
        <v>579.61672390140131</v>
      </c>
      <c r="P326" s="70">
        <f t="shared" si="77"/>
        <v>2990.1767239014007</v>
      </c>
      <c r="Q326" s="70">
        <f t="shared" si="78"/>
        <v>1613.8069571876269</v>
      </c>
      <c r="R326" s="70" t="str">
        <f t="shared" si="79"/>
        <v>Yes</v>
      </c>
      <c r="S326" s="70">
        <f t="shared" si="80"/>
        <v>2410.5599999999995</v>
      </c>
      <c r="T326" s="70">
        <f t="shared" si="81"/>
        <v>2410.5599999999995</v>
      </c>
      <c r="U326" s="70">
        <f t="shared" si="82"/>
        <v>37500.248178524154</v>
      </c>
      <c r="V326" s="70">
        <f t="shared" si="83"/>
        <v>0</v>
      </c>
    </row>
    <row r="327" spans="1:22" x14ac:dyDescent="0.15">
      <c r="A327" s="66">
        <v>19725.136946713672</v>
      </c>
      <c r="B327" s="67">
        <v>26.281639999999999</v>
      </c>
      <c r="C327" s="67">
        <v>7665.7940593713602</v>
      </c>
      <c r="D327" s="65">
        <v>744</v>
      </c>
      <c r="E327" s="68">
        <v>0.5</v>
      </c>
      <c r="F327" s="65">
        <v>1</v>
      </c>
      <c r="G327" s="65">
        <v>0.28999999999999998</v>
      </c>
      <c r="H327" s="65">
        <v>31</v>
      </c>
      <c r="I327" s="70">
        <f t="shared" si="70"/>
        <v>291.67867984537344</v>
      </c>
      <c r="J327" s="70">
        <f t="shared" si="71"/>
        <v>37.200000000000003</v>
      </c>
      <c r="K327" s="70">
        <f t="shared" si="72"/>
        <v>10.788</v>
      </c>
      <c r="L327" s="70">
        <f t="shared" si="73"/>
        <v>0</v>
      </c>
      <c r="M327" s="70">
        <f t="shared" si="74"/>
        <v>60.065041946210279</v>
      </c>
      <c r="N327" s="70">
        <f t="shared" si="75"/>
        <v>1.6448536269514715</v>
      </c>
      <c r="O327" s="70">
        <f t="shared" si="76"/>
        <v>98.798202098216251</v>
      </c>
      <c r="P327" s="70">
        <f t="shared" si="77"/>
        <v>1251.9982020982163</v>
      </c>
      <c r="Q327" s="70">
        <f t="shared" si="78"/>
        <v>-824.32132015462662</v>
      </c>
      <c r="R327" s="70" t="str">
        <f t="shared" si="79"/>
        <v>Yes</v>
      </c>
      <c r="S327" s="70">
        <f t="shared" si="80"/>
        <v>1153.2</v>
      </c>
      <c r="T327" s="70">
        <f t="shared" si="81"/>
        <v>2076.3195222528429</v>
      </c>
      <c r="U327" s="70">
        <f t="shared" si="82"/>
        <v>190830.55078125003</v>
      </c>
      <c r="V327" s="70">
        <f t="shared" si="83"/>
        <v>0</v>
      </c>
    </row>
    <row r="328" spans="1:22" x14ac:dyDescent="0.15">
      <c r="A328" s="66">
        <v>59302.898077303777</v>
      </c>
      <c r="B328" s="67">
        <v>6.4572200000000004</v>
      </c>
      <c r="C328" s="67">
        <v>1314.9081837460801</v>
      </c>
      <c r="D328" s="65">
        <v>574</v>
      </c>
      <c r="E328" s="68">
        <v>1.2</v>
      </c>
      <c r="F328" s="65">
        <v>1</v>
      </c>
      <c r="G328" s="65">
        <v>0.78</v>
      </c>
      <c r="H328" s="65">
        <v>12</v>
      </c>
      <c r="I328" s="70">
        <f t="shared" si="70"/>
        <v>203.63379035344622</v>
      </c>
      <c r="J328" s="70">
        <f t="shared" si="71"/>
        <v>42.093333333333334</v>
      </c>
      <c r="K328" s="70">
        <f t="shared" si="72"/>
        <v>32.832799999999999</v>
      </c>
      <c r="L328" s="70">
        <f t="shared" si="73"/>
        <v>0</v>
      </c>
      <c r="M328" s="70">
        <f t="shared" si="74"/>
        <v>113.73615550949486</v>
      </c>
      <c r="N328" s="70">
        <f t="shared" si="75"/>
        <v>1.6448536269514715</v>
      </c>
      <c r="O328" s="70">
        <f t="shared" si="76"/>
        <v>187.07932790530921</v>
      </c>
      <c r="P328" s="70">
        <f t="shared" si="77"/>
        <v>692.19932790530925</v>
      </c>
      <c r="Q328" s="70">
        <f t="shared" si="78"/>
        <v>-1059.1662096465539</v>
      </c>
      <c r="R328" s="70" t="str">
        <f t="shared" si="79"/>
        <v>Yes</v>
      </c>
      <c r="S328" s="70">
        <f t="shared" si="80"/>
        <v>505.12</v>
      </c>
      <c r="T328" s="70">
        <f t="shared" si="81"/>
        <v>1751.3655375518631</v>
      </c>
      <c r="U328" s="70">
        <f t="shared" si="82"/>
        <v>6147923.9251852129</v>
      </c>
      <c r="V328" s="70">
        <f t="shared" si="83"/>
        <v>0</v>
      </c>
    </row>
    <row r="329" spans="1:22" x14ac:dyDescent="0.15">
      <c r="A329" s="66">
        <v>28071.436376973048</v>
      </c>
      <c r="B329" s="67">
        <v>26.605040000000002</v>
      </c>
      <c r="C329" s="67">
        <v>1758.48736453632</v>
      </c>
      <c r="D329" s="65">
        <v>704</v>
      </c>
      <c r="E329" s="68">
        <v>0.2</v>
      </c>
      <c r="F329" s="65">
        <v>1</v>
      </c>
      <c r="G329" s="65">
        <v>0.21</v>
      </c>
      <c r="H329" s="65">
        <v>12</v>
      </c>
      <c r="I329" s="70">
        <f t="shared" si="70"/>
        <v>66.096024081764952</v>
      </c>
      <c r="J329" s="70">
        <f t="shared" si="71"/>
        <v>28.159999999999997</v>
      </c>
      <c r="K329" s="70">
        <f t="shared" si="72"/>
        <v>5.9135999999999989</v>
      </c>
      <c r="L329" s="70">
        <f t="shared" si="73"/>
        <v>0</v>
      </c>
      <c r="M329" s="70">
        <f t="shared" si="74"/>
        <v>20.485311311278622</v>
      </c>
      <c r="N329" s="70">
        <f t="shared" si="75"/>
        <v>1.6448536269514715</v>
      </c>
      <c r="O329" s="70">
        <f t="shared" si="76"/>
        <v>33.695338609586649</v>
      </c>
      <c r="P329" s="70">
        <f t="shared" si="77"/>
        <v>371.61533860958662</v>
      </c>
      <c r="Q329" s="70">
        <f t="shared" si="78"/>
        <v>-778.70397591823496</v>
      </c>
      <c r="R329" s="70" t="str">
        <f t="shared" si="79"/>
        <v>Yes</v>
      </c>
      <c r="S329" s="70">
        <f t="shared" si="80"/>
        <v>337.91999999999996</v>
      </c>
      <c r="T329" s="70">
        <f t="shared" si="81"/>
        <v>1150.3193145278215</v>
      </c>
      <c r="U329" s="70">
        <f t="shared" si="82"/>
        <v>27160.673577861118</v>
      </c>
      <c r="V329" s="70">
        <f t="shared" si="83"/>
        <v>0</v>
      </c>
    </row>
    <row r="330" spans="1:22" x14ac:dyDescent="0.15">
      <c r="A330" s="66">
        <v>12797.363615515667</v>
      </c>
      <c r="B330" s="67">
        <v>7.0400000000000009</v>
      </c>
      <c r="C330" s="67">
        <v>4386.465811378991</v>
      </c>
      <c r="D330" s="65">
        <v>744</v>
      </c>
      <c r="E330" s="68">
        <v>-0.2</v>
      </c>
      <c r="F330" s="65">
        <v>0.75</v>
      </c>
      <c r="G330" s="65">
        <v>0.55000000000000004</v>
      </c>
      <c r="H330" s="65">
        <v>29</v>
      </c>
      <c r="I330" s="70">
        <f t="shared" si="70"/>
        <v>623.07753002542484</v>
      </c>
      <c r="J330" s="70">
        <f t="shared" si="71"/>
        <v>19.840000000000003</v>
      </c>
      <c r="K330" s="70">
        <f t="shared" si="72"/>
        <v>10.912000000000003</v>
      </c>
      <c r="L330" s="70">
        <f t="shared" si="73"/>
        <v>2.6925824035672519</v>
      </c>
      <c r="M330" s="70">
        <f t="shared" si="74"/>
        <v>79.415780396593732</v>
      </c>
      <c r="N330" s="70">
        <f t="shared" si="75"/>
        <v>1.6448536269514715</v>
      </c>
      <c r="O330" s="70">
        <f t="shared" si="76"/>
        <v>130.62733442251877</v>
      </c>
      <c r="P330" s="70">
        <f t="shared" si="77"/>
        <v>705.98733442251887</v>
      </c>
      <c r="Q330" s="70">
        <f t="shared" si="78"/>
        <v>27.87753002542479</v>
      </c>
      <c r="R330" s="70" t="str">
        <f t="shared" si="79"/>
        <v>Yes</v>
      </c>
      <c r="S330" s="70">
        <f t="shared" si="80"/>
        <v>575.36000000000013</v>
      </c>
      <c r="T330" s="70">
        <f t="shared" si="81"/>
        <v>678.10980439709408</v>
      </c>
      <c r="U330" s="70">
        <f t="shared" si="82"/>
        <v>2720.3635465420807</v>
      </c>
      <c r="V330" s="70">
        <f t="shared" si="83"/>
        <v>0</v>
      </c>
    </row>
    <row r="331" spans="1:22" x14ac:dyDescent="0.15">
      <c r="A331" s="66">
        <v>37557.191091413581</v>
      </c>
      <c r="B331" s="67">
        <v>20.568239999999999</v>
      </c>
      <c r="C331" s="67">
        <v>7605.9542603393065</v>
      </c>
      <c r="D331" s="65">
        <v>616</v>
      </c>
      <c r="E331" s="68">
        <v>0.4</v>
      </c>
      <c r="F331" s="65">
        <v>1</v>
      </c>
      <c r="G331" s="65">
        <v>0.63</v>
      </c>
      <c r="H331" s="65">
        <v>23</v>
      </c>
      <c r="I331" s="70">
        <f t="shared" si="70"/>
        <v>369.79120529220324</v>
      </c>
      <c r="J331" s="70">
        <f t="shared" si="71"/>
        <v>28.746666666666666</v>
      </c>
      <c r="K331" s="70">
        <f t="shared" si="72"/>
        <v>18.110399999999998</v>
      </c>
      <c r="L331" s="70">
        <f t="shared" si="73"/>
        <v>0</v>
      </c>
      <c r="M331" s="70">
        <f t="shared" si="74"/>
        <v>86.854427219802659</v>
      </c>
      <c r="N331" s="70">
        <f t="shared" si="75"/>
        <v>1.6448536269514715</v>
      </c>
      <c r="O331" s="70">
        <f t="shared" si="76"/>
        <v>142.86281962928501</v>
      </c>
      <c r="P331" s="70">
        <f t="shared" si="77"/>
        <v>804.0361529626183</v>
      </c>
      <c r="Q331" s="70">
        <f t="shared" si="78"/>
        <v>-492.60879470779673</v>
      </c>
      <c r="R331" s="70" t="str">
        <f t="shared" si="79"/>
        <v>Yes</v>
      </c>
      <c r="S331" s="70">
        <f t="shared" si="80"/>
        <v>661.17333333333329</v>
      </c>
      <c r="T331" s="70">
        <f t="shared" si="81"/>
        <v>1296.6449476704151</v>
      </c>
      <c r="U331" s="70">
        <f t="shared" si="82"/>
        <v>85152.625057955782</v>
      </c>
      <c r="V331" s="70">
        <f t="shared" si="83"/>
        <v>0</v>
      </c>
    </row>
    <row r="332" spans="1:22" x14ac:dyDescent="0.15">
      <c r="A332" s="66">
        <v>45174.963757891994</v>
      </c>
      <c r="B332" s="67">
        <v>16.258770000000002</v>
      </c>
      <c r="C332" s="67">
        <v>3933.3570845912541</v>
      </c>
      <c r="D332" s="65">
        <v>170</v>
      </c>
      <c r="E332" s="68">
        <v>0.8</v>
      </c>
      <c r="F332" s="65">
        <v>0.82</v>
      </c>
      <c r="G332" s="65">
        <v>0.98</v>
      </c>
      <c r="H332" s="65">
        <v>35</v>
      </c>
      <c r="I332" s="70">
        <f t="shared" si="70"/>
        <v>241.92218012747912</v>
      </c>
      <c r="J332" s="70">
        <f t="shared" si="71"/>
        <v>10.200000000000001</v>
      </c>
      <c r="K332" s="70">
        <f t="shared" si="72"/>
        <v>9.9960000000000004</v>
      </c>
      <c r="L332" s="70">
        <f t="shared" si="73"/>
        <v>2.5099800796022271</v>
      </c>
      <c r="M332" s="70">
        <f t="shared" si="74"/>
        <v>64.441078203270308</v>
      </c>
      <c r="N332" s="70">
        <f t="shared" si="75"/>
        <v>1.6448536269514715</v>
      </c>
      <c r="O332" s="70">
        <f t="shared" si="76"/>
        <v>105.99614120731258</v>
      </c>
      <c r="P332" s="70">
        <f t="shared" si="77"/>
        <v>462.99614120731263</v>
      </c>
      <c r="Q332" s="70">
        <f t="shared" si="78"/>
        <v>-64.077819872520934</v>
      </c>
      <c r="R332" s="70" t="str">
        <f t="shared" si="79"/>
        <v>Yes</v>
      </c>
      <c r="S332" s="70">
        <f t="shared" si="80"/>
        <v>357.00000000000006</v>
      </c>
      <c r="T332" s="70">
        <f t="shared" si="81"/>
        <v>527.07396107983357</v>
      </c>
      <c r="U332" s="70">
        <f t="shared" si="82"/>
        <v>245444.16855306254</v>
      </c>
      <c r="V332" s="70">
        <f t="shared" si="83"/>
        <v>0</v>
      </c>
    </row>
    <row r="333" spans="1:22" x14ac:dyDescent="0.15">
      <c r="A333" s="66">
        <v>82649.026547267989</v>
      </c>
      <c r="B333" s="67">
        <v>14.135000000000002</v>
      </c>
      <c r="C333" s="67">
        <v>8983.8025390952553</v>
      </c>
      <c r="D333" s="65">
        <v>656</v>
      </c>
      <c r="E333" s="68">
        <v>-0.2</v>
      </c>
      <c r="F333" s="65">
        <v>0.9</v>
      </c>
      <c r="G333" s="65">
        <v>0.39</v>
      </c>
      <c r="H333" s="65">
        <v>53</v>
      </c>
      <c r="I333" s="70">
        <f t="shared" si="70"/>
        <v>635.57145660383833</v>
      </c>
      <c r="J333" s="70">
        <f t="shared" si="71"/>
        <v>17.493333333333336</v>
      </c>
      <c r="K333" s="70">
        <f t="shared" si="72"/>
        <v>6.8224000000000009</v>
      </c>
      <c r="L333" s="70">
        <f t="shared" si="73"/>
        <v>2.3021728866442674</v>
      </c>
      <c r="M333" s="70">
        <f t="shared" si="74"/>
        <v>63.943577333215337</v>
      </c>
      <c r="N333" s="70">
        <f t="shared" si="75"/>
        <v>1.6448536269514715</v>
      </c>
      <c r="O333" s="70">
        <f t="shared" si="76"/>
        <v>105.17782509679115</v>
      </c>
      <c r="P333" s="70">
        <f t="shared" si="77"/>
        <v>1032.3244917634579</v>
      </c>
      <c r="Q333" s="70">
        <f t="shared" si="78"/>
        <v>110.77145660383826</v>
      </c>
      <c r="R333" s="70" t="str">
        <f t="shared" si="79"/>
        <v>Yes</v>
      </c>
      <c r="S333" s="70">
        <f t="shared" si="80"/>
        <v>927.14666666666676</v>
      </c>
      <c r="T333" s="70">
        <f t="shared" si="81"/>
        <v>927.14666666666676</v>
      </c>
      <c r="U333" s="70">
        <f t="shared" si="82"/>
        <v>2398.6001163059204</v>
      </c>
      <c r="V333" s="70">
        <f t="shared" si="83"/>
        <v>0</v>
      </c>
    </row>
    <row r="334" spans="1:22" x14ac:dyDescent="0.15">
      <c r="A334" s="66">
        <v>96539.696808062552</v>
      </c>
      <c r="B334" s="67">
        <v>13.750000000000002</v>
      </c>
      <c r="C334" s="67">
        <v>5855.3624250000021</v>
      </c>
      <c r="D334" s="65">
        <v>810</v>
      </c>
      <c r="E334" s="68">
        <v>0.5</v>
      </c>
      <c r="F334" s="65">
        <v>1</v>
      </c>
      <c r="G334" s="65">
        <v>0.52</v>
      </c>
      <c r="H334" s="65">
        <v>23</v>
      </c>
      <c r="I334" s="70">
        <f t="shared" si="70"/>
        <v>425.84454000000011</v>
      </c>
      <c r="J334" s="70">
        <f t="shared" si="71"/>
        <v>40.5</v>
      </c>
      <c r="K334" s="70">
        <f t="shared" si="72"/>
        <v>21.060000000000002</v>
      </c>
      <c r="L334" s="70">
        <f t="shared" si="73"/>
        <v>0</v>
      </c>
      <c r="M334" s="70">
        <f t="shared" si="74"/>
        <v>101.00021188096589</v>
      </c>
      <c r="N334" s="70">
        <f t="shared" si="75"/>
        <v>1.6448536269514715</v>
      </c>
      <c r="O334" s="70">
        <f t="shared" si="76"/>
        <v>166.13056483527384</v>
      </c>
      <c r="P334" s="70">
        <f t="shared" si="77"/>
        <v>1097.6305648352738</v>
      </c>
      <c r="Q334" s="70">
        <f t="shared" si="78"/>
        <v>-789.15545999999995</v>
      </c>
      <c r="R334" s="70" t="str">
        <f t="shared" si="79"/>
        <v>Yes</v>
      </c>
      <c r="S334" s="70">
        <f t="shared" si="80"/>
        <v>931.5</v>
      </c>
      <c r="T334" s="70">
        <f t="shared" si="81"/>
        <v>1886.7860248352738</v>
      </c>
      <c r="U334" s="70">
        <f t="shared" si="82"/>
        <v>207759.0673828125</v>
      </c>
      <c r="V334" s="70">
        <f t="shared" si="83"/>
        <v>0</v>
      </c>
    </row>
    <row r="335" spans="1:22" x14ac:dyDescent="0.15">
      <c r="A335" s="66">
        <v>35027.400250236853</v>
      </c>
      <c r="B335" s="67">
        <v>7.1830000000000007</v>
      </c>
      <c r="C335" s="67">
        <v>9046.9619317982888</v>
      </c>
      <c r="D335" s="65">
        <v>922</v>
      </c>
      <c r="E335" s="68">
        <v>0.6</v>
      </c>
      <c r="F335" s="65">
        <v>0.82</v>
      </c>
      <c r="G335" s="65">
        <v>1.1599999999999999</v>
      </c>
      <c r="H335" s="65">
        <v>27</v>
      </c>
      <c r="I335" s="70">
        <f t="shared" si="70"/>
        <v>1259.4963012387982</v>
      </c>
      <c r="J335" s="70">
        <f t="shared" si="71"/>
        <v>49.173333333333339</v>
      </c>
      <c r="K335" s="70">
        <f t="shared" si="72"/>
        <v>57.041066666666673</v>
      </c>
      <c r="L335" s="70">
        <f t="shared" si="73"/>
        <v>2.2045407685048604</v>
      </c>
      <c r="M335" s="70">
        <f t="shared" si="74"/>
        <v>315.5962768327916</v>
      </c>
      <c r="N335" s="70">
        <f t="shared" si="75"/>
        <v>1.6448536269514715</v>
      </c>
      <c r="O335" s="70">
        <f t="shared" si="76"/>
        <v>519.1096806007979</v>
      </c>
      <c r="P335" s="70">
        <f t="shared" si="77"/>
        <v>1846.789680600798</v>
      </c>
      <c r="Q335" s="70">
        <f t="shared" si="78"/>
        <v>-215.70369876120208</v>
      </c>
      <c r="R335" s="70" t="str">
        <f t="shared" si="79"/>
        <v>Yes</v>
      </c>
      <c r="S335" s="70">
        <f t="shared" si="80"/>
        <v>1327.68</v>
      </c>
      <c r="T335" s="70">
        <f t="shared" si="81"/>
        <v>2062.4933793620003</v>
      </c>
      <c r="U335" s="70">
        <f t="shared" si="82"/>
        <v>430074.54754537513</v>
      </c>
      <c r="V335" s="70">
        <f t="shared" si="83"/>
        <v>0</v>
      </c>
    </row>
    <row r="336" spans="1:22" x14ac:dyDescent="0.15">
      <c r="A336" s="66">
        <v>87446.870547124796</v>
      </c>
      <c r="B336" s="67">
        <v>5.9613400000000007</v>
      </c>
      <c r="C336" s="67">
        <v>3449.9347676403763</v>
      </c>
      <c r="D336" s="65">
        <v>858</v>
      </c>
      <c r="E336" s="68">
        <v>-0.6</v>
      </c>
      <c r="F336" s="65">
        <v>0.82</v>
      </c>
      <c r="G336" s="65">
        <v>0.44</v>
      </c>
      <c r="H336" s="65">
        <v>27</v>
      </c>
      <c r="I336" s="70">
        <f t="shared" si="70"/>
        <v>578.71800092602939</v>
      </c>
      <c r="J336" s="70">
        <f t="shared" si="71"/>
        <v>11.440000000000001</v>
      </c>
      <c r="K336" s="70">
        <f t="shared" si="72"/>
        <v>5.0336000000000007</v>
      </c>
      <c r="L336" s="70">
        <f t="shared" si="73"/>
        <v>2.2045407685048604</v>
      </c>
      <c r="M336" s="70">
        <f t="shared" si="74"/>
        <v>36.333843423453018</v>
      </c>
      <c r="N336" s="70">
        <f t="shared" si="75"/>
        <v>1.6448536269514715</v>
      </c>
      <c r="O336" s="70">
        <f t="shared" si="76"/>
        <v>59.763854136153569</v>
      </c>
      <c r="P336" s="70">
        <f t="shared" si="77"/>
        <v>368.64385413615361</v>
      </c>
      <c r="Q336" s="70">
        <f t="shared" si="78"/>
        <v>235.51800092602934</v>
      </c>
      <c r="R336" s="70" t="str">
        <f t="shared" si="79"/>
        <v>Yes</v>
      </c>
      <c r="S336" s="70">
        <f t="shared" si="80"/>
        <v>308.88000000000005</v>
      </c>
      <c r="T336" s="70">
        <f t="shared" si="81"/>
        <v>308.88000000000005</v>
      </c>
      <c r="U336" s="70">
        <f t="shared" si="82"/>
        <v>571.97600858112003</v>
      </c>
      <c r="V336" s="70">
        <f t="shared" si="83"/>
        <v>6.7419923449093631</v>
      </c>
    </row>
    <row r="337" spans="1:22" x14ac:dyDescent="0.15">
      <c r="A337" s="66">
        <v>8120.8209736702065</v>
      </c>
      <c r="B337" s="67">
        <v>9.2489100000000004</v>
      </c>
      <c r="C337" s="67">
        <v>3189.0327697471835</v>
      </c>
      <c r="D337" s="65">
        <v>794</v>
      </c>
      <c r="E337" s="68">
        <v>1.2</v>
      </c>
      <c r="F337" s="65">
        <v>1</v>
      </c>
      <c r="G337" s="65">
        <v>0.21</v>
      </c>
      <c r="H337" s="65">
        <v>35</v>
      </c>
      <c r="I337" s="70">
        <f t="shared" si="70"/>
        <v>344.80093002820695</v>
      </c>
      <c r="J337" s="70">
        <f t="shared" si="71"/>
        <v>58.226666666666667</v>
      </c>
      <c r="K337" s="70">
        <f t="shared" si="72"/>
        <v>12.227599999999999</v>
      </c>
      <c r="L337" s="70">
        <f t="shared" si="73"/>
        <v>0</v>
      </c>
      <c r="M337" s="70">
        <f t="shared" si="74"/>
        <v>72.339457155828853</v>
      </c>
      <c r="N337" s="70">
        <f t="shared" si="75"/>
        <v>1.6448536269514715</v>
      </c>
      <c r="O337" s="70">
        <f t="shared" si="76"/>
        <v>118.98781847446567</v>
      </c>
      <c r="P337" s="70">
        <f t="shared" si="77"/>
        <v>2156.9211518077991</v>
      </c>
      <c r="Q337" s="70">
        <f t="shared" si="78"/>
        <v>-1401.999069971793</v>
      </c>
      <c r="R337" s="70" t="str">
        <f t="shared" si="79"/>
        <v>Yes</v>
      </c>
      <c r="S337" s="70">
        <f t="shared" si="80"/>
        <v>2037.9333333333334</v>
      </c>
      <c r="T337" s="70">
        <f t="shared" si="81"/>
        <v>3558.9202217795919</v>
      </c>
      <c r="U337" s="70">
        <f t="shared" si="82"/>
        <v>8504271.0742109045</v>
      </c>
      <c r="V337" s="70">
        <f t="shared" si="83"/>
        <v>0</v>
      </c>
    </row>
    <row r="338" spans="1:22" x14ac:dyDescent="0.15">
      <c r="A338" s="66">
        <v>66650.703018305721</v>
      </c>
      <c r="B338" s="67">
        <v>6.3237900000000007</v>
      </c>
      <c r="C338" s="67">
        <v>6476.5087107573618</v>
      </c>
      <c r="D338" s="65">
        <v>946</v>
      </c>
      <c r="E338" s="68">
        <v>0.8</v>
      </c>
      <c r="F338" s="65">
        <v>1</v>
      </c>
      <c r="G338" s="65">
        <v>0.88</v>
      </c>
      <c r="H338" s="65">
        <v>27</v>
      </c>
      <c r="I338" s="70">
        <f t="shared" si="70"/>
        <v>1024.1498706878883</v>
      </c>
      <c r="J338" s="70">
        <f t="shared" si="71"/>
        <v>56.760000000000005</v>
      </c>
      <c r="K338" s="70">
        <f t="shared" si="72"/>
        <v>49.948800000000006</v>
      </c>
      <c r="L338" s="70">
        <f t="shared" si="73"/>
        <v>0</v>
      </c>
      <c r="M338" s="70">
        <f t="shared" si="74"/>
        <v>259.54157813128904</v>
      </c>
      <c r="N338" s="70">
        <f t="shared" si="75"/>
        <v>1.6448536269514715</v>
      </c>
      <c r="O338" s="70">
        <f t="shared" si="76"/>
        <v>426.9079061339595</v>
      </c>
      <c r="P338" s="70">
        <f t="shared" si="77"/>
        <v>1959.4279061339598</v>
      </c>
      <c r="Q338" s="70">
        <f t="shared" si="78"/>
        <v>-678.65012931211186</v>
      </c>
      <c r="R338" s="70" t="str">
        <f t="shared" si="79"/>
        <v>Yes</v>
      </c>
      <c r="S338" s="70">
        <f t="shared" si="80"/>
        <v>1532.5200000000002</v>
      </c>
      <c r="T338" s="70">
        <f t="shared" si="81"/>
        <v>2638.0780354460717</v>
      </c>
      <c r="U338" s="70">
        <f t="shared" si="82"/>
        <v>1365824.6085364539</v>
      </c>
      <c r="V338" s="70">
        <f t="shared" si="83"/>
        <v>0</v>
      </c>
    </row>
    <row r="339" spans="1:22" x14ac:dyDescent="0.15">
      <c r="A339" s="66">
        <v>32462.079423133517</v>
      </c>
      <c r="B339" s="67">
        <v>21.807939999999999</v>
      </c>
      <c r="C339" s="67">
        <v>2365.5909097563599</v>
      </c>
      <c r="D339" s="65">
        <v>954</v>
      </c>
      <c r="E339" s="68">
        <v>1.5</v>
      </c>
      <c r="F339" s="65">
        <v>1</v>
      </c>
      <c r="G339" s="65">
        <v>0.18</v>
      </c>
      <c r="H339" s="65">
        <v>13</v>
      </c>
      <c r="I339" s="70">
        <f t="shared" si="70"/>
        <v>108.47383612374026</v>
      </c>
      <c r="J339" s="70">
        <f t="shared" si="71"/>
        <v>79.5</v>
      </c>
      <c r="K339" s="70">
        <f t="shared" si="72"/>
        <v>14.309999999999999</v>
      </c>
      <c r="L339" s="70">
        <f t="shared" si="73"/>
        <v>0</v>
      </c>
      <c r="M339" s="70">
        <f t="shared" si="74"/>
        <v>51.595438751889681</v>
      </c>
      <c r="N339" s="70">
        <f t="shared" si="75"/>
        <v>1.6448536269514715</v>
      </c>
      <c r="O339" s="70">
        <f t="shared" si="76"/>
        <v>84.866944565198253</v>
      </c>
      <c r="P339" s="70">
        <f t="shared" si="77"/>
        <v>1118.3669445651983</v>
      </c>
      <c r="Q339" s="70">
        <f t="shared" si="78"/>
        <v>-2276.5261638762599</v>
      </c>
      <c r="R339" s="70" t="str">
        <f t="shared" si="79"/>
        <v>Yes</v>
      </c>
      <c r="S339" s="70">
        <f t="shared" si="80"/>
        <v>1033.5</v>
      </c>
      <c r="T339" s="70">
        <f t="shared" si="81"/>
        <v>3394.893108441458</v>
      </c>
      <c r="U339" s="70">
        <f t="shared" si="82"/>
        <v>37906964.077148438</v>
      </c>
      <c r="V339" s="70">
        <f t="shared" si="83"/>
        <v>0</v>
      </c>
    </row>
    <row r="340" spans="1:22" x14ac:dyDescent="0.15">
      <c r="A340" s="66">
        <v>4179.7363135435253</v>
      </c>
      <c r="B340" s="67">
        <v>21.41986</v>
      </c>
      <c r="C340" s="67">
        <v>11703.552182106025</v>
      </c>
      <c r="D340" s="65">
        <v>996</v>
      </c>
      <c r="E340" s="68">
        <v>-0.4</v>
      </c>
      <c r="F340" s="65">
        <v>0.82</v>
      </c>
      <c r="G340" s="65">
        <v>0.34</v>
      </c>
      <c r="H340" s="65">
        <v>33</v>
      </c>
      <c r="I340" s="70">
        <f t="shared" si="70"/>
        <v>546.38789338987397</v>
      </c>
      <c r="J340" s="70">
        <f t="shared" si="71"/>
        <v>19.920000000000002</v>
      </c>
      <c r="K340" s="70">
        <f t="shared" si="72"/>
        <v>6.772800000000001</v>
      </c>
      <c r="L340" s="70">
        <f t="shared" si="73"/>
        <v>2.4372115213907883</v>
      </c>
      <c r="M340" s="70">
        <f t="shared" si="74"/>
        <v>62.215488993658177</v>
      </c>
      <c r="N340" s="70">
        <f t="shared" si="75"/>
        <v>1.6448536269514715</v>
      </c>
      <c r="O340" s="70">
        <f t="shared" si="76"/>
        <v>102.33537272377801</v>
      </c>
      <c r="P340" s="70">
        <f t="shared" si="77"/>
        <v>759.69537272377806</v>
      </c>
      <c r="Q340" s="70">
        <f t="shared" si="78"/>
        <v>-51.212106610126057</v>
      </c>
      <c r="R340" s="70" t="str">
        <f t="shared" si="79"/>
        <v>Yes</v>
      </c>
      <c r="S340" s="70">
        <f t="shared" si="80"/>
        <v>657.36</v>
      </c>
      <c r="T340" s="70">
        <f t="shared" si="81"/>
        <v>810.90747933390412</v>
      </c>
      <c r="U340" s="70">
        <f t="shared" si="82"/>
        <v>1488.5798119833603</v>
      </c>
      <c r="V340" s="70">
        <f t="shared" si="83"/>
        <v>0</v>
      </c>
    </row>
    <row r="341" spans="1:22" x14ac:dyDescent="0.15">
      <c r="A341" s="66">
        <v>49863.588996184626</v>
      </c>
      <c r="B341" s="67">
        <v>30.646000000000001</v>
      </c>
      <c r="C341" s="67">
        <v>16879.368616264004</v>
      </c>
      <c r="D341" s="65">
        <v>826</v>
      </c>
      <c r="E341" s="68">
        <v>-0.6</v>
      </c>
      <c r="F341" s="65">
        <v>1</v>
      </c>
      <c r="G341" s="65">
        <v>0.38</v>
      </c>
      <c r="H341" s="65">
        <v>42</v>
      </c>
      <c r="I341" s="70">
        <f t="shared" si="70"/>
        <v>550.78537545728659</v>
      </c>
      <c r="J341" s="70">
        <f t="shared" si="71"/>
        <v>11.013333333333335</v>
      </c>
      <c r="K341" s="70">
        <f t="shared" si="72"/>
        <v>4.1850666666666676</v>
      </c>
      <c r="L341" s="70">
        <f t="shared" si="73"/>
        <v>0</v>
      </c>
      <c r="M341" s="70">
        <f t="shared" si="74"/>
        <v>27.122331872216794</v>
      </c>
      <c r="N341" s="70">
        <f t="shared" si="75"/>
        <v>1.6448536269514715</v>
      </c>
      <c r="O341" s="70">
        <f t="shared" si="76"/>
        <v>44.612265951397291</v>
      </c>
      <c r="P341" s="70">
        <f t="shared" si="77"/>
        <v>507.17226595139732</v>
      </c>
      <c r="Q341" s="70">
        <f t="shared" si="78"/>
        <v>220.3853754572865</v>
      </c>
      <c r="R341" s="70" t="str">
        <f t="shared" si="79"/>
        <v>Yes</v>
      </c>
      <c r="S341" s="70">
        <f t="shared" si="80"/>
        <v>462.56000000000006</v>
      </c>
      <c r="T341" s="70">
        <f t="shared" si="81"/>
        <v>462.56000000000006</v>
      </c>
      <c r="U341" s="70">
        <f t="shared" si="82"/>
        <v>550.64357003264013</v>
      </c>
      <c r="V341" s="70">
        <f t="shared" si="83"/>
        <v>0.14180542464646351</v>
      </c>
    </row>
    <row r="342" spans="1:22" x14ac:dyDescent="0.15">
      <c r="A342" s="66">
        <v>72091.998533710415</v>
      </c>
      <c r="B342" s="67">
        <v>7.2160000000000002</v>
      </c>
      <c r="C342" s="67">
        <v>10385.715487955315</v>
      </c>
      <c r="D342" s="65">
        <v>890</v>
      </c>
      <c r="E342" s="68">
        <v>1.2</v>
      </c>
      <c r="F342" s="65">
        <v>0.75</v>
      </c>
      <c r="G342" s="65">
        <v>0.73</v>
      </c>
      <c r="H342" s="65">
        <v>46</v>
      </c>
      <c r="I342" s="70">
        <f t="shared" si="70"/>
        <v>1439.2621241623219</v>
      </c>
      <c r="J342" s="70">
        <f t="shared" si="71"/>
        <v>65.26666666666668</v>
      </c>
      <c r="K342" s="70">
        <f t="shared" si="72"/>
        <v>47.644666666666673</v>
      </c>
      <c r="L342" s="70">
        <f t="shared" si="73"/>
        <v>3.3911649915626341</v>
      </c>
      <c r="M342" s="70">
        <f t="shared" si="74"/>
        <v>391.67287433038081</v>
      </c>
      <c r="N342" s="70">
        <f t="shared" si="75"/>
        <v>1.6448536269514715</v>
      </c>
      <c r="O342" s="70">
        <f t="shared" si="76"/>
        <v>644.24454792083475</v>
      </c>
      <c r="P342" s="70">
        <f t="shared" si="77"/>
        <v>3646.5112145875019</v>
      </c>
      <c r="Q342" s="70">
        <f t="shared" si="78"/>
        <v>-518.73787583767853</v>
      </c>
      <c r="R342" s="70" t="str">
        <f t="shared" si="79"/>
        <v>Yes</v>
      </c>
      <c r="S342" s="70">
        <f t="shared" si="80"/>
        <v>3002.2666666666673</v>
      </c>
      <c r="T342" s="70">
        <f t="shared" si="81"/>
        <v>4165.2490904251808</v>
      </c>
      <c r="U342" s="70">
        <f t="shared" si="82"/>
        <v>9532495.284694843</v>
      </c>
      <c r="V342" s="70">
        <f t="shared" si="83"/>
        <v>0</v>
      </c>
    </row>
    <row r="343" spans="1:22" x14ac:dyDescent="0.15">
      <c r="A343" s="66">
        <v>73887.809658185564</v>
      </c>
      <c r="B343" s="67">
        <v>7.0840000000000014</v>
      </c>
      <c r="C343" s="67">
        <v>4264.2051136960008</v>
      </c>
      <c r="D343" s="65">
        <v>1416</v>
      </c>
      <c r="E343" s="68">
        <v>1.5</v>
      </c>
      <c r="F343" s="65">
        <v>1</v>
      </c>
      <c r="G343" s="65">
        <v>0.86</v>
      </c>
      <c r="H343" s="65">
        <v>11</v>
      </c>
      <c r="I343" s="70">
        <f t="shared" si="70"/>
        <v>601.94877381366462</v>
      </c>
      <c r="J343" s="70">
        <f t="shared" si="71"/>
        <v>118</v>
      </c>
      <c r="K343" s="70">
        <f t="shared" si="72"/>
        <v>101.48</v>
      </c>
      <c r="L343" s="70">
        <f t="shared" si="73"/>
        <v>0</v>
      </c>
      <c r="M343" s="70">
        <f t="shared" si="74"/>
        <v>336.57108372526602</v>
      </c>
      <c r="N343" s="70">
        <f t="shared" si="75"/>
        <v>1.6448536269514715</v>
      </c>
      <c r="O343" s="70">
        <f t="shared" si="76"/>
        <v>553.61016779249121</v>
      </c>
      <c r="P343" s="70">
        <f t="shared" si="77"/>
        <v>1851.6101677924912</v>
      </c>
      <c r="Q343" s="70">
        <f t="shared" si="78"/>
        <v>-2938.0512261863355</v>
      </c>
      <c r="R343" s="70" t="str">
        <f t="shared" si="79"/>
        <v>Yes</v>
      </c>
      <c r="S343" s="70">
        <f t="shared" si="80"/>
        <v>1298</v>
      </c>
      <c r="T343" s="70">
        <f t="shared" si="81"/>
        <v>4789.6613939788267</v>
      </c>
      <c r="U343" s="70">
        <f t="shared" si="82"/>
        <v>56264424.66796875</v>
      </c>
      <c r="V343" s="70">
        <f t="shared" si="83"/>
        <v>0</v>
      </c>
    </row>
    <row r="344" spans="1:22" x14ac:dyDescent="0.15">
      <c r="A344" s="66">
        <v>81868.636664230522</v>
      </c>
      <c r="B344" s="67">
        <v>13.754070000000002</v>
      </c>
      <c r="C344" s="67">
        <v>46339.150814539935</v>
      </c>
      <c r="D344" s="65">
        <v>1690</v>
      </c>
      <c r="E344" s="68">
        <v>-0.2</v>
      </c>
      <c r="F344" s="65">
        <v>1</v>
      </c>
      <c r="G344" s="65">
        <v>1.41</v>
      </c>
      <c r="H344" s="65">
        <v>35</v>
      </c>
      <c r="I344" s="70">
        <f t="shared" si="70"/>
        <v>3369.1227988907958</v>
      </c>
      <c r="J344" s="70">
        <f t="shared" si="71"/>
        <v>45.06666666666667</v>
      </c>
      <c r="K344" s="70">
        <f t="shared" si="72"/>
        <v>63.544000000000004</v>
      </c>
      <c r="L344" s="70">
        <f t="shared" si="73"/>
        <v>0</v>
      </c>
      <c r="M344" s="70">
        <f t="shared" si="74"/>
        <v>375.93137373728206</v>
      </c>
      <c r="N344" s="70">
        <f t="shared" si="75"/>
        <v>1.6448536269514715</v>
      </c>
      <c r="O344" s="70">
        <f t="shared" si="76"/>
        <v>618.35208357661759</v>
      </c>
      <c r="P344" s="70">
        <f t="shared" si="77"/>
        <v>2195.6854169099511</v>
      </c>
      <c r="Q344" s="70">
        <f t="shared" si="78"/>
        <v>2017.1227988907958</v>
      </c>
      <c r="R344" s="70" t="str">
        <f t="shared" si="79"/>
        <v>Yes</v>
      </c>
      <c r="S344" s="70">
        <f t="shared" si="80"/>
        <v>1577.3333333333335</v>
      </c>
      <c r="T344" s="70">
        <f t="shared" si="81"/>
        <v>1577.3333333333335</v>
      </c>
      <c r="U344" s="70">
        <f t="shared" si="82"/>
        <v>6179.3204215808</v>
      </c>
      <c r="V344" s="70">
        <f t="shared" si="83"/>
        <v>0</v>
      </c>
    </row>
    <row r="345" spans="1:22" x14ac:dyDescent="0.15">
      <c r="A345" s="66">
        <v>54211.152797208815</v>
      </c>
      <c r="B345" s="67">
        <v>25.501300000000001</v>
      </c>
      <c r="C345" s="67">
        <v>17667.118792356436</v>
      </c>
      <c r="D345" s="65">
        <v>752</v>
      </c>
      <c r="E345" s="68">
        <v>0.8</v>
      </c>
      <c r="F345" s="65">
        <v>0.9</v>
      </c>
      <c r="G345" s="65">
        <v>0.68</v>
      </c>
      <c r="H345" s="65">
        <v>33</v>
      </c>
      <c r="I345" s="70">
        <f t="shared" si="70"/>
        <v>692.79286908339714</v>
      </c>
      <c r="J345" s="70">
        <f t="shared" si="71"/>
        <v>45.12</v>
      </c>
      <c r="K345" s="70">
        <f t="shared" si="72"/>
        <v>30.6816</v>
      </c>
      <c r="L345" s="70">
        <f t="shared" si="73"/>
        <v>1.8165902124584947</v>
      </c>
      <c r="M345" s="70">
        <f t="shared" si="74"/>
        <v>194.37871954635364</v>
      </c>
      <c r="N345" s="70">
        <f t="shared" si="75"/>
        <v>1.6448536269514715</v>
      </c>
      <c r="O345" s="70">
        <f t="shared" si="76"/>
        <v>319.72454184800267</v>
      </c>
      <c r="P345" s="70">
        <f t="shared" si="77"/>
        <v>1808.6845418480025</v>
      </c>
      <c r="Q345" s="70">
        <f t="shared" si="78"/>
        <v>-660.80713091660277</v>
      </c>
      <c r="R345" s="70" t="str">
        <f t="shared" si="79"/>
        <v>Yes</v>
      </c>
      <c r="S345" s="70">
        <f t="shared" si="80"/>
        <v>1488.9599999999998</v>
      </c>
      <c r="T345" s="70">
        <f t="shared" si="81"/>
        <v>2469.491672764605</v>
      </c>
      <c r="U345" s="70">
        <f t="shared" si="82"/>
        <v>1085729.4985406059</v>
      </c>
      <c r="V345" s="70">
        <f t="shared" si="83"/>
        <v>0</v>
      </c>
    </row>
    <row r="346" spans="1:22" x14ac:dyDescent="0.15">
      <c r="A346" s="66">
        <v>13335.724577992214</v>
      </c>
      <c r="B346" s="67">
        <v>6.6836000000000002</v>
      </c>
      <c r="C346" s="67">
        <v>10279.543624451202</v>
      </c>
      <c r="D346" s="65">
        <v>1416</v>
      </c>
      <c r="E346" s="68">
        <v>-0.4</v>
      </c>
      <c r="F346" s="65">
        <v>1</v>
      </c>
      <c r="G346" s="65">
        <v>0.82</v>
      </c>
      <c r="H346" s="65">
        <v>29</v>
      </c>
      <c r="I346" s="70">
        <f t="shared" si="70"/>
        <v>1538.0249602685981</v>
      </c>
      <c r="J346" s="70">
        <f t="shared" si="71"/>
        <v>28.32</v>
      </c>
      <c r="K346" s="70">
        <f t="shared" si="72"/>
        <v>23.2224</v>
      </c>
      <c r="L346" s="70">
        <f t="shared" si="73"/>
        <v>0</v>
      </c>
      <c r="M346" s="70">
        <f t="shared" si="74"/>
        <v>125.0564512172003</v>
      </c>
      <c r="N346" s="70">
        <f t="shared" si="75"/>
        <v>1.6448536269514715</v>
      </c>
      <c r="O346" s="70">
        <f t="shared" si="76"/>
        <v>205.69955735829168</v>
      </c>
      <c r="P346" s="70">
        <f t="shared" si="77"/>
        <v>1026.9795573582917</v>
      </c>
      <c r="Q346" s="70">
        <f t="shared" si="78"/>
        <v>688.42496026859806</v>
      </c>
      <c r="R346" s="70" t="str">
        <f t="shared" si="79"/>
        <v>Yes</v>
      </c>
      <c r="S346" s="70">
        <f t="shared" si="80"/>
        <v>821.28</v>
      </c>
      <c r="T346" s="70">
        <f t="shared" si="81"/>
        <v>821.28</v>
      </c>
      <c r="U346" s="70">
        <f t="shared" si="82"/>
        <v>2116.2941905305602</v>
      </c>
      <c r="V346" s="70">
        <f t="shared" si="83"/>
        <v>0</v>
      </c>
    </row>
    <row r="347" spans="1:22" x14ac:dyDescent="0.15">
      <c r="A347" s="66">
        <v>76441.549620638441</v>
      </c>
      <c r="B347" s="67">
        <v>6.6897929999999999</v>
      </c>
      <c r="C347" s="67">
        <v>1257.1346273193212</v>
      </c>
      <c r="D347" s="65">
        <v>526</v>
      </c>
      <c r="E347" s="68">
        <v>1.5</v>
      </c>
      <c r="F347" s="65">
        <v>0.82</v>
      </c>
      <c r="G347" s="65">
        <v>0.86</v>
      </c>
      <c r="H347" s="65">
        <v>11</v>
      </c>
      <c r="I347" s="70">
        <f t="shared" si="70"/>
        <v>187.9183148595661</v>
      </c>
      <c r="J347" s="70">
        <f t="shared" si="71"/>
        <v>43.833333333333336</v>
      </c>
      <c r="K347" s="70">
        <f t="shared" si="72"/>
        <v>37.696666666666665</v>
      </c>
      <c r="L347" s="70">
        <f t="shared" si="73"/>
        <v>1.4071247279470289</v>
      </c>
      <c r="M347" s="70">
        <f t="shared" si="74"/>
        <v>139.41205276286394</v>
      </c>
      <c r="N347" s="70">
        <f t="shared" si="75"/>
        <v>1.6448536269514715</v>
      </c>
      <c r="O347" s="70">
        <f t="shared" si="76"/>
        <v>229.31242062774666</v>
      </c>
      <c r="P347" s="70">
        <f t="shared" si="77"/>
        <v>711.47908729441338</v>
      </c>
      <c r="Q347" s="70">
        <f t="shared" si="78"/>
        <v>-1127.0816851404338</v>
      </c>
      <c r="R347" s="70" t="str">
        <f t="shared" si="79"/>
        <v>Yes</v>
      </c>
      <c r="S347" s="70">
        <f t="shared" si="80"/>
        <v>482.16666666666669</v>
      </c>
      <c r="T347" s="70">
        <f t="shared" si="81"/>
        <v>1838.5607724348472</v>
      </c>
      <c r="U347" s="70">
        <f t="shared" si="82"/>
        <v>20900485.434570312</v>
      </c>
      <c r="V347" s="70">
        <f t="shared" si="83"/>
        <v>0</v>
      </c>
    </row>
    <row r="348" spans="1:22" x14ac:dyDescent="0.15">
      <c r="A348" s="66">
        <v>34274.561738284305</v>
      </c>
      <c r="B348" s="67">
        <v>10.430959000000001</v>
      </c>
      <c r="C348" s="67">
        <v>22858.952514156357</v>
      </c>
      <c r="D348" s="65">
        <v>1408</v>
      </c>
      <c r="E348" s="68">
        <v>1.5</v>
      </c>
      <c r="F348" s="65">
        <v>1</v>
      </c>
      <c r="G348" s="65">
        <v>1.1299999999999999</v>
      </c>
      <c r="H348" s="65">
        <v>33</v>
      </c>
      <c r="I348" s="70">
        <f t="shared" si="70"/>
        <v>2191.4526281002882</v>
      </c>
      <c r="J348" s="70">
        <f t="shared" si="71"/>
        <v>117.33333333333333</v>
      </c>
      <c r="K348" s="70">
        <f t="shared" si="72"/>
        <v>132.58666666666664</v>
      </c>
      <c r="L348" s="70">
        <f t="shared" si="73"/>
        <v>0</v>
      </c>
      <c r="M348" s="70">
        <f t="shared" si="74"/>
        <v>761.65241276232189</v>
      </c>
      <c r="N348" s="70">
        <f t="shared" si="75"/>
        <v>1.6448536269514715</v>
      </c>
      <c r="O348" s="70">
        <f t="shared" si="76"/>
        <v>1252.8067336084443</v>
      </c>
      <c r="P348" s="70">
        <f t="shared" si="77"/>
        <v>5124.8067336084441</v>
      </c>
      <c r="Q348" s="70">
        <f t="shared" si="78"/>
        <v>-1328.5473718997118</v>
      </c>
      <c r="R348" s="70" t="str">
        <f t="shared" si="79"/>
        <v>Yes</v>
      </c>
      <c r="S348" s="70">
        <f t="shared" si="80"/>
        <v>3872</v>
      </c>
      <c r="T348" s="70">
        <f t="shared" si="81"/>
        <v>6453.354105508156</v>
      </c>
      <c r="U348" s="70">
        <f t="shared" si="82"/>
        <v>55946546.5625</v>
      </c>
      <c r="V348" s="70">
        <f t="shared" si="83"/>
        <v>0</v>
      </c>
    </row>
    <row r="349" spans="1:22" x14ac:dyDescent="0.15">
      <c r="A349" s="66">
        <v>48698.094012416041</v>
      </c>
      <c r="B349" s="67">
        <v>22.18524</v>
      </c>
      <c r="C349" s="67">
        <v>14004.204569760033</v>
      </c>
      <c r="D349" s="65">
        <v>1108</v>
      </c>
      <c r="E349" s="68">
        <v>1.5</v>
      </c>
      <c r="F349" s="65">
        <v>0.71</v>
      </c>
      <c r="G349" s="65">
        <v>0.28000000000000003</v>
      </c>
      <c r="H349" s="65">
        <v>33</v>
      </c>
      <c r="I349" s="70">
        <f t="shared" si="70"/>
        <v>631.23971477252599</v>
      </c>
      <c r="J349" s="70">
        <f t="shared" si="71"/>
        <v>92.333333333333329</v>
      </c>
      <c r="K349" s="70">
        <f t="shared" si="72"/>
        <v>25.853333333333335</v>
      </c>
      <c r="L349" s="70">
        <f t="shared" si="73"/>
        <v>3.0935416596516041</v>
      </c>
      <c r="M349" s="70">
        <f t="shared" si="74"/>
        <v>321.94026340301082</v>
      </c>
      <c r="N349" s="70">
        <f t="shared" si="75"/>
        <v>1.6448536269514715</v>
      </c>
      <c r="O349" s="70">
        <f t="shared" si="76"/>
        <v>529.54460992015447</v>
      </c>
      <c r="P349" s="70">
        <f t="shared" si="77"/>
        <v>3576.5446099201545</v>
      </c>
      <c r="Q349" s="70">
        <f t="shared" si="78"/>
        <v>-2138.760285227474</v>
      </c>
      <c r="R349" s="70" t="str">
        <f t="shared" si="79"/>
        <v>Yes</v>
      </c>
      <c r="S349" s="70">
        <f t="shared" si="80"/>
        <v>3047</v>
      </c>
      <c r="T349" s="70">
        <f t="shared" si="81"/>
        <v>5715.3048951476285</v>
      </c>
      <c r="U349" s="70">
        <f t="shared" si="82"/>
        <v>44026117.607421875</v>
      </c>
      <c r="V349" s="70">
        <f t="shared" si="83"/>
        <v>0</v>
      </c>
    </row>
    <row r="350" spans="1:22" x14ac:dyDescent="0.15">
      <c r="A350" s="66">
        <v>55473.704142680013</v>
      </c>
      <c r="B350" s="67">
        <v>8.6735000000000007</v>
      </c>
      <c r="C350" s="67">
        <v>3356.7050362560003</v>
      </c>
      <c r="D350" s="65">
        <v>1206</v>
      </c>
      <c r="E350" s="68">
        <v>-0.4</v>
      </c>
      <c r="F350" s="65">
        <v>1</v>
      </c>
      <c r="G350" s="65">
        <v>0.64</v>
      </c>
      <c r="H350" s="65">
        <v>11</v>
      </c>
      <c r="I350" s="70">
        <f t="shared" si="70"/>
        <v>387.00697944958785</v>
      </c>
      <c r="J350" s="70">
        <f t="shared" si="71"/>
        <v>24.12</v>
      </c>
      <c r="K350" s="70">
        <f t="shared" si="72"/>
        <v>15.436800000000002</v>
      </c>
      <c r="L350" s="70">
        <f t="shared" si="73"/>
        <v>0</v>
      </c>
      <c r="M350" s="70">
        <f t="shared" si="74"/>
        <v>51.198073563758243</v>
      </c>
      <c r="N350" s="70">
        <f t="shared" si="75"/>
        <v>1.6448536269514715</v>
      </c>
      <c r="O350" s="70">
        <f t="shared" si="76"/>
        <v>84.213336994275991</v>
      </c>
      <c r="P350" s="70">
        <f t="shared" si="77"/>
        <v>349.533336994276</v>
      </c>
      <c r="Q350" s="70">
        <f t="shared" si="78"/>
        <v>-336.59302055041218</v>
      </c>
      <c r="R350" s="70" t="str">
        <f t="shared" si="79"/>
        <v>Yes</v>
      </c>
      <c r="S350" s="70">
        <f t="shared" si="80"/>
        <v>265.32</v>
      </c>
      <c r="T350" s="70">
        <f t="shared" si="81"/>
        <v>686.12635754468818</v>
      </c>
      <c r="U350" s="70">
        <f t="shared" si="82"/>
        <v>1802.43700125696</v>
      </c>
      <c r="V350" s="70">
        <f t="shared" si="83"/>
        <v>0</v>
      </c>
    </row>
    <row r="351" spans="1:22" x14ac:dyDescent="0.15">
      <c r="A351" s="66">
        <v>14203.871009889846</v>
      </c>
      <c r="B351" s="67">
        <v>26.346320000000002</v>
      </c>
      <c r="C351" s="67">
        <v>11750.645299673284</v>
      </c>
      <c r="D351" s="65">
        <v>1148</v>
      </c>
      <c r="E351" s="68">
        <v>1.2</v>
      </c>
      <c r="F351" s="65">
        <v>1</v>
      </c>
      <c r="G351" s="65">
        <v>0.74</v>
      </c>
      <c r="H351" s="65">
        <v>13</v>
      </c>
      <c r="I351" s="70">
        <f t="shared" si="70"/>
        <v>446.00708181155028</v>
      </c>
      <c r="J351" s="70">
        <f t="shared" si="71"/>
        <v>84.186666666666667</v>
      </c>
      <c r="K351" s="70">
        <f t="shared" si="72"/>
        <v>62.298133333333332</v>
      </c>
      <c r="L351" s="70">
        <f t="shared" si="73"/>
        <v>0</v>
      </c>
      <c r="M351" s="70">
        <f t="shared" si="74"/>
        <v>224.61911409902567</v>
      </c>
      <c r="N351" s="70">
        <f t="shared" si="75"/>
        <v>1.6448536269514715</v>
      </c>
      <c r="O351" s="70">
        <f t="shared" si="76"/>
        <v>369.46556450840876</v>
      </c>
      <c r="P351" s="70">
        <f t="shared" si="77"/>
        <v>1463.8922311750755</v>
      </c>
      <c r="Q351" s="70">
        <f t="shared" si="78"/>
        <v>-2079.5929181884494</v>
      </c>
      <c r="R351" s="70" t="str">
        <f t="shared" si="79"/>
        <v>Yes</v>
      </c>
      <c r="S351" s="70">
        <f t="shared" si="80"/>
        <v>1094.4266666666667</v>
      </c>
      <c r="T351" s="70">
        <f t="shared" si="81"/>
        <v>3543.4851493635251</v>
      </c>
      <c r="U351" s="70">
        <f t="shared" si="82"/>
        <v>12295847.850370426</v>
      </c>
      <c r="V351" s="70">
        <f t="shared" si="83"/>
        <v>0</v>
      </c>
    </row>
    <row r="352" spans="1:22" x14ac:dyDescent="0.15">
      <c r="A352" s="66">
        <v>3430.4893898145951</v>
      </c>
      <c r="B352" s="67">
        <v>5.1150000000000011</v>
      </c>
      <c r="C352" s="67">
        <v>4302.9664300333343</v>
      </c>
      <c r="D352" s="65">
        <v>1270</v>
      </c>
      <c r="E352" s="68">
        <v>1.2</v>
      </c>
      <c r="F352" s="65">
        <v>1</v>
      </c>
      <c r="G352" s="65">
        <v>0.57999999999999996</v>
      </c>
      <c r="H352" s="65">
        <v>22</v>
      </c>
      <c r="I352" s="70">
        <f t="shared" si="70"/>
        <v>841.24465885304664</v>
      </c>
      <c r="J352" s="70">
        <f t="shared" si="71"/>
        <v>93.13333333333334</v>
      </c>
      <c r="K352" s="70">
        <f t="shared" si="72"/>
        <v>54.017333333333333</v>
      </c>
      <c r="L352" s="70">
        <f t="shared" si="73"/>
        <v>0</v>
      </c>
      <c r="M352" s="70">
        <f t="shared" si="74"/>
        <v>253.36375157030216</v>
      </c>
      <c r="N352" s="70">
        <f t="shared" si="75"/>
        <v>1.6448536269514715</v>
      </c>
      <c r="O352" s="70">
        <f t="shared" si="76"/>
        <v>416.74628570844311</v>
      </c>
      <c r="P352" s="70">
        <f t="shared" si="77"/>
        <v>2465.6796190417763</v>
      </c>
      <c r="Q352" s="70">
        <f t="shared" si="78"/>
        <v>-1952.7553411469535</v>
      </c>
      <c r="R352" s="70" t="str">
        <f t="shared" si="79"/>
        <v>Yes</v>
      </c>
      <c r="S352" s="70">
        <f t="shared" si="80"/>
        <v>2048.9333333333334</v>
      </c>
      <c r="T352" s="70">
        <f t="shared" si="81"/>
        <v>4418.4349601887297</v>
      </c>
      <c r="U352" s="70">
        <f t="shared" si="82"/>
        <v>13602549.451193765</v>
      </c>
      <c r="V352" s="70">
        <f t="shared" si="83"/>
        <v>0</v>
      </c>
    </row>
    <row r="353" spans="1:22" x14ac:dyDescent="0.15">
      <c r="A353" s="66">
        <v>39413.57949792975</v>
      </c>
      <c r="B353" s="67">
        <v>6.0660600000000002</v>
      </c>
      <c r="C353" s="67">
        <v>5794.3338645574813</v>
      </c>
      <c r="D353" s="65">
        <v>1294</v>
      </c>
      <c r="E353" s="68">
        <v>1.2</v>
      </c>
      <c r="F353" s="65">
        <v>1</v>
      </c>
      <c r="G353" s="65">
        <v>0.54</v>
      </c>
      <c r="H353" s="65">
        <v>27</v>
      </c>
      <c r="I353" s="70">
        <f t="shared" si="70"/>
        <v>955.2054982241325</v>
      </c>
      <c r="J353" s="70">
        <f t="shared" si="71"/>
        <v>94.893333333333345</v>
      </c>
      <c r="K353" s="70">
        <f t="shared" si="72"/>
        <v>51.242400000000011</v>
      </c>
      <c r="L353" s="70">
        <f t="shared" si="73"/>
        <v>0</v>
      </c>
      <c r="M353" s="70">
        <f t="shared" si="74"/>
        <v>266.26332090530235</v>
      </c>
      <c r="N353" s="70">
        <f t="shared" si="75"/>
        <v>1.6448536269514715</v>
      </c>
      <c r="O353" s="70">
        <f t="shared" si="76"/>
        <v>437.96418911523017</v>
      </c>
      <c r="P353" s="70">
        <f t="shared" si="77"/>
        <v>3000.0841891152304</v>
      </c>
      <c r="Q353" s="70">
        <f t="shared" si="78"/>
        <v>-1891.5945017758677</v>
      </c>
      <c r="R353" s="70" t="str">
        <f t="shared" si="79"/>
        <v>Yes</v>
      </c>
      <c r="S353" s="70">
        <f t="shared" si="80"/>
        <v>2562.1200000000003</v>
      </c>
      <c r="T353" s="70">
        <f t="shared" si="81"/>
        <v>4891.6786908910981</v>
      </c>
      <c r="U353" s="70">
        <f t="shared" si="82"/>
        <v>13859605.503814749</v>
      </c>
      <c r="V353" s="70">
        <f t="shared" si="83"/>
        <v>0</v>
      </c>
    </row>
    <row r="354" spans="1:22" x14ac:dyDescent="0.15">
      <c r="A354" s="66">
        <v>41010.12338741892</v>
      </c>
      <c r="B354" s="67">
        <v>5.6210000000000004</v>
      </c>
      <c r="C354" s="67">
        <v>1129.5304225920001</v>
      </c>
      <c r="D354" s="65">
        <v>972</v>
      </c>
      <c r="E354" s="68">
        <v>0.4</v>
      </c>
      <c r="F354" s="65">
        <v>1</v>
      </c>
      <c r="G354" s="65">
        <v>0.32</v>
      </c>
      <c r="H354" s="65">
        <v>13</v>
      </c>
      <c r="I354" s="70">
        <f t="shared" si="70"/>
        <v>200.9483050332681</v>
      </c>
      <c r="J354" s="70">
        <f t="shared" si="71"/>
        <v>45.359999999999992</v>
      </c>
      <c r="K354" s="70">
        <f t="shared" si="72"/>
        <v>14.515199999999998</v>
      </c>
      <c r="L354" s="70">
        <f t="shared" si="73"/>
        <v>0</v>
      </c>
      <c r="M354" s="70">
        <f t="shared" si="74"/>
        <v>52.335297873614891</v>
      </c>
      <c r="N354" s="70">
        <f t="shared" si="75"/>
        <v>1.6448536269514715</v>
      </c>
      <c r="O354" s="70">
        <f t="shared" si="76"/>
        <v>86.083904525001088</v>
      </c>
      <c r="P354" s="70">
        <f t="shared" si="77"/>
        <v>675.76390452500107</v>
      </c>
      <c r="Q354" s="70">
        <f t="shared" si="78"/>
        <v>-1159.8516949667317</v>
      </c>
      <c r="R354" s="70" t="str">
        <f t="shared" si="79"/>
        <v>Yes</v>
      </c>
      <c r="S354" s="70">
        <f t="shared" si="80"/>
        <v>589.67999999999995</v>
      </c>
      <c r="T354" s="70">
        <f t="shared" si="81"/>
        <v>1835.6155994917326</v>
      </c>
      <c r="U354" s="70">
        <f t="shared" si="82"/>
        <v>134364.2070719692</v>
      </c>
      <c r="V354" s="70">
        <f t="shared" si="83"/>
        <v>0</v>
      </c>
    </row>
    <row r="355" spans="1:22" x14ac:dyDescent="0.15">
      <c r="A355" s="66">
        <v>23113.940071194138</v>
      </c>
      <c r="B355" s="67">
        <v>21.452200000000001</v>
      </c>
      <c r="C355" s="67">
        <v>10344.047128800001</v>
      </c>
      <c r="D355" s="65">
        <v>672</v>
      </c>
      <c r="E355" s="68">
        <v>1.5</v>
      </c>
      <c r="F355" s="65">
        <v>1</v>
      </c>
      <c r="G355" s="65">
        <v>0.7</v>
      </c>
      <c r="H355" s="65">
        <v>25</v>
      </c>
      <c r="I355" s="70">
        <f t="shared" si="70"/>
        <v>482.19050394831299</v>
      </c>
      <c r="J355" s="70">
        <f t="shared" si="71"/>
        <v>56</v>
      </c>
      <c r="K355" s="70">
        <f t="shared" si="72"/>
        <v>39.199999999999996</v>
      </c>
      <c r="L355" s="70">
        <f t="shared" si="73"/>
        <v>0</v>
      </c>
      <c r="M355" s="70">
        <f t="shared" si="74"/>
        <v>195.99999999999997</v>
      </c>
      <c r="N355" s="70">
        <f t="shared" si="75"/>
        <v>1.6448536269514715</v>
      </c>
      <c r="O355" s="70">
        <f t="shared" si="76"/>
        <v>322.39131088248837</v>
      </c>
      <c r="P355" s="70">
        <f t="shared" si="77"/>
        <v>1722.3913108824884</v>
      </c>
      <c r="Q355" s="70">
        <f t="shared" si="78"/>
        <v>-1197.8094960516869</v>
      </c>
      <c r="R355" s="70" t="str">
        <f t="shared" si="79"/>
        <v>Yes</v>
      </c>
      <c r="S355" s="70">
        <f t="shared" si="80"/>
        <v>1400</v>
      </c>
      <c r="T355" s="70">
        <f t="shared" si="81"/>
        <v>2920.2008069341755</v>
      </c>
      <c r="U355" s="70">
        <f t="shared" si="82"/>
        <v>26701760.859375</v>
      </c>
      <c r="V355" s="70">
        <f t="shared" si="83"/>
        <v>0</v>
      </c>
    </row>
    <row r="356" spans="1:22" x14ac:dyDescent="0.15">
      <c r="A356" s="66">
        <v>63816.301698402567</v>
      </c>
      <c r="B356" s="67">
        <v>6.0720000000000001</v>
      </c>
      <c r="C356" s="67">
        <v>4455.7305244287209</v>
      </c>
      <c r="D356" s="65">
        <v>890</v>
      </c>
      <c r="E356" s="68">
        <v>0.6</v>
      </c>
      <c r="F356" s="65">
        <v>0.83</v>
      </c>
      <c r="G356" s="65">
        <v>0.6</v>
      </c>
      <c r="H356" s="65">
        <v>27</v>
      </c>
      <c r="I356" s="70">
        <f t="shared" si="70"/>
        <v>733.81596252119903</v>
      </c>
      <c r="J356" s="70">
        <f t="shared" si="71"/>
        <v>47.466666666666669</v>
      </c>
      <c r="K356" s="70">
        <f t="shared" si="72"/>
        <v>28.48</v>
      </c>
      <c r="L356" s="70">
        <f t="shared" si="73"/>
        <v>2.142428528562855</v>
      </c>
      <c r="M356" s="70">
        <f t="shared" si="74"/>
        <v>179.55956783195933</v>
      </c>
      <c r="N356" s="70">
        <f t="shared" si="75"/>
        <v>1.6448536269514715</v>
      </c>
      <c r="O356" s="70">
        <f t="shared" si="76"/>
        <v>295.34920640223709</v>
      </c>
      <c r="P356" s="70">
        <f t="shared" si="77"/>
        <v>1576.9492064022372</v>
      </c>
      <c r="Q356" s="70">
        <f t="shared" si="78"/>
        <v>-690.18403747880097</v>
      </c>
      <c r="R356" s="70" t="str">
        <f t="shared" si="79"/>
        <v>Yes</v>
      </c>
      <c r="S356" s="70">
        <f t="shared" si="80"/>
        <v>1281.6000000000001</v>
      </c>
      <c r="T356" s="70">
        <f t="shared" si="81"/>
        <v>2267.1332438810382</v>
      </c>
      <c r="U356" s="70">
        <f t="shared" si="82"/>
        <v>415147.88212080678</v>
      </c>
      <c r="V356" s="70">
        <f t="shared" si="83"/>
        <v>0</v>
      </c>
    </row>
    <row r="357" spans="1:22" x14ac:dyDescent="0.15">
      <c r="A357" s="66">
        <v>97673.707189905661</v>
      </c>
      <c r="B357" s="67">
        <v>5.6870000000000003</v>
      </c>
      <c r="C357" s="67">
        <v>6155.3170888205259</v>
      </c>
      <c r="D357" s="65">
        <v>874</v>
      </c>
      <c r="E357" s="68">
        <v>-0.4</v>
      </c>
      <c r="F357" s="65">
        <v>0.85</v>
      </c>
      <c r="G357" s="65">
        <v>0.78</v>
      </c>
      <c r="H357" s="65">
        <v>33</v>
      </c>
      <c r="I357" s="70">
        <f t="shared" si="70"/>
        <v>1082.3487056128936</v>
      </c>
      <c r="J357" s="70">
        <f t="shared" si="71"/>
        <v>17.48</v>
      </c>
      <c r="K357" s="70">
        <f t="shared" si="72"/>
        <v>13.634400000000001</v>
      </c>
      <c r="L357" s="70">
        <f t="shared" si="73"/>
        <v>2.2248595461286991</v>
      </c>
      <c r="M357" s="70">
        <f t="shared" si="74"/>
        <v>87.447532674627254</v>
      </c>
      <c r="N357" s="70">
        <f t="shared" si="75"/>
        <v>1.6448536269514715</v>
      </c>
      <c r="O357" s="70">
        <f t="shared" si="76"/>
        <v>143.83839128781796</v>
      </c>
      <c r="P357" s="70">
        <f t="shared" si="77"/>
        <v>720.67839128781793</v>
      </c>
      <c r="Q357" s="70">
        <f t="shared" si="78"/>
        <v>557.9487056128936</v>
      </c>
      <c r="R357" s="70" t="str">
        <f t="shared" si="79"/>
        <v>Yes</v>
      </c>
      <c r="S357" s="70">
        <f t="shared" si="80"/>
        <v>576.84</v>
      </c>
      <c r="T357" s="70">
        <f t="shared" si="81"/>
        <v>576.84</v>
      </c>
      <c r="U357" s="70">
        <f t="shared" si="82"/>
        <v>1306.2437305958399</v>
      </c>
      <c r="V357" s="70">
        <f t="shared" si="83"/>
        <v>0</v>
      </c>
    </row>
    <row r="358" spans="1:22" x14ac:dyDescent="0.15">
      <c r="A358" s="66">
        <v>10741.301503346223</v>
      </c>
      <c r="B358" s="67">
        <v>10.334742</v>
      </c>
      <c r="C358" s="67">
        <v>13948.910441709177</v>
      </c>
      <c r="D358" s="65">
        <v>1480</v>
      </c>
      <c r="E358" s="68">
        <v>0.6</v>
      </c>
      <c r="F358" s="65">
        <v>1</v>
      </c>
      <c r="G358" s="65">
        <v>0.98</v>
      </c>
      <c r="H358" s="65">
        <v>22</v>
      </c>
      <c r="I358" s="70">
        <f t="shared" si="70"/>
        <v>1349.7105628480301</v>
      </c>
      <c r="J358" s="70">
        <f t="shared" si="71"/>
        <v>78.933333333333337</v>
      </c>
      <c r="K358" s="70">
        <f t="shared" si="72"/>
        <v>77.354666666666674</v>
      </c>
      <c r="L358" s="70">
        <f t="shared" si="73"/>
        <v>0</v>
      </c>
      <c r="M358" s="70">
        <f t="shared" si="74"/>
        <v>362.82554762922149</v>
      </c>
      <c r="N358" s="70">
        <f t="shared" si="75"/>
        <v>1.6448536269514715</v>
      </c>
      <c r="O358" s="70">
        <f t="shared" si="76"/>
        <v>596.79491796857883</v>
      </c>
      <c r="P358" s="70">
        <f t="shared" si="77"/>
        <v>2333.3282513019121</v>
      </c>
      <c r="Q358" s="70">
        <f t="shared" si="78"/>
        <v>-1018.2894371519699</v>
      </c>
      <c r="R358" s="70" t="str">
        <f t="shared" si="79"/>
        <v>Yes</v>
      </c>
      <c r="S358" s="70">
        <f t="shared" si="80"/>
        <v>1736.5333333333333</v>
      </c>
      <c r="T358" s="70">
        <f t="shared" si="81"/>
        <v>3351.6176884538818</v>
      </c>
      <c r="U358" s="70">
        <f t="shared" si="82"/>
        <v>690358.27588628547</v>
      </c>
      <c r="V358" s="70">
        <f t="shared" si="83"/>
        <v>0</v>
      </c>
    </row>
    <row r="359" spans="1:22" x14ac:dyDescent="0.15">
      <c r="A359" s="66">
        <v>75376.461119151907</v>
      </c>
      <c r="B359" s="67">
        <v>6.4130000000000003</v>
      </c>
      <c r="C359" s="67">
        <v>6421.2590314180006</v>
      </c>
      <c r="D359" s="65">
        <v>1318</v>
      </c>
      <c r="E359" s="68">
        <v>0.8</v>
      </c>
      <c r="F359" s="65">
        <v>1</v>
      </c>
      <c r="G359" s="65">
        <v>0.78</v>
      </c>
      <c r="H359" s="65">
        <v>21</v>
      </c>
      <c r="I359" s="70">
        <f t="shared" si="70"/>
        <v>1001.2878576981133</v>
      </c>
      <c r="J359" s="70">
        <f t="shared" si="71"/>
        <v>79.08</v>
      </c>
      <c r="K359" s="70">
        <f t="shared" si="72"/>
        <v>61.682400000000001</v>
      </c>
      <c r="L359" s="70">
        <f t="shared" si="73"/>
        <v>0</v>
      </c>
      <c r="M359" s="70">
        <f t="shared" si="74"/>
        <v>282.66426704654413</v>
      </c>
      <c r="N359" s="70">
        <f t="shared" si="75"/>
        <v>1.6448536269514715</v>
      </c>
      <c r="O359" s="70">
        <f t="shared" si="76"/>
        <v>464.94134486108743</v>
      </c>
      <c r="P359" s="70">
        <f t="shared" si="77"/>
        <v>2125.6213448610874</v>
      </c>
      <c r="Q359" s="70">
        <f t="shared" si="78"/>
        <v>-1371.1121423018867</v>
      </c>
      <c r="R359" s="70" t="str">
        <f t="shared" si="79"/>
        <v>Yes</v>
      </c>
      <c r="S359" s="70">
        <f t="shared" si="80"/>
        <v>1660.68</v>
      </c>
      <c r="T359" s="70">
        <f t="shared" si="81"/>
        <v>3496.7334871629741</v>
      </c>
      <c r="U359" s="70">
        <f t="shared" si="82"/>
        <v>1902914.2008996259</v>
      </c>
      <c r="V359" s="70">
        <f t="shared" si="83"/>
        <v>0</v>
      </c>
    </row>
    <row r="360" spans="1:22" x14ac:dyDescent="0.15">
      <c r="A360" s="66">
        <v>77020.256611833611</v>
      </c>
      <c r="B360" s="67">
        <v>7.4597600000000011</v>
      </c>
      <c r="C360" s="67">
        <v>16240</v>
      </c>
      <c r="D360" s="65">
        <v>1480</v>
      </c>
      <c r="E360" s="68">
        <v>-0.7</v>
      </c>
      <c r="F360" s="65">
        <v>1</v>
      </c>
      <c r="G360" s="65">
        <v>0.73</v>
      </c>
      <c r="H360" s="65">
        <v>31</v>
      </c>
      <c r="I360" s="70">
        <f t="shared" si="70"/>
        <v>2177.0137377073788</v>
      </c>
      <c r="J360" s="70">
        <f t="shared" si="71"/>
        <v>14.800000000000002</v>
      </c>
      <c r="K360" s="70">
        <f t="shared" si="72"/>
        <v>10.804000000000002</v>
      </c>
      <c r="L360" s="70">
        <f t="shared" si="73"/>
        <v>0</v>
      </c>
      <c r="M360" s="70">
        <f t="shared" si="74"/>
        <v>60.154126176015566</v>
      </c>
      <c r="N360" s="70">
        <f t="shared" si="75"/>
        <v>1.6448536269514715</v>
      </c>
      <c r="O360" s="70">
        <f t="shared" si="76"/>
        <v>98.944732616715655</v>
      </c>
      <c r="P360" s="70">
        <f t="shared" si="77"/>
        <v>557.74473261671574</v>
      </c>
      <c r="Q360" s="70">
        <f t="shared" si="78"/>
        <v>1733.0137377073788</v>
      </c>
      <c r="R360" s="70" t="str">
        <f t="shared" si="79"/>
        <v>No</v>
      </c>
      <c r="S360" s="70">
        <f t="shared" si="80"/>
        <v>458.80000000000007</v>
      </c>
      <c r="T360" s="70">
        <f t="shared" si="81"/>
        <v>0</v>
      </c>
      <c r="U360" s="70">
        <f t="shared" si="82"/>
        <v>634.28459066760024</v>
      </c>
      <c r="V360" s="70">
        <f t="shared" si="83"/>
        <v>1542.7291470397786</v>
      </c>
    </row>
    <row r="361" spans="1:22" x14ac:dyDescent="0.15">
      <c r="A361" s="66">
        <v>62577.320875555597</v>
      </c>
      <c r="B361" s="67">
        <v>7.1830000000000007</v>
      </c>
      <c r="C361" s="67">
        <v>8034.5272284750008</v>
      </c>
      <c r="D361" s="65">
        <v>1270</v>
      </c>
      <c r="E361" s="68">
        <v>-0.7</v>
      </c>
      <c r="F361" s="65">
        <v>1</v>
      </c>
      <c r="G361" s="65">
        <v>0.55000000000000004</v>
      </c>
      <c r="H361" s="65">
        <v>33</v>
      </c>
      <c r="I361" s="70">
        <f t="shared" si="70"/>
        <v>1118.5475746171517</v>
      </c>
      <c r="J361" s="70">
        <f t="shared" si="71"/>
        <v>12.700000000000003</v>
      </c>
      <c r="K361" s="70">
        <f t="shared" si="72"/>
        <v>6.9850000000000021</v>
      </c>
      <c r="L361" s="70">
        <f t="shared" si="73"/>
        <v>0</v>
      </c>
      <c r="M361" s="70">
        <f t="shared" si="74"/>
        <v>40.125770086068144</v>
      </c>
      <c r="N361" s="70">
        <f t="shared" si="75"/>
        <v>1.6448536269514715</v>
      </c>
      <c r="O361" s="70">
        <f t="shared" si="76"/>
        <v>66.001018460290041</v>
      </c>
      <c r="P361" s="70">
        <f t="shared" si="77"/>
        <v>485.10101846029011</v>
      </c>
      <c r="Q361" s="70">
        <f t="shared" si="78"/>
        <v>737.54757461715155</v>
      </c>
      <c r="R361" s="70" t="str">
        <f t="shared" si="79"/>
        <v>No</v>
      </c>
      <c r="S361" s="70">
        <f t="shared" si="80"/>
        <v>419.10000000000008</v>
      </c>
      <c r="T361" s="70">
        <f t="shared" si="81"/>
        <v>0</v>
      </c>
      <c r="U361" s="70">
        <f t="shared" si="82"/>
        <v>544.28475009990007</v>
      </c>
      <c r="V361" s="70">
        <f t="shared" si="83"/>
        <v>574.2628245172516</v>
      </c>
    </row>
    <row r="362" spans="1:22" x14ac:dyDescent="0.15">
      <c r="A362" s="66">
        <v>60625.652981932668</v>
      </c>
      <c r="B362" s="67">
        <v>6.0720000000000001</v>
      </c>
      <c r="C362" s="67">
        <v>5933.648473161762</v>
      </c>
      <c r="D362" s="65">
        <v>1068</v>
      </c>
      <c r="E362" s="68">
        <v>-0.6</v>
      </c>
      <c r="F362" s="65">
        <v>0.82</v>
      </c>
      <c r="G362" s="65">
        <v>0.52</v>
      </c>
      <c r="H362" s="65">
        <v>33</v>
      </c>
      <c r="I362" s="70">
        <f t="shared" si="70"/>
        <v>977.21483418342586</v>
      </c>
      <c r="J362" s="70">
        <f t="shared" si="71"/>
        <v>14.240000000000002</v>
      </c>
      <c r="K362" s="70">
        <f t="shared" si="72"/>
        <v>7.4048000000000016</v>
      </c>
      <c r="L362" s="70">
        <f t="shared" si="73"/>
        <v>2.4372115213907883</v>
      </c>
      <c r="M362" s="70">
        <f t="shared" si="74"/>
        <v>54.899216973650923</v>
      </c>
      <c r="N362" s="70">
        <f t="shared" si="75"/>
        <v>1.6448536269514715</v>
      </c>
      <c r="O362" s="70">
        <f t="shared" si="76"/>
        <v>90.301176155905509</v>
      </c>
      <c r="P362" s="70">
        <f t="shared" si="77"/>
        <v>560.2211761559056</v>
      </c>
      <c r="Q362" s="70">
        <f t="shared" si="78"/>
        <v>550.01483418342582</v>
      </c>
      <c r="R362" s="70" t="str">
        <f t="shared" si="79"/>
        <v>Yes</v>
      </c>
      <c r="S362" s="70">
        <f t="shared" si="80"/>
        <v>469.92000000000007</v>
      </c>
      <c r="T362" s="70">
        <f t="shared" si="81"/>
        <v>469.92000000000007</v>
      </c>
      <c r="U362" s="70">
        <f t="shared" si="82"/>
        <v>711.97013655552007</v>
      </c>
      <c r="V362" s="70">
        <f t="shared" si="83"/>
        <v>265.24469762790579</v>
      </c>
    </row>
    <row r="363" spans="1:22" x14ac:dyDescent="0.15">
      <c r="A363" s="66">
        <v>92222.674400521151</v>
      </c>
      <c r="B363" s="67">
        <v>10.46529</v>
      </c>
      <c r="C363" s="67">
        <v>6258.3691990505004</v>
      </c>
      <c r="D363" s="65">
        <v>1270</v>
      </c>
      <c r="E363" s="68">
        <v>0.8</v>
      </c>
      <c r="F363" s="65">
        <v>0.82</v>
      </c>
      <c r="G363" s="65">
        <v>0.37</v>
      </c>
      <c r="H363" s="65">
        <v>24</v>
      </c>
      <c r="I363" s="70">
        <f t="shared" si="70"/>
        <v>598.01201868753765</v>
      </c>
      <c r="J363" s="70">
        <f t="shared" si="71"/>
        <v>76.2</v>
      </c>
      <c r="K363" s="70">
        <f t="shared" si="72"/>
        <v>28.193999999999999</v>
      </c>
      <c r="L363" s="70">
        <f t="shared" si="73"/>
        <v>2.078460969082653</v>
      </c>
      <c r="M363" s="70">
        <f t="shared" si="74"/>
        <v>210.14628253671299</v>
      </c>
      <c r="N363" s="70">
        <f t="shared" si="75"/>
        <v>1.6448536269514715</v>
      </c>
      <c r="O363" s="70">
        <f t="shared" si="76"/>
        <v>345.65987502088103</v>
      </c>
      <c r="P363" s="70">
        <f t="shared" si="77"/>
        <v>2174.4598750208811</v>
      </c>
      <c r="Q363" s="70">
        <f t="shared" si="78"/>
        <v>-1687.9879813124624</v>
      </c>
      <c r="R363" s="70" t="str">
        <f t="shared" si="79"/>
        <v>Yes</v>
      </c>
      <c r="S363" s="70">
        <f t="shared" si="80"/>
        <v>1828.8000000000002</v>
      </c>
      <c r="T363" s="70">
        <f t="shared" si="81"/>
        <v>3862.4478563333432</v>
      </c>
      <c r="U363" s="70">
        <f t="shared" si="82"/>
        <v>1833612.3180140553</v>
      </c>
      <c r="V363" s="70">
        <f t="shared" si="83"/>
        <v>0</v>
      </c>
    </row>
    <row r="364" spans="1:22" x14ac:dyDescent="0.15">
      <c r="A364" s="66">
        <v>39287.169274914188</v>
      </c>
      <c r="B364" s="67">
        <v>10.359030000000001</v>
      </c>
      <c r="C364" s="67">
        <v>6167.0579206744223</v>
      </c>
      <c r="D364" s="65">
        <v>1302</v>
      </c>
      <c r="E364" s="68">
        <v>0.4</v>
      </c>
      <c r="F364" s="65">
        <v>1</v>
      </c>
      <c r="G364" s="65">
        <v>0.26</v>
      </c>
      <c r="H364" s="65">
        <v>33</v>
      </c>
      <c r="I364" s="70">
        <f t="shared" si="70"/>
        <v>595.33160157605698</v>
      </c>
      <c r="J364" s="70">
        <f t="shared" si="71"/>
        <v>60.759999999999991</v>
      </c>
      <c r="K364" s="70">
        <f t="shared" si="72"/>
        <v>15.797599999999997</v>
      </c>
      <c r="L364" s="70">
        <f t="shared" si="73"/>
        <v>0</v>
      </c>
      <c r="M364" s="70">
        <f t="shared" si="74"/>
        <v>90.750302864949148</v>
      </c>
      <c r="N364" s="70">
        <f t="shared" si="75"/>
        <v>1.6448536269514715</v>
      </c>
      <c r="O364" s="70">
        <f t="shared" si="76"/>
        <v>149.27096481435612</v>
      </c>
      <c r="P364" s="70">
        <f t="shared" si="77"/>
        <v>2154.3509648143558</v>
      </c>
      <c r="Q364" s="70">
        <f t="shared" si="78"/>
        <v>-1227.4683984239427</v>
      </c>
      <c r="R364" s="70" t="str">
        <f t="shared" si="79"/>
        <v>Yes</v>
      </c>
      <c r="S364" s="70">
        <f t="shared" si="80"/>
        <v>2005.0799999999997</v>
      </c>
      <c r="T364" s="70">
        <f t="shared" si="81"/>
        <v>3381.8193632382986</v>
      </c>
      <c r="U364" s="70">
        <f t="shared" si="82"/>
        <v>179981.68478158835</v>
      </c>
      <c r="V364" s="70">
        <f t="shared" si="83"/>
        <v>0</v>
      </c>
    </row>
    <row r="365" spans="1:22" x14ac:dyDescent="0.15">
      <c r="A365" s="66">
        <v>58137.155114145193</v>
      </c>
      <c r="B365" s="67">
        <v>23.18778</v>
      </c>
      <c r="C365" s="67">
        <v>21980.243834902885</v>
      </c>
      <c r="D365" s="65">
        <v>1562</v>
      </c>
      <c r="E365" s="68">
        <v>0.5</v>
      </c>
      <c r="F365" s="65">
        <v>0.75</v>
      </c>
      <c r="G365" s="65">
        <v>0.48</v>
      </c>
      <c r="H365" s="65">
        <v>27</v>
      </c>
      <c r="I365" s="70">
        <f t="shared" si="70"/>
        <v>947.92359746827356</v>
      </c>
      <c r="J365" s="70">
        <f t="shared" si="71"/>
        <v>78.100000000000009</v>
      </c>
      <c r="K365" s="70">
        <f t="shared" si="72"/>
        <v>37.488</v>
      </c>
      <c r="L365" s="70">
        <f t="shared" si="73"/>
        <v>2.598076211353316</v>
      </c>
      <c r="M365" s="70">
        <f t="shared" si="74"/>
        <v>281.27712560391399</v>
      </c>
      <c r="N365" s="70">
        <f t="shared" si="75"/>
        <v>1.6448536269514715</v>
      </c>
      <c r="O365" s="70">
        <f t="shared" si="76"/>
        <v>462.65970022808256</v>
      </c>
      <c r="P365" s="70">
        <f t="shared" si="77"/>
        <v>2571.3597002280831</v>
      </c>
      <c r="Q365" s="70">
        <f t="shared" si="78"/>
        <v>-1395.0764025317269</v>
      </c>
      <c r="R365" s="70" t="str">
        <f t="shared" si="79"/>
        <v>Yes</v>
      </c>
      <c r="S365" s="70">
        <f t="shared" si="80"/>
        <v>2108.7000000000003</v>
      </c>
      <c r="T365" s="70">
        <f t="shared" si="81"/>
        <v>3966.4361027598097</v>
      </c>
      <c r="U365" s="70">
        <f t="shared" si="82"/>
        <v>400641.55957031256</v>
      </c>
      <c r="V365" s="70">
        <f t="shared" si="83"/>
        <v>0</v>
      </c>
    </row>
    <row r="366" spans="1:22" x14ac:dyDescent="0.15">
      <c r="A366" s="66">
        <v>93125.36957152019</v>
      </c>
      <c r="B366" s="67">
        <v>6.4033200000000008</v>
      </c>
      <c r="C366" s="67">
        <v>4377.2897948150803</v>
      </c>
      <c r="D366" s="65">
        <v>494</v>
      </c>
      <c r="E366" s="68">
        <v>-0.4</v>
      </c>
      <c r="F366" s="65">
        <v>1</v>
      </c>
      <c r="G366" s="65">
        <v>0.93</v>
      </c>
      <c r="H366" s="65">
        <v>33</v>
      </c>
      <c r="I366" s="70">
        <f t="shared" si="70"/>
        <v>683.59691454043832</v>
      </c>
      <c r="J366" s="70">
        <f t="shared" si="71"/>
        <v>9.879999999999999</v>
      </c>
      <c r="K366" s="70">
        <f t="shared" si="72"/>
        <v>9.1883999999999997</v>
      </c>
      <c r="L366" s="70">
        <f t="shared" si="73"/>
        <v>0</v>
      </c>
      <c r="M366" s="70">
        <f t="shared" si="74"/>
        <v>52.783339421450023</v>
      </c>
      <c r="N366" s="70">
        <f t="shared" si="75"/>
        <v>1.6448536269514715</v>
      </c>
      <c r="O366" s="70">
        <f t="shared" si="76"/>
        <v>86.820867289982658</v>
      </c>
      <c r="P366" s="70">
        <f t="shared" si="77"/>
        <v>412.86086728998259</v>
      </c>
      <c r="Q366" s="70">
        <f t="shared" si="78"/>
        <v>387.19691454043834</v>
      </c>
      <c r="R366" s="70" t="str">
        <f t="shared" si="79"/>
        <v>Yes</v>
      </c>
      <c r="S366" s="70">
        <f t="shared" si="80"/>
        <v>326.03999999999996</v>
      </c>
      <c r="T366" s="70">
        <f t="shared" si="81"/>
        <v>326.03999999999996</v>
      </c>
      <c r="U366" s="70">
        <f t="shared" si="82"/>
        <v>738.31167381503985</v>
      </c>
      <c r="V366" s="70">
        <f t="shared" si="83"/>
        <v>0</v>
      </c>
    </row>
    <row r="367" spans="1:22" x14ac:dyDescent="0.15">
      <c r="A367" s="66">
        <v>95346.798294980617</v>
      </c>
      <c r="B367" s="67">
        <v>5.9613400000000007</v>
      </c>
      <c r="C367" s="67">
        <v>3360.4847088032002</v>
      </c>
      <c r="D367" s="65">
        <v>1520</v>
      </c>
      <c r="E367" s="68">
        <v>0.5</v>
      </c>
      <c r="F367" s="65">
        <v>1</v>
      </c>
      <c r="G367" s="65">
        <v>0.63</v>
      </c>
      <c r="H367" s="65">
        <v>12</v>
      </c>
      <c r="I367" s="70">
        <f t="shared" si="70"/>
        <v>563.71297540539535</v>
      </c>
      <c r="J367" s="70">
        <f t="shared" si="71"/>
        <v>76</v>
      </c>
      <c r="K367" s="70">
        <f t="shared" si="72"/>
        <v>47.88</v>
      </c>
      <c r="L367" s="70">
        <f t="shared" si="73"/>
        <v>0</v>
      </c>
      <c r="M367" s="70">
        <f t="shared" si="74"/>
        <v>165.86118533279569</v>
      </c>
      <c r="N367" s="70">
        <f t="shared" si="75"/>
        <v>1.6448536269514715</v>
      </c>
      <c r="O367" s="70">
        <f t="shared" si="76"/>
        <v>272.81737226511922</v>
      </c>
      <c r="P367" s="70">
        <f t="shared" si="77"/>
        <v>1184.8173722651193</v>
      </c>
      <c r="Q367" s="70">
        <f t="shared" si="78"/>
        <v>-1716.2870245946046</v>
      </c>
      <c r="R367" s="70" t="str">
        <f t="shared" si="79"/>
        <v>Yes</v>
      </c>
      <c r="S367" s="70">
        <f t="shared" si="80"/>
        <v>912</v>
      </c>
      <c r="T367" s="70">
        <f t="shared" si="81"/>
        <v>2901.1043968597241</v>
      </c>
      <c r="U367" s="70">
        <f t="shared" si="82"/>
        <v>389868.8671875</v>
      </c>
      <c r="V367" s="70">
        <f t="shared" si="83"/>
        <v>0</v>
      </c>
    </row>
    <row r="368" spans="1:22" x14ac:dyDescent="0.15">
      <c r="A368" s="66">
        <v>38413.66890665119</v>
      </c>
      <c r="B368" s="67">
        <v>12.397</v>
      </c>
      <c r="C368" s="67">
        <v>15445.825566160003</v>
      </c>
      <c r="D368" s="65">
        <v>1562</v>
      </c>
      <c r="E368" s="68">
        <v>1.2</v>
      </c>
      <c r="F368" s="65">
        <v>1</v>
      </c>
      <c r="G368" s="65">
        <v>0.16</v>
      </c>
      <c r="H368" s="65">
        <v>85</v>
      </c>
      <c r="I368" s="70">
        <f t="shared" si="70"/>
        <v>1245.9325293345166</v>
      </c>
      <c r="J368" s="70">
        <f t="shared" si="71"/>
        <v>114.54666666666668</v>
      </c>
      <c r="K368" s="70">
        <f t="shared" si="72"/>
        <v>18.32746666666667</v>
      </c>
      <c r="L368" s="70">
        <f t="shared" si="73"/>
        <v>0</v>
      </c>
      <c r="M368" s="70">
        <f t="shared" si="74"/>
        <v>168.97089372288684</v>
      </c>
      <c r="N368" s="70">
        <f t="shared" si="75"/>
        <v>1.6448536269514715</v>
      </c>
      <c r="O368" s="70">
        <f t="shared" si="76"/>
        <v>277.93238738932206</v>
      </c>
      <c r="P368" s="70">
        <f t="shared" si="77"/>
        <v>10014.39905405599</v>
      </c>
      <c r="Q368" s="70">
        <f t="shared" si="78"/>
        <v>-2190.4674706654841</v>
      </c>
      <c r="R368" s="70" t="str">
        <f t="shared" si="79"/>
        <v>Yes</v>
      </c>
      <c r="S368" s="70">
        <f t="shared" si="80"/>
        <v>9736.4666666666672</v>
      </c>
      <c r="T368" s="70">
        <f t="shared" si="81"/>
        <v>12204.866524721474</v>
      </c>
      <c r="U368" s="70">
        <f t="shared" si="82"/>
        <v>16730064.758082408</v>
      </c>
      <c r="V368" s="70">
        <f t="shared" si="83"/>
        <v>0</v>
      </c>
    </row>
    <row r="369" spans="1:22" x14ac:dyDescent="0.15">
      <c r="A369" s="66">
        <v>32669.286397666696</v>
      </c>
      <c r="B369" s="67">
        <v>7.1220600000000003</v>
      </c>
      <c r="C369" s="67">
        <v>14267.848704569949</v>
      </c>
      <c r="D369" s="65">
        <v>1916</v>
      </c>
      <c r="E369" s="68">
        <v>-0.4</v>
      </c>
      <c r="F369" s="65">
        <v>0.75</v>
      </c>
      <c r="G369" s="65">
        <v>0.91</v>
      </c>
      <c r="H369" s="65">
        <v>25</v>
      </c>
      <c r="I369" s="70">
        <f t="shared" si="70"/>
        <v>2003.3317192736299</v>
      </c>
      <c r="J369" s="70">
        <f t="shared" si="71"/>
        <v>38.32</v>
      </c>
      <c r="K369" s="70">
        <f t="shared" si="72"/>
        <v>34.871200000000002</v>
      </c>
      <c r="L369" s="70">
        <f t="shared" si="73"/>
        <v>2.5</v>
      </c>
      <c r="M369" s="70">
        <f t="shared" si="74"/>
        <v>198.94133491057107</v>
      </c>
      <c r="N369" s="70">
        <f t="shared" si="75"/>
        <v>1.6448536269514715</v>
      </c>
      <c r="O369" s="70">
        <f t="shared" si="76"/>
        <v>327.22937627822023</v>
      </c>
      <c r="P369" s="70">
        <f t="shared" si="77"/>
        <v>1285.2293762782201</v>
      </c>
      <c r="Q369" s="70">
        <f t="shared" si="78"/>
        <v>853.73171927363001</v>
      </c>
      <c r="R369" s="70" t="str">
        <f t="shared" si="79"/>
        <v>Yes</v>
      </c>
      <c r="S369" s="70">
        <f t="shared" si="80"/>
        <v>958</v>
      </c>
      <c r="T369" s="70">
        <f t="shared" si="81"/>
        <v>958</v>
      </c>
      <c r="U369" s="70">
        <f t="shared" si="82"/>
        <v>2863.5732126105599</v>
      </c>
      <c r="V369" s="70">
        <f t="shared" si="83"/>
        <v>0</v>
      </c>
    </row>
    <row r="370" spans="1:22" x14ac:dyDescent="0.15">
      <c r="A370" s="66">
        <v>88284.200879672921</v>
      </c>
      <c r="B370" s="67">
        <v>7.7220000000000004</v>
      </c>
      <c r="C370" s="67">
        <v>51709.194757266341</v>
      </c>
      <c r="D370" s="65">
        <v>1860</v>
      </c>
      <c r="E370" s="68">
        <v>0.2</v>
      </c>
      <c r="F370" s="65">
        <v>0.88</v>
      </c>
      <c r="G370" s="65">
        <v>1.1100000000000001</v>
      </c>
      <c r="H370" s="65">
        <v>75</v>
      </c>
      <c r="I370" s="70">
        <f t="shared" si="70"/>
        <v>6696.347417413408</v>
      </c>
      <c r="J370" s="70">
        <f t="shared" si="71"/>
        <v>74.399999999999991</v>
      </c>
      <c r="K370" s="70">
        <f t="shared" si="72"/>
        <v>82.584000000000003</v>
      </c>
      <c r="L370" s="70">
        <f t="shared" si="73"/>
        <v>3</v>
      </c>
      <c r="M370" s="70">
        <f t="shared" si="74"/>
        <v>749.21760470506831</v>
      </c>
      <c r="N370" s="70">
        <f t="shared" si="75"/>
        <v>1.6448536269514715</v>
      </c>
      <c r="O370" s="70">
        <f t="shared" si="76"/>
        <v>1232.3532944750255</v>
      </c>
      <c r="P370" s="70">
        <f t="shared" si="77"/>
        <v>6812.3532944750241</v>
      </c>
      <c r="Q370" s="70">
        <f t="shared" si="78"/>
        <v>4464.347417413408</v>
      </c>
      <c r="R370" s="70" t="str">
        <f t="shared" si="79"/>
        <v>Yes</v>
      </c>
      <c r="S370" s="70">
        <f t="shared" si="80"/>
        <v>5579.9999999999991</v>
      </c>
      <c r="T370" s="70">
        <f t="shared" si="81"/>
        <v>5579.9999999999991</v>
      </c>
      <c r="U370" s="70">
        <f t="shared" si="82"/>
        <v>71759.734168780793</v>
      </c>
      <c r="V370" s="70">
        <f t="shared" si="83"/>
        <v>0</v>
      </c>
    </row>
    <row r="371" spans="1:22" x14ac:dyDescent="0.15">
      <c r="A371" s="66">
        <v>5602.4458466557571</v>
      </c>
      <c r="B371" s="67">
        <v>15.684900000000003</v>
      </c>
      <c r="C371" s="67">
        <v>20868.328857916582</v>
      </c>
      <c r="D371" s="65">
        <v>1400</v>
      </c>
      <c r="E371" s="68">
        <v>-0.7</v>
      </c>
      <c r="F371" s="65">
        <v>0.71</v>
      </c>
      <c r="G371" s="65">
        <v>0.62</v>
      </c>
      <c r="H371" s="65">
        <v>33</v>
      </c>
      <c r="I371" s="70">
        <f t="shared" si="70"/>
        <v>1330.4725473491433</v>
      </c>
      <c r="J371" s="70">
        <f t="shared" si="71"/>
        <v>14.000000000000002</v>
      </c>
      <c r="K371" s="70">
        <f t="shared" si="72"/>
        <v>8.6800000000000015</v>
      </c>
      <c r="L371" s="70">
        <f t="shared" si="73"/>
        <v>3.0935416596516041</v>
      </c>
      <c r="M371" s="70">
        <f t="shared" si="74"/>
        <v>66.045584258147045</v>
      </c>
      <c r="N371" s="70">
        <f t="shared" si="75"/>
        <v>1.6448536269514715</v>
      </c>
      <c r="O371" s="70">
        <f t="shared" si="76"/>
        <v>108.63531881114218</v>
      </c>
      <c r="P371" s="70">
        <f t="shared" si="77"/>
        <v>570.63531881114227</v>
      </c>
      <c r="Q371" s="70">
        <f t="shared" si="78"/>
        <v>910.47254734914327</v>
      </c>
      <c r="R371" s="70" t="str">
        <f t="shared" si="79"/>
        <v>No</v>
      </c>
      <c r="S371" s="70">
        <f t="shared" si="80"/>
        <v>462.00000000000006</v>
      </c>
      <c r="T371" s="70">
        <f t="shared" si="81"/>
        <v>0</v>
      </c>
      <c r="U371" s="70">
        <f t="shared" si="82"/>
        <v>599.99893711800007</v>
      </c>
      <c r="V371" s="70">
        <f t="shared" si="83"/>
        <v>730.4736102311432</v>
      </c>
    </row>
    <row r="372" spans="1:22" x14ac:dyDescent="0.15">
      <c r="A372" s="66">
        <v>23279.886637395743</v>
      </c>
      <c r="B372" s="67">
        <v>676.28</v>
      </c>
      <c r="C372" s="67">
        <v>140154.28013451249</v>
      </c>
      <c r="D372" s="65">
        <v>1674</v>
      </c>
      <c r="E372" s="68">
        <v>0.8</v>
      </c>
      <c r="F372" s="65">
        <v>0.77</v>
      </c>
      <c r="G372" s="65">
        <v>0.09</v>
      </c>
      <c r="H372" s="65">
        <v>13</v>
      </c>
      <c r="I372" s="70">
        <f t="shared" si="70"/>
        <v>207.24297648091397</v>
      </c>
      <c r="J372" s="70">
        <f t="shared" si="71"/>
        <v>100.44</v>
      </c>
      <c r="K372" s="70">
        <f t="shared" si="72"/>
        <v>9.0396000000000001</v>
      </c>
      <c r="L372" s="70">
        <f t="shared" si="73"/>
        <v>1.7291616465790582</v>
      </c>
      <c r="M372" s="70">
        <f t="shared" si="74"/>
        <v>176.70875940394126</v>
      </c>
      <c r="N372" s="70">
        <f t="shared" si="75"/>
        <v>1.6448536269514715</v>
      </c>
      <c r="O372" s="70">
        <f t="shared" si="76"/>
        <v>290.66004381966775</v>
      </c>
      <c r="P372" s="70">
        <f t="shared" si="77"/>
        <v>1596.3800438196677</v>
      </c>
      <c r="Q372" s="70">
        <f t="shared" si="78"/>
        <v>-2805.9570235190859</v>
      </c>
      <c r="R372" s="70" t="str">
        <f t="shared" si="79"/>
        <v>Yes</v>
      </c>
      <c r="S372" s="70">
        <f t="shared" si="80"/>
        <v>1305.72</v>
      </c>
      <c r="T372" s="70">
        <f t="shared" si="81"/>
        <v>4402.3370673387535</v>
      </c>
      <c r="U372" s="70">
        <f t="shared" si="82"/>
        <v>2416903.1656342745</v>
      </c>
      <c r="V372" s="70">
        <f t="shared" si="83"/>
        <v>0</v>
      </c>
    </row>
    <row r="373" spans="1:22" x14ac:dyDescent="0.15">
      <c r="A373" s="66">
        <v>89401.792753078174</v>
      </c>
      <c r="B373" s="67">
        <v>7.570310000000001</v>
      </c>
      <c r="C373" s="67">
        <v>20132.877769011815</v>
      </c>
      <c r="D373" s="65">
        <v>1578</v>
      </c>
      <c r="E373" s="68">
        <v>0.4</v>
      </c>
      <c r="F373" s="65">
        <v>1</v>
      </c>
      <c r="G373" s="65">
        <v>1.49</v>
      </c>
      <c r="H373" s="65">
        <v>27</v>
      </c>
      <c r="I373" s="70">
        <f t="shared" si="70"/>
        <v>2659.4522244150917</v>
      </c>
      <c r="J373" s="70">
        <f t="shared" si="71"/>
        <v>73.64</v>
      </c>
      <c r="K373" s="70">
        <f t="shared" si="72"/>
        <v>109.7236</v>
      </c>
      <c r="L373" s="70">
        <f t="shared" si="73"/>
        <v>0</v>
      </c>
      <c r="M373" s="70">
        <f t="shared" si="74"/>
        <v>570.14054996809341</v>
      </c>
      <c r="N373" s="70">
        <f t="shared" si="75"/>
        <v>1.6448536269514715</v>
      </c>
      <c r="O373" s="70">
        <f t="shared" si="76"/>
        <v>937.79775148712508</v>
      </c>
      <c r="P373" s="70">
        <f t="shared" si="77"/>
        <v>2926.0777514871252</v>
      </c>
      <c r="Q373" s="70">
        <f t="shared" si="78"/>
        <v>450.25222441509186</v>
      </c>
      <c r="R373" s="70" t="str">
        <f t="shared" si="79"/>
        <v>Yes</v>
      </c>
      <c r="S373" s="70">
        <f t="shared" si="80"/>
        <v>1988.28</v>
      </c>
      <c r="T373" s="70">
        <f t="shared" si="81"/>
        <v>2475.8255270720333</v>
      </c>
      <c r="U373" s="70">
        <f t="shared" si="82"/>
        <v>218134.4843205426</v>
      </c>
      <c r="V373" s="70">
        <f t="shared" si="83"/>
        <v>0</v>
      </c>
    </row>
    <row r="374" spans="1:22" x14ac:dyDescent="0.15">
      <c r="A374" s="66">
        <v>31119.19079422588</v>
      </c>
      <c r="B374" s="67">
        <v>7.570310000000001</v>
      </c>
      <c r="C374" s="67">
        <v>4385.8920087058641</v>
      </c>
      <c r="D374" s="65">
        <v>1658</v>
      </c>
      <c r="E374" s="68">
        <v>1.2</v>
      </c>
      <c r="F374" s="65">
        <v>1</v>
      </c>
      <c r="G374" s="65">
        <v>0.69</v>
      </c>
      <c r="H374" s="65">
        <v>11</v>
      </c>
      <c r="I374" s="70">
        <f t="shared" si="70"/>
        <v>579.35434727321126</v>
      </c>
      <c r="J374" s="70">
        <f t="shared" si="71"/>
        <v>121.58666666666667</v>
      </c>
      <c r="K374" s="70">
        <f t="shared" si="72"/>
        <v>83.894800000000004</v>
      </c>
      <c r="L374" s="70">
        <f t="shared" si="73"/>
        <v>0</v>
      </c>
      <c r="M374" s="70">
        <f t="shared" si="74"/>
        <v>278.24757346190825</v>
      </c>
      <c r="N374" s="70">
        <f t="shared" si="75"/>
        <v>1.6448536269514715</v>
      </c>
      <c r="O374" s="70">
        <f t="shared" si="76"/>
        <v>457.6765303992658</v>
      </c>
      <c r="P374" s="70">
        <f t="shared" si="77"/>
        <v>1795.1298637325992</v>
      </c>
      <c r="Q374" s="70">
        <f t="shared" si="78"/>
        <v>-3068.2456527267891</v>
      </c>
      <c r="R374" s="70" t="str">
        <f t="shared" si="79"/>
        <v>Yes</v>
      </c>
      <c r="S374" s="70">
        <f t="shared" si="80"/>
        <v>1337.4533333333334</v>
      </c>
      <c r="T374" s="70">
        <f t="shared" si="81"/>
        <v>4863.3755164593886</v>
      </c>
      <c r="U374" s="70">
        <f t="shared" si="82"/>
        <v>17758288.968566347</v>
      </c>
      <c r="V374" s="70">
        <f t="shared" si="83"/>
        <v>0</v>
      </c>
    </row>
    <row r="375" spans="1:22" x14ac:dyDescent="0.15">
      <c r="A375" s="66">
        <v>50290.726330899284</v>
      </c>
      <c r="B375" s="67">
        <v>32.113620000000004</v>
      </c>
      <c r="C375" s="67">
        <v>9841.4642697757572</v>
      </c>
      <c r="D375" s="65">
        <v>1722</v>
      </c>
      <c r="E375" s="68">
        <v>1.5</v>
      </c>
      <c r="F375" s="65">
        <v>0.82</v>
      </c>
      <c r="G375" s="65">
        <v>0.27</v>
      </c>
      <c r="H375" s="65">
        <v>13</v>
      </c>
      <c r="I375" s="70">
        <f t="shared" si="70"/>
        <v>306.45764226442725</v>
      </c>
      <c r="J375" s="70">
        <f t="shared" si="71"/>
        <v>143.5</v>
      </c>
      <c r="K375" s="70">
        <f t="shared" si="72"/>
        <v>38.745000000000005</v>
      </c>
      <c r="L375" s="70">
        <f t="shared" si="73"/>
        <v>1.5297058540778357</v>
      </c>
      <c r="M375" s="70">
        <f t="shared" si="74"/>
        <v>260.19442792842437</v>
      </c>
      <c r="N375" s="70">
        <f t="shared" si="75"/>
        <v>1.6448536269514715</v>
      </c>
      <c r="O375" s="70">
        <f t="shared" si="76"/>
        <v>427.98174849063207</v>
      </c>
      <c r="P375" s="70">
        <f t="shared" si="77"/>
        <v>2293.4817484906321</v>
      </c>
      <c r="Q375" s="70">
        <f t="shared" si="78"/>
        <v>-3998.5423577355728</v>
      </c>
      <c r="R375" s="70" t="str">
        <f t="shared" si="79"/>
        <v>Yes</v>
      </c>
      <c r="S375" s="70">
        <f t="shared" si="80"/>
        <v>1865.5</v>
      </c>
      <c r="T375" s="70">
        <f t="shared" si="81"/>
        <v>6292.0241062262048</v>
      </c>
      <c r="U375" s="70">
        <f t="shared" si="82"/>
        <v>68423262.202148438</v>
      </c>
      <c r="V375" s="70">
        <f t="shared" si="83"/>
        <v>0</v>
      </c>
    </row>
    <row r="376" spans="1:22" x14ac:dyDescent="0.15">
      <c r="A376" s="66">
        <v>87895.674216179963</v>
      </c>
      <c r="B376" s="67">
        <v>6.5548999999999999</v>
      </c>
      <c r="C376" s="67">
        <v>6623.8019392511997</v>
      </c>
      <c r="D376" s="65">
        <v>2304</v>
      </c>
      <c r="E376" s="68">
        <v>-0.4</v>
      </c>
      <c r="F376" s="65">
        <v>1</v>
      </c>
      <c r="G376" s="65">
        <v>0.88</v>
      </c>
      <c r="H376" s="65">
        <v>11</v>
      </c>
      <c r="I376" s="70">
        <f t="shared" si="70"/>
        <v>1010.5115164611511</v>
      </c>
      <c r="J376" s="70">
        <f t="shared" si="71"/>
        <v>46.08</v>
      </c>
      <c r="K376" s="70">
        <f t="shared" si="72"/>
        <v>40.550399999999996</v>
      </c>
      <c r="L376" s="70">
        <f t="shared" si="73"/>
        <v>0</v>
      </c>
      <c r="M376" s="70">
        <f t="shared" si="74"/>
        <v>134.49046189882759</v>
      </c>
      <c r="N376" s="70">
        <f t="shared" si="75"/>
        <v>1.6448536269514715</v>
      </c>
      <c r="O376" s="70">
        <f t="shared" si="76"/>
        <v>221.21712404466524</v>
      </c>
      <c r="P376" s="70">
        <f t="shared" si="77"/>
        <v>728.09712404466518</v>
      </c>
      <c r="Q376" s="70">
        <f t="shared" si="78"/>
        <v>-371.88848353884873</v>
      </c>
      <c r="R376" s="70" t="str">
        <f t="shared" si="79"/>
        <v>Yes</v>
      </c>
      <c r="S376" s="70">
        <f t="shared" si="80"/>
        <v>506.88</v>
      </c>
      <c r="T376" s="70">
        <f t="shared" si="81"/>
        <v>1099.9856075835139</v>
      </c>
      <c r="U376" s="70">
        <f t="shared" si="82"/>
        <v>3443.4617337446398</v>
      </c>
      <c r="V376" s="70">
        <f t="shared" si="83"/>
        <v>0</v>
      </c>
    </row>
    <row r="377" spans="1:22" x14ac:dyDescent="0.15">
      <c r="A377" s="66">
        <v>95060.098032659414</v>
      </c>
      <c r="B377" s="67">
        <v>16.709220000000002</v>
      </c>
      <c r="C377" s="67">
        <v>8031.6391437663351</v>
      </c>
      <c r="D377" s="65">
        <v>1714</v>
      </c>
      <c r="E377" s="68">
        <v>0.8</v>
      </c>
      <c r="F377" s="65">
        <v>1</v>
      </c>
      <c r="G377" s="65">
        <v>0.5</v>
      </c>
      <c r="H377" s="65">
        <v>13</v>
      </c>
      <c r="I377" s="70">
        <f t="shared" si="70"/>
        <v>480.67109917556502</v>
      </c>
      <c r="J377" s="70">
        <f t="shared" si="71"/>
        <v>102.84</v>
      </c>
      <c r="K377" s="70">
        <f t="shared" si="72"/>
        <v>51.42</v>
      </c>
      <c r="L377" s="70">
        <f t="shared" si="73"/>
        <v>0</v>
      </c>
      <c r="M377" s="70">
        <f t="shared" si="74"/>
        <v>185.39744658435833</v>
      </c>
      <c r="N377" s="70">
        <f t="shared" si="75"/>
        <v>1.6448536269514715</v>
      </c>
      <c r="O377" s="70">
        <f t="shared" si="76"/>
        <v>304.95166244182349</v>
      </c>
      <c r="P377" s="70">
        <f t="shared" si="77"/>
        <v>1641.8716624418234</v>
      </c>
      <c r="Q377" s="70">
        <f t="shared" si="78"/>
        <v>-2604.5289008244354</v>
      </c>
      <c r="R377" s="70" t="str">
        <f t="shared" si="79"/>
        <v>Yes</v>
      </c>
      <c r="S377" s="70">
        <f t="shared" si="80"/>
        <v>1336.92</v>
      </c>
      <c r="T377" s="70">
        <f t="shared" si="81"/>
        <v>4246.4005632662593</v>
      </c>
      <c r="U377" s="70">
        <f t="shared" si="82"/>
        <v>2474654.7347055832</v>
      </c>
      <c r="V377" s="70">
        <f t="shared" si="83"/>
        <v>0</v>
      </c>
    </row>
    <row r="378" spans="1:22" x14ac:dyDescent="0.15">
      <c r="A378" s="66">
        <v>81228.377219758564</v>
      </c>
      <c r="B378" s="67">
        <v>35.36918</v>
      </c>
      <c r="C378" s="67">
        <v>21371.862775760936</v>
      </c>
      <c r="D378" s="65">
        <v>1804</v>
      </c>
      <c r="E378" s="68">
        <v>1.2</v>
      </c>
      <c r="F378" s="65">
        <v>1</v>
      </c>
      <c r="G378" s="65">
        <v>0.22</v>
      </c>
      <c r="H378" s="65">
        <v>35</v>
      </c>
      <c r="I378" s="70">
        <f t="shared" si="70"/>
        <v>604.25101107124726</v>
      </c>
      <c r="J378" s="70">
        <f t="shared" si="71"/>
        <v>132.29333333333335</v>
      </c>
      <c r="K378" s="70">
        <f t="shared" si="72"/>
        <v>29.104533333333336</v>
      </c>
      <c r="L378" s="70">
        <f t="shared" si="73"/>
        <v>0</v>
      </c>
      <c r="M378" s="70">
        <f t="shared" si="74"/>
        <v>172.18474124988222</v>
      </c>
      <c r="N378" s="70">
        <f t="shared" si="75"/>
        <v>1.6448536269514715</v>
      </c>
      <c r="O378" s="70">
        <f t="shared" si="76"/>
        <v>283.21869615056943</v>
      </c>
      <c r="P378" s="70">
        <f t="shared" si="77"/>
        <v>4913.4853628172368</v>
      </c>
      <c r="Q378" s="70">
        <f t="shared" si="78"/>
        <v>-3364.5489889287533</v>
      </c>
      <c r="R378" s="70" t="str">
        <f t="shared" si="79"/>
        <v>Yes</v>
      </c>
      <c r="S378" s="70">
        <f t="shared" si="80"/>
        <v>4630.2666666666673</v>
      </c>
      <c r="T378" s="70">
        <f t="shared" si="81"/>
        <v>8278.0343517459896</v>
      </c>
      <c r="U378" s="70">
        <f t="shared" si="82"/>
        <v>19322046.622010671</v>
      </c>
      <c r="V378" s="70">
        <f t="shared" si="83"/>
        <v>0</v>
      </c>
    </row>
    <row r="379" spans="1:22" x14ac:dyDescent="0.15">
      <c r="A379" s="66">
        <v>3872.5300186134959</v>
      </c>
      <c r="B379" s="67">
        <v>7.219850000000001</v>
      </c>
      <c r="C379" s="67">
        <v>8116.0235975866672</v>
      </c>
      <c r="D379" s="65">
        <v>2200</v>
      </c>
      <c r="E379" s="68">
        <v>-0.4</v>
      </c>
      <c r="F379" s="65">
        <v>1</v>
      </c>
      <c r="G379" s="65">
        <v>0.88</v>
      </c>
      <c r="H379" s="65">
        <v>13</v>
      </c>
      <c r="I379" s="70">
        <f t="shared" si="70"/>
        <v>1124.1263457809603</v>
      </c>
      <c r="J379" s="70">
        <f t="shared" si="71"/>
        <v>43.999999999999993</v>
      </c>
      <c r="K379" s="70">
        <f t="shared" si="72"/>
        <v>38.719999999999992</v>
      </c>
      <c r="L379" s="70">
        <f t="shared" si="73"/>
        <v>0</v>
      </c>
      <c r="M379" s="70">
        <f t="shared" si="74"/>
        <v>139.60694538596562</v>
      </c>
      <c r="N379" s="70">
        <f t="shared" si="75"/>
        <v>1.6448536269514715</v>
      </c>
      <c r="O379" s="70">
        <f t="shared" si="76"/>
        <v>229.63299046572155</v>
      </c>
      <c r="P379" s="70">
        <f t="shared" si="77"/>
        <v>801.63299046572138</v>
      </c>
      <c r="Q379" s="70">
        <f t="shared" si="78"/>
        <v>-195.87365421903951</v>
      </c>
      <c r="R379" s="70" t="str">
        <f t="shared" si="79"/>
        <v>Yes</v>
      </c>
      <c r="S379" s="70">
        <f t="shared" si="80"/>
        <v>571.99999999999989</v>
      </c>
      <c r="T379" s="70">
        <f t="shared" si="81"/>
        <v>997.50664468476089</v>
      </c>
      <c r="U379" s="70">
        <f t="shared" si="82"/>
        <v>3288.0276971519993</v>
      </c>
      <c r="V379" s="70">
        <f t="shared" si="83"/>
        <v>0</v>
      </c>
    </row>
    <row r="380" spans="1:22" x14ac:dyDescent="0.15">
      <c r="A380" s="66">
        <v>49940.170798373198</v>
      </c>
      <c r="B380" s="67">
        <v>36.231580000000008</v>
      </c>
      <c r="C380" s="67">
        <v>74957.117192314516</v>
      </c>
      <c r="D380" s="65">
        <v>1950</v>
      </c>
      <c r="E380" s="68">
        <v>0.8</v>
      </c>
      <c r="F380" s="65">
        <v>1</v>
      </c>
      <c r="G380" s="65">
        <v>0.81</v>
      </c>
      <c r="H380" s="65">
        <v>33</v>
      </c>
      <c r="I380" s="70">
        <f t="shared" si="70"/>
        <v>2068.8337961610978</v>
      </c>
      <c r="J380" s="70">
        <f t="shared" si="71"/>
        <v>117</v>
      </c>
      <c r="K380" s="70">
        <f t="shared" si="72"/>
        <v>94.77000000000001</v>
      </c>
      <c r="L380" s="70">
        <f t="shared" si="73"/>
        <v>0</v>
      </c>
      <c r="M380" s="70">
        <f t="shared" si="74"/>
        <v>544.41220201240901</v>
      </c>
      <c r="N380" s="70">
        <f t="shared" si="75"/>
        <v>1.6448536269514715</v>
      </c>
      <c r="O380" s="70">
        <f t="shared" si="76"/>
        <v>895.47838503674814</v>
      </c>
      <c r="P380" s="70">
        <f t="shared" si="77"/>
        <v>4756.4783850367485</v>
      </c>
      <c r="Q380" s="70">
        <f t="shared" si="78"/>
        <v>-1441.1662038389022</v>
      </c>
      <c r="R380" s="70" t="str">
        <f t="shared" si="79"/>
        <v>Yes</v>
      </c>
      <c r="S380" s="70">
        <f t="shared" si="80"/>
        <v>3861</v>
      </c>
      <c r="T380" s="70">
        <f t="shared" si="81"/>
        <v>6197.6445888756507</v>
      </c>
      <c r="U380" s="70">
        <f t="shared" si="82"/>
        <v>2815388.9922263059</v>
      </c>
      <c r="V380" s="70">
        <f t="shared" si="83"/>
        <v>0</v>
      </c>
    </row>
    <row r="381" spans="1:22" x14ac:dyDescent="0.15">
      <c r="A381" s="66">
        <v>59279.796371916069</v>
      </c>
      <c r="B381" s="67">
        <v>6.9962200000000001</v>
      </c>
      <c r="C381" s="67">
        <v>3540.3801527736296</v>
      </c>
      <c r="D381" s="65">
        <v>1424</v>
      </c>
      <c r="E381" s="68">
        <v>0.4</v>
      </c>
      <c r="F381" s="65">
        <v>0.75</v>
      </c>
      <c r="G381" s="65">
        <v>0.56999999999999995</v>
      </c>
      <c r="H381" s="65">
        <v>12</v>
      </c>
      <c r="I381" s="70">
        <f t="shared" si="70"/>
        <v>506.04185585553762</v>
      </c>
      <c r="J381" s="70">
        <f t="shared" si="71"/>
        <v>66.453333333333333</v>
      </c>
      <c r="K381" s="70">
        <f t="shared" si="72"/>
        <v>37.878399999999999</v>
      </c>
      <c r="L381" s="70">
        <f t="shared" si="73"/>
        <v>1.7320508075688772</v>
      </c>
      <c r="M381" s="70">
        <f t="shared" si="74"/>
        <v>174.5434466602895</v>
      </c>
      <c r="N381" s="70">
        <f t="shared" si="75"/>
        <v>1.6448536269514715</v>
      </c>
      <c r="O381" s="70">
        <f t="shared" si="76"/>
        <v>287.0984212997879</v>
      </c>
      <c r="P381" s="70">
        <f t="shared" si="77"/>
        <v>1084.5384212997878</v>
      </c>
      <c r="Q381" s="70">
        <f t="shared" si="78"/>
        <v>-1487.5581441444624</v>
      </c>
      <c r="R381" s="70" t="str">
        <f t="shared" si="79"/>
        <v>Yes</v>
      </c>
      <c r="S381" s="70">
        <f t="shared" si="80"/>
        <v>797.44</v>
      </c>
      <c r="T381" s="70">
        <f t="shared" si="81"/>
        <v>2572.0965654442502</v>
      </c>
      <c r="U381" s="70">
        <f t="shared" si="82"/>
        <v>196846.32805605364</v>
      </c>
      <c r="V381" s="70">
        <f t="shared" si="83"/>
        <v>0</v>
      </c>
    </row>
    <row r="382" spans="1:22" x14ac:dyDescent="0.15">
      <c r="A382" s="66">
        <v>42518.779556630041</v>
      </c>
      <c r="B382" s="67">
        <v>8.624880000000001</v>
      </c>
      <c r="C382" s="67">
        <v>5762.7890158484806</v>
      </c>
      <c r="D382" s="65">
        <v>1958</v>
      </c>
      <c r="E382" s="68">
        <v>1.5</v>
      </c>
      <c r="F382" s="65">
        <v>1</v>
      </c>
      <c r="G382" s="65">
        <v>0.09</v>
      </c>
      <c r="H382" s="65">
        <v>42</v>
      </c>
      <c r="I382" s="70">
        <f t="shared" si="70"/>
        <v>668.15874723456795</v>
      </c>
      <c r="J382" s="70">
        <f t="shared" si="71"/>
        <v>163.16666666666666</v>
      </c>
      <c r="K382" s="70">
        <f t="shared" si="72"/>
        <v>14.684999999999999</v>
      </c>
      <c r="L382" s="70">
        <f t="shared" si="73"/>
        <v>0</v>
      </c>
      <c r="M382" s="70">
        <f t="shared" si="74"/>
        <v>95.16967715611942</v>
      </c>
      <c r="N382" s="70">
        <f t="shared" si="75"/>
        <v>1.6448536269514715</v>
      </c>
      <c r="O382" s="70">
        <f t="shared" si="76"/>
        <v>156.54018864604365</v>
      </c>
      <c r="P382" s="70">
        <f t="shared" si="77"/>
        <v>7009.540188646044</v>
      </c>
      <c r="Q382" s="70">
        <f t="shared" si="78"/>
        <v>-4226.8412527654318</v>
      </c>
      <c r="R382" s="70" t="str">
        <f t="shared" si="79"/>
        <v>Yes</v>
      </c>
      <c r="S382" s="70">
        <f t="shared" si="80"/>
        <v>6853</v>
      </c>
      <c r="T382" s="70">
        <f t="shared" si="81"/>
        <v>11236.381441411475</v>
      </c>
      <c r="U382" s="70">
        <f t="shared" si="82"/>
        <v>77800666.313476562</v>
      </c>
      <c r="V382" s="70">
        <f t="shared" si="83"/>
        <v>0</v>
      </c>
    </row>
    <row r="383" spans="1:22" x14ac:dyDescent="0.15">
      <c r="A383" s="66">
        <v>60161.156344175179</v>
      </c>
      <c r="B383" s="67">
        <v>8.2437300000000011</v>
      </c>
      <c r="C383" s="67">
        <v>7147.7971344384023</v>
      </c>
      <c r="D383" s="65">
        <v>1536</v>
      </c>
      <c r="E383" s="68">
        <v>0.8</v>
      </c>
      <c r="F383" s="65">
        <v>1</v>
      </c>
      <c r="G383" s="65">
        <v>1.1000000000000001</v>
      </c>
      <c r="H383" s="65">
        <v>12</v>
      </c>
      <c r="I383" s="70">
        <f t="shared" si="70"/>
        <v>867.05861720827841</v>
      </c>
      <c r="J383" s="70">
        <f t="shared" si="71"/>
        <v>92.160000000000011</v>
      </c>
      <c r="K383" s="70">
        <f t="shared" si="72"/>
        <v>101.37600000000002</v>
      </c>
      <c r="L383" s="70">
        <f t="shared" si="73"/>
        <v>0</v>
      </c>
      <c r="M383" s="70">
        <f t="shared" si="74"/>
        <v>351.17676533620511</v>
      </c>
      <c r="N383" s="70">
        <f t="shared" si="75"/>
        <v>1.6448536269514715</v>
      </c>
      <c r="O383" s="70">
        <f t="shared" si="76"/>
        <v>577.63437616434283</v>
      </c>
      <c r="P383" s="70">
        <f t="shared" si="77"/>
        <v>1683.554376164343</v>
      </c>
      <c r="Q383" s="70">
        <f t="shared" si="78"/>
        <v>-1897.7413827917217</v>
      </c>
      <c r="R383" s="70" t="str">
        <f t="shared" si="79"/>
        <v>Yes</v>
      </c>
      <c r="S383" s="70">
        <f t="shared" si="80"/>
        <v>1105.92</v>
      </c>
      <c r="T383" s="70">
        <f t="shared" si="81"/>
        <v>3581.2957589560647</v>
      </c>
      <c r="U383" s="70">
        <f t="shared" si="82"/>
        <v>2217660.2523382595</v>
      </c>
      <c r="V383" s="70">
        <f t="shared" si="83"/>
        <v>0</v>
      </c>
    </row>
    <row r="384" spans="1:22" x14ac:dyDescent="0.15">
      <c r="A384" s="66">
        <v>66491.665439278804</v>
      </c>
      <c r="B384" s="67">
        <v>7.1830000000000007</v>
      </c>
      <c r="C384" s="67">
        <v>9989.463446916654</v>
      </c>
      <c r="D384" s="65">
        <v>1318</v>
      </c>
      <c r="E384" s="68">
        <v>-0.2</v>
      </c>
      <c r="F384" s="65">
        <v>0.85</v>
      </c>
      <c r="G384" s="65">
        <v>1.04</v>
      </c>
      <c r="H384" s="65">
        <v>23</v>
      </c>
      <c r="I384" s="70">
        <f t="shared" si="70"/>
        <v>1390.7090974407147</v>
      </c>
      <c r="J384" s="70">
        <f t="shared" si="71"/>
        <v>35.146666666666668</v>
      </c>
      <c r="K384" s="70">
        <f t="shared" si="72"/>
        <v>36.552533333333336</v>
      </c>
      <c r="L384" s="70">
        <f t="shared" si="73"/>
        <v>1.8574175621006712</v>
      </c>
      <c r="M384" s="70">
        <f t="shared" si="74"/>
        <v>187.06084880133406</v>
      </c>
      <c r="N384" s="70">
        <f t="shared" si="75"/>
        <v>1.6448536269514715</v>
      </c>
      <c r="O384" s="70">
        <f t="shared" si="76"/>
        <v>307.68771561149515</v>
      </c>
      <c r="P384" s="70">
        <f t="shared" si="77"/>
        <v>1116.0610489448286</v>
      </c>
      <c r="Q384" s="70">
        <f t="shared" si="78"/>
        <v>336.30909744071459</v>
      </c>
      <c r="R384" s="70" t="str">
        <f t="shared" si="79"/>
        <v>Yes</v>
      </c>
      <c r="S384" s="70">
        <f t="shared" si="80"/>
        <v>808.37333333333333</v>
      </c>
      <c r="T384" s="70">
        <f t="shared" si="81"/>
        <v>808.37333333333333</v>
      </c>
      <c r="U384" s="70">
        <f t="shared" si="82"/>
        <v>4819.1386483097613</v>
      </c>
      <c r="V384" s="70">
        <f t="shared" si="83"/>
        <v>0</v>
      </c>
    </row>
    <row r="385" spans="1:22" x14ac:dyDescent="0.15">
      <c r="A385" s="66">
        <v>46174.197040383369</v>
      </c>
      <c r="B385" s="67">
        <v>634.15000000000009</v>
      </c>
      <c r="C385" s="67">
        <v>160463.20136000004</v>
      </c>
      <c r="D385" s="65">
        <v>2240</v>
      </c>
      <c r="E385" s="68">
        <v>0.8</v>
      </c>
      <c r="F385" s="65">
        <v>1</v>
      </c>
      <c r="G385" s="65">
        <v>0.1</v>
      </c>
      <c r="H385" s="65">
        <v>29</v>
      </c>
      <c r="I385" s="70">
        <f t="shared" si="70"/>
        <v>253.03666539462273</v>
      </c>
      <c r="J385" s="70">
        <f t="shared" si="71"/>
        <v>134.4</v>
      </c>
      <c r="K385" s="70">
        <f t="shared" si="72"/>
        <v>13.440000000000001</v>
      </c>
      <c r="L385" s="70">
        <f t="shared" si="73"/>
        <v>0</v>
      </c>
      <c r="M385" s="70">
        <f t="shared" si="74"/>
        <v>72.376615007887736</v>
      </c>
      <c r="N385" s="70">
        <f t="shared" si="75"/>
        <v>1.6448536269514715</v>
      </c>
      <c r="O385" s="70">
        <f t="shared" si="76"/>
        <v>119.04893770219445</v>
      </c>
      <c r="P385" s="70">
        <f t="shared" si="77"/>
        <v>4016.6489377021949</v>
      </c>
      <c r="Q385" s="70">
        <f t="shared" si="78"/>
        <v>-3778.9633346053774</v>
      </c>
      <c r="R385" s="70" t="str">
        <f t="shared" si="79"/>
        <v>Yes</v>
      </c>
      <c r="S385" s="70">
        <f t="shared" si="80"/>
        <v>3897.6000000000004</v>
      </c>
      <c r="T385" s="70">
        <f t="shared" si="81"/>
        <v>7795.6122723075723</v>
      </c>
      <c r="U385" s="70">
        <f t="shared" si="82"/>
        <v>3234087.8679932943</v>
      </c>
      <c r="V385" s="70">
        <f t="shared" si="83"/>
        <v>0</v>
      </c>
    </row>
    <row r="386" spans="1:22" x14ac:dyDescent="0.15">
      <c r="A386" s="66">
        <v>28074.484010202294</v>
      </c>
      <c r="B386" s="67">
        <v>7.1662800000000004</v>
      </c>
      <c r="C386" s="67">
        <v>9764.257993679199</v>
      </c>
      <c r="D386" s="65">
        <v>2094</v>
      </c>
      <c r="E386" s="68">
        <v>-0.2</v>
      </c>
      <c r="F386" s="65">
        <v>1</v>
      </c>
      <c r="G386" s="65">
        <v>0.3</v>
      </c>
      <c r="H386" s="65">
        <v>38</v>
      </c>
      <c r="I386" s="70">
        <f t="shared" si="70"/>
        <v>1362.5281169141031</v>
      </c>
      <c r="J386" s="70">
        <f t="shared" si="71"/>
        <v>55.84</v>
      </c>
      <c r="K386" s="70">
        <f t="shared" si="72"/>
        <v>16.751999999999999</v>
      </c>
      <c r="L386" s="70">
        <f t="shared" si="73"/>
        <v>0</v>
      </c>
      <c r="M386" s="70">
        <f t="shared" si="74"/>
        <v>103.26626337773628</v>
      </c>
      <c r="N386" s="70">
        <f t="shared" si="75"/>
        <v>1.6448536269514715</v>
      </c>
      <c r="O386" s="70">
        <f t="shared" si="76"/>
        <v>169.85788785859543</v>
      </c>
      <c r="P386" s="70">
        <f t="shared" si="77"/>
        <v>2291.7778878585955</v>
      </c>
      <c r="Q386" s="70">
        <f t="shared" si="78"/>
        <v>-312.67188308589698</v>
      </c>
      <c r="R386" s="70" t="str">
        <f t="shared" si="79"/>
        <v>Yes</v>
      </c>
      <c r="S386" s="70">
        <f t="shared" si="80"/>
        <v>2121.92</v>
      </c>
      <c r="T386" s="70">
        <f t="shared" si="81"/>
        <v>2604.4497709444922</v>
      </c>
      <c r="U386" s="70">
        <f t="shared" si="82"/>
        <v>7656.5070785740809</v>
      </c>
      <c r="V386" s="70">
        <f t="shared" si="83"/>
        <v>0</v>
      </c>
    </row>
    <row r="387" spans="1:22" x14ac:dyDescent="0.15">
      <c r="A387" s="66">
        <v>41023.898209479514</v>
      </c>
      <c r="B387" s="67">
        <v>5.0439400000000001</v>
      </c>
      <c r="C387" s="67">
        <v>10804.47642562906</v>
      </c>
      <c r="D387" s="65">
        <v>2604</v>
      </c>
      <c r="E387" s="68">
        <v>0.2</v>
      </c>
      <c r="F387" s="65">
        <v>0.8</v>
      </c>
      <c r="G387" s="65">
        <v>0.26</v>
      </c>
      <c r="H387" s="65">
        <v>40</v>
      </c>
      <c r="I387" s="70">
        <f t="shared" ref="I387:I450" si="84">C387/B387</f>
        <v>2142.0707672234521</v>
      </c>
      <c r="J387" s="70">
        <f t="shared" ref="J387:J450" si="85">($D387/30)*(100%+$E387)</f>
        <v>104.16</v>
      </c>
      <c r="K387" s="70">
        <f t="shared" ref="K387:K450" si="86">G387*J387</f>
        <v>27.081600000000002</v>
      </c>
      <c r="L387" s="70">
        <f t="shared" ref="L387:L450" si="87">SQRT((1-F387)*H387)</f>
        <v>2.8284271247461898</v>
      </c>
      <c r="M387" s="70">
        <f t="shared" ref="M387:M450" si="88">SQRT((H387*(K387^2))+((J387^2)*(L387^2)))</f>
        <v>340.77993946592568</v>
      </c>
      <c r="N387" s="70">
        <f t="shared" ref="N387:N450" si="89">_xlfn.NORM.INV(95/100,0,1)</f>
        <v>1.6448536269514715</v>
      </c>
      <c r="O387" s="70">
        <f t="shared" ref="O387:O450" si="90">N387*M387</f>
        <v>560.53311942283074</v>
      </c>
      <c r="P387" s="70">
        <f t="shared" ref="P387:P450" si="91">J387*H387+O387</f>
        <v>4726.9331194228307</v>
      </c>
      <c r="Q387" s="70">
        <f t="shared" ref="Q387:Q450" si="92">I387-(J387*30)</f>
        <v>-982.72923277654763</v>
      </c>
      <c r="R387" s="70" t="str">
        <f t="shared" ref="R387:R450" si="93">IF(Q387&lt;P387, "Yes", "No")</f>
        <v>Yes</v>
      </c>
      <c r="S387" s="70">
        <f t="shared" ref="S387:S450" si="94">H387*J387</f>
        <v>4166.3999999999996</v>
      </c>
      <c r="T387" s="70">
        <f t="shared" ref="T387:T450" si="95">IF(R387="Yes",IF((P387-Q387)&gt;S387, P387-Q387, S387),0)</f>
        <v>5709.6623521993788</v>
      </c>
      <c r="U387" s="70">
        <f t="shared" ref="U387:U450" si="96">J387*(((100%+E387)^11)-1)/((100%+E387)-1)*30</f>
        <v>100463.62783629313</v>
      </c>
      <c r="V387" s="70">
        <f t="shared" ref="V387:V450" si="97">IF(I387-U387&gt;0,I387-U387,0)</f>
        <v>0</v>
      </c>
    </row>
    <row r="388" spans="1:22" x14ac:dyDescent="0.15">
      <c r="A388" s="66">
        <v>18966.897720067987</v>
      </c>
      <c r="B388" s="67">
        <v>7.5922000000000009</v>
      </c>
      <c r="C388" s="67">
        <v>10185.893223974595</v>
      </c>
      <c r="D388" s="65">
        <v>1230</v>
      </c>
      <c r="E388" s="68">
        <v>0.5</v>
      </c>
      <c r="F388" s="65">
        <v>0.82</v>
      </c>
      <c r="G388" s="65">
        <v>0.79</v>
      </c>
      <c r="H388" s="65">
        <v>30</v>
      </c>
      <c r="I388" s="70">
        <f t="shared" si="84"/>
        <v>1341.6260404065481</v>
      </c>
      <c r="J388" s="70">
        <f t="shared" si="85"/>
        <v>61.5</v>
      </c>
      <c r="K388" s="70">
        <f t="shared" si="86"/>
        <v>48.585000000000001</v>
      </c>
      <c r="L388" s="70">
        <f t="shared" si="87"/>
        <v>2.3237900077244502</v>
      </c>
      <c r="M388" s="70">
        <f t="shared" si="88"/>
        <v>302.05830025013381</v>
      </c>
      <c r="N388" s="70">
        <f t="shared" si="89"/>
        <v>1.6448536269514715</v>
      </c>
      <c r="O388" s="70">
        <f t="shared" si="90"/>
        <v>496.8416907172292</v>
      </c>
      <c r="P388" s="70">
        <f t="shared" si="91"/>
        <v>2341.8416907172291</v>
      </c>
      <c r="Q388" s="70">
        <f t="shared" si="92"/>
        <v>-503.3739595934519</v>
      </c>
      <c r="R388" s="70" t="str">
        <f t="shared" si="93"/>
        <v>Yes</v>
      </c>
      <c r="S388" s="70">
        <f t="shared" si="94"/>
        <v>1845</v>
      </c>
      <c r="T388" s="70">
        <f t="shared" si="95"/>
        <v>2845.2156503106808</v>
      </c>
      <c r="U388" s="70">
        <f t="shared" si="96"/>
        <v>315485.9912109375</v>
      </c>
      <c r="V388" s="70">
        <f t="shared" si="97"/>
        <v>0</v>
      </c>
    </row>
    <row r="389" spans="1:22" x14ac:dyDescent="0.15">
      <c r="A389" s="66">
        <v>64934.324115119423</v>
      </c>
      <c r="B389" s="67">
        <v>23.32</v>
      </c>
      <c r="C389" s="67">
        <v>77217.586773167845</v>
      </c>
      <c r="D389" s="65">
        <v>2394</v>
      </c>
      <c r="E389" s="68">
        <v>0.2</v>
      </c>
      <c r="F389" s="65">
        <v>0.75</v>
      </c>
      <c r="G389" s="65">
        <v>0.32</v>
      </c>
      <c r="H389" s="65">
        <v>80</v>
      </c>
      <c r="I389" s="70">
        <f t="shared" si="84"/>
        <v>3311.2172715766656</v>
      </c>
      <c r="J389" s="70">
        <f t="shared" si="85"/>
        <v>95.759999999999991</v>
      </c>
      <c r="K389" s="70">
        <f t="shared" si="86"/>
        <v>30.643199999999997</v>
      </c>
      <c r="L389" s="70">
        <f t="shared" si="87"/>
        <v>4.4721359549995796</v>
      </c>
      <c r="M389" s="70">
        <f t="shared" si="88"/>
        <v>508.44862916444174</v>
      </c>
      <c r="N389" s="70">
        <f t="shared" si="89"/>
        <v>1.6448536269514715</v>
      </c>
      <c r="O389" s="70">
        <f t="shared" si="90"/>
        <v>836.32357179963572</v>
      </c>
      <c r="P389" s="70">
        <f t="shared" si="91"/>
        <v>8497.1235717996351</v>
      </c>
      <c r="Q389" s="70">
        <f t="shared" si="92"/>
        <v>438.41727157666583</v>
      </c>
      <c r="R389" s="70" t="str">
        <f t="shared" si="93"/>
        <v>Yes</v>
      </c>
      <c r="S389" s="70">
        <f t="shared" si="94"/>
        <v>7660.7999999999993</v>
      </c>
      <c r="T389" s="70">
        <f t="shared" si="95"/>
        <v>8058.7063002229697</v>
      </c>
      <c r="U389" s="70">
        <f t="shared" si="96"/>
        <v>92361.722365624315</v>
      </c>
      <c r="V389" s="70">
        <f t="shared" si="97"/>
        <v>0</v>
      </c>
    </row>
    <row r="390" spans="1:22" x14ac:dyDescent="0.15">
      <c r="A390" s="66">
        <v>65657.654027499593</v>
      </c>
      <c r="B390" s="67">
        <v>5.2175200000000004</v>
      </c>
      <c r="C390" s="67">
        <v>5435.5585294876819</v>
      </c>
      <c r="D390" s="65">
        <v>2038</v>
      </c>
      <c r="E390" s="68">
        <v>1.2</v>
      </c>
      <c r="F390" s="65">
        <v>1</v>
      </c>
      <c r="G390" s="65">
        <v>0.91</v>
      </c>
      <c r="H390" s="65">
        <v>12</v>
      </c>
      <c r="I390" s="70">
        <f t="shared" si="84"/>
        <v>1041.789687339518</v>
      </c>
      <c r="J390" s="70">
        <f t="shared" si="85"/>
        <v>149.45333333333335</v>
      </c>
      <c r="K390" s="70">
        <f t="shared" si="86"/>
        <v>136.00253333333336</v>
      </c>
      <c r="L390" s="70">
        <f t="shared" si="87"/>
        <v>0</v>
      </c>
      <c r="M390" s="70">
        <f t="shared" si="88"/>
        <v>471.12659538282639</v>
      </c>
      <c r="N390" s="70">
        <f t="shared" si="89"/>
        <v>1.6448536269514715</v>
      </c>
      <c r="O390" s="70">
        <f t="shared" si="90"/>
        <v>774.93428916874041</v>
      </c>
      <c r="P390" s="70">
        <f t="shared" si="91"/>
        <v>2568.3742891687407</v>
      </c>
      <c r="Q390" s="70">
        <f t="shared" si="92"/>
        <v>-3441.8103126604824</v>
      </c>
      <c r="R390" s="70" t="str">
        <f t="shared" si="93"/>
        <v>Yes</v>
      </c>
      <c r="S390" s="70">
        <f t="shared" si="94"/>
        <v>1793.44</v>
      </c>
      <c r="T390" s="70">
        <f t="shared" si="95"/>
        <v>6010.1846018292235</v>
      </c>
      <c r="U390" s="70">
        <f t="shared" si="96"/>
        <v>21828343.135065272</v>
      </c>
      <c r="V390" s="70">
        <f t="shared" si="97"/>
        <v>0</v>
      </c>
    </row>
    <row r="391" spans="1:22" x14ac:dyDescent="0.15">
      <c r="A391" s="66">
        <v>3242.2029691093203</v>
      </c>
      <c r="B391" s="67">
        <v>14.839000000000002</v>
      </c>
      <c r="C391" s="67">
        <v>83210.497117493738</v>
      </c>
      <c r="D391" s="65">
        <v>2758</v>
      </c>
      <c r="E391" s="68">
        <v>0.8</v>
      </c>
      <c r="F391" s="65">
        <v>0.87</v>
      </c>
      <c r="G391" s="65">
        <v>0.34</v>
      </c>
      <c r="H391" s="65">
        <v>122</v>
      </c>
      <c r="I391" s="70">
        <f t="shared" si="84"/>
        <v>5607.5542231615154</v>
      </c>
      <c r="J391" s="70">
        <f t="shared" si="85"/>
        <v>165.48000000000002</v>
      </c>
      <c r="K391" s="70">
        <f t="shared" si="86"/>
        <v>56.263200000000012</v>
      </c>
      <c r="L391" s="70">
        <f t="shared" si="87"/>
        <v>3.9824615503479754</v>
      </c>
      <c r="M391" s="70">
        <f t="shared" si="88"/>
        <v>905.81520985313568</v>
      </c>
      <c r="N391" s="70">
        <f t="shared" si="89"/>
        <v>1.6448536269514715</v>
      </c>
      <c r="O391" s="70">
        <f t="shared" si="90"/>
        <v>1489.9334332747385</v>
      </c>
      <c r="P391" s="70">
        <f t="shared" si="91"/>
        <v>21678.49343327474</v>
      </c>
      <c r="Q391" s="70">
        <f t="shared" si="92"/>
        <v>643.15422316151489</v>
      </c>
      <c r="R391" s="70" t="str">
        <f t="shared" si="93"/>
        <v>Yes</v>
      </c>
      <c r="S391" s="70">
        <f t="shared" si="94"/>
        <v>20188.560000000001</v>
      </c>
      <c r="T391" s="70">
        <f t="shared" si="95"/>
        <v>21035.339210113227</v>
      </c>
      <c r="U391" s="70">
        <f t="shared" si="96"/>
        <v>3981970.6874667443</v>
      </c>
      <c r="V391" s="70">
        <f t="shared" si="97"/>
        <v>0</v>
      </c>
    </row>
    <row r="392" spans="1:22" x14ac:dyDescent="0.15">
      <c r="A392" s="66">
        <v>16032.971604336122</v>
      </c>
      <c r="B392" s="67">
        <v>8.5085000000000015</v>
      </c>
      <c r="C392" s="67">
        <v>32398.814330520006</v>
      </c>
      <c r="D392" s="65">
        <v>2790</v>
      </c>
      <c r="E392" s="68">
        <v>0.5</v>
      </c>
      <c r="F392" s="65">
        <v>1</v>
      </c>
      <c r="G392" s="65">
        <v>0.48</v>
      </c>
      <c r="H392" s="65">
        <v>59</v>
      </c>
      <c r="I392" s="70">
        <f t="shared" si="84"/>
        <v>3807.8173979573367</v>
      </c>
      <c r="J392" s="70">
        <f t="shared" si="85"/>
        <v>139.5</v>
      </c>
      <c r="K392" s="70">
        <f t="shared" si="86"/>
        <v>66.959999999999994</v>
      </c>
      <c r="L392" s="70">
        <f t="shared" si="87"/>
        <v>0</v>
      </c>
      <c r="M392" s="70">
        <f t="shared" si="88"/>
        <v>514.32951927728197</v>
      </c>
      <c r="N392" s="70">
        <f t="shared" si="89"/>
        <v>1.6448536269514715</v>
      </c>
      <c r="O392" s="70">
        <f t="shared" si="90"/>
        <v>845.99677523144408</v>
      </c>
      <c r="P392" s="70">
        <f t="shared" si="91"/>
        <v>9076.4967752314442</v>
      </c>
      <c r="Q392" s="70">
        <f t="shared" si="92"/>
        <v>-377.18260204266335</v>
      </c>
      <c r="R392" s="70" t="str">
        <f t="shared" si="93"/>
        <v>Yes</v>
      </c>
      <c r="S392" s="70">
        <f t="shared" si="94"/>
        <v>8230.5</v>
      </c>
      <c r="T392" s="70">
        <f t="shared" si="95"/>
        <v>9453.6793772741075</v>
      </c>
      <c r="U392" s="70">
        <f t="shared" si="96"/>
        <v>715614.5654296875</v>
      </c>
      <c r="V392" s="70">
        <f t="shared" si="97"/>
        <v>0</v>
      </c>
    </row>
    <row r="393" spans="1:22" x14ac:dyDescent="0.15">
      <c r="A393" s="66">
        <v>65391.119992860535</v>
      </c>
      <c r="B393" s="67">
        <v>5.7026200000000005</v>
      </c>
      <c r="C393" s="67">
        <v>2485.9989780032006</v>
      </c>
      <c r="D393" s="65">
        <v>1408</v>
      </c>
      <c r="E393" s="68">
        <v>0.5</v>
      </c>
      <c r="F393" s="65">
        <v>1</v>
      </c>
      <c r="G393" s="65">
        <v>0.55000000000000004</v>
      </c>
      <c r="H393" s="65">
        <v>11</v>
      </c>
      <c r="I393" s="70">
        <f t="shared" si="84"/>
        <v>435.93979223641071</v>
      </c>
      <c r="J393" s="70">
        <f t="shared" si="85"/>
        <v>70.399999999999991</v>
      </c>
      <c r="K393" s="70">
        <f t="shared" si="86"/>
        <v>38.72</v>
      </c>
      <c r="L393" s="70">
        <f t="shared" si="87"/>
        <v>0</v>
      </c>
      <c r="M393" s="70">
        <f t="shared" si="88"/>
        <v>128.41971188256107</v>
      </c>
      <c r="N393" s="70">
        <f t="shared" si="89"/>
        <v>1.6448536269514715</v>
      </c>
      <c r="O393" s="70">
        <f t="shared" si="90"/>
        <v>211.23162886209357</v>
      </c>
      <c r="P393" s="70">
        <f t="shared" si="91"/>
        <v>985.63162886209341</v>
      </c>
      <c r="Q393" s="70">
        <f t="shared" si="92"/>
        <v>-1676.0602077635888</v>
      </c>
      <c r="R393" s="70" t="str">
        <f t="shared" si="93"/>
        <v>Yes</v>
      </c>
      <c r="S393" s="70">
        <f t="shared" si="94"/>
        <v>774.39999999999986</v>
      </c>
      <c r="T393" s="70">
        <f t="shared" si="95"/>
        <v>2661.6918366256823</v>
      </c>
      <c r="U393" s="70">
        <f t="shared" si="96"/>
        <v>361141.68749999994</v>
      </c>
      <c r="V393" s="70">
        <f t="shared" si="97"/>
        <v>0</v>
      </c>
    </row>
    <row r="394" spans="1:22" x14ac:dyDescent="0.15">
      <c r="A394" s="66">
        <v>915.17444818410843</v>
      </c>
      <c r="B394" s="67">
        <v>16.302000000000003</v>
      </c>
      <c r="C394" s="67">
        <v>7028.5389291509709</v>
      </c>
      <c r="D394" s="65">
        <v>2362</v>
      </c>
      <c r="E394" s="68">
        <v>0.8</v>
      </c>
      <c r="F394" s="65">
        <v>0.76</v>
      </c>
      <c r="G394" s="65">
        <v>0.23</v>
      </c>
      <c r="H394" s="65">
        <v>12</v>
      </c>
      <c r="I394" s="70">
        <f t="shared" si="84"/>
        <v>431.14580598398783</v>
      </c>
      <c r="J394" s="70">
        <f t="shared" si="85"/>
        <v>141.72</v>
      </c>
      <c r="K394" s="70">
        <f t="shared" si="86"/>
        <v>32.595600000000005</v>
      </c>
      <c r="L394" s="70">
        <f t="shared" si="87"/>
        <v>1.697056274847714</v>
      </c>
      <c r="M394" s="70">
        <f t="shared" si="88"/>
        <v>265.69381977065251</v>
      </c>
      <c r="N394" s="70">
        <f t="shared" si="89"/>
        <v>1.6448536269514715</v>
      </c>
      <c r="O394" s="70">
        <f t="shared" si="90"/>
        <v>437.02744310834839</v>
      </c>
      <c r="P394" s="70">
        <f t="shared" si="91"/>
        <v>2137.6674431083484</v>
      </c>
      <c r="Q394" s="70">
        <f t="shared" si="92"/>
        <v>-3820.4541940160125</v>
      </c>
      <c r="R394" s="70" t="str">
        <f t="shared" si="93"/>
        <v>Yes</v>
      </c>
      <c r="S394" s="70">
        <f t="shared" si="94"/>
        <v>1700.6399999999999</v>
      </c>
      <c r="T394" s="70">
        <f t="shared" si="95"/>
        <v>5958.1216371243609</v>
      </c>
      <c r="U394" s="70">
        <f t="shared" si="96"/>
        <v>3410230.1536607868</v>
      </c>
      <c r="V394" s="70">
        <f t="shared" si="97"/>
        <v>0</v>
      </c>
    </row>
    <row r="395" spans="1:22" x14ac:dyDescent="0.15">
      <c r="A395" s="66">
        <v>95063.501702796406</v>
      </c>
      <c r="B395" s="67">
        <v>16.661700000000003</v>
      </c>
      <c r="C395" s="67">
        <v>34018.638248917297</v>
      </c>
      <c r="D395" s="65">
        <v>3688</v>
      </c>
      <c r="E395" s="68">
        <v>-0.6</v>
      </c>
      <c r="F395" s="65">
        <v>0.75</v>
      </c>
      <c r="G395" s="65">
        <v>0.61</v>
      </c>
      <c r="H395" s="65">
        <v>20</v>
      </c>
      <c r="I395" s="70">
        <f t="shared" si="84"/>
        <v>2041.7267295004285</v>
      </c>
      <c r="J395" s="70">
        <f t="shared" si="85"/>
        <v>49.173333333333339</v>
      </c>
      <c r="K395" s="70">
        <f t="shared" si="86"/>
        <v>29.995733333333337</v>
      </c>
      <c r="L395" s="70">
        <f t="shared" si="87"/>
        <v>2.2360679774997898</v>
      </c>
      <c r="M395" s="70">
        <f t="shared" si="88"/>
        <v>173.45017705279074</v>
      </c>
      <c r="N395" s="70">
        <f t="shared" si="89"/>
        <v>1.6448536269514715</v>
      </c>
      <c r="O395" s="70">
        <f t="shared" si="90"/>
        <v>285.30015282065773</v>
      </c>
      <c r="P395" s="70">
        <f t="shared" si="91"/>
        <v>1268.7668194873245</v>
      </c>
      <c r="Q395" s="70">
        <f t="shared" si="92"/>
        <v>566.52672950042825</v>
      </c>
      <c r="R395" s="70" t="str">
        <f t="shared" si="93"/>
        <v>Yes</v>
      </c>
      <c r="S395" s="70">
        <f t="shared" si="94"/>
        <v>983.46666666666681</v>
      </c>
      <c r="T395" s="70">
        <f t="shared" si="95"/>
        <v>983.46666666666681</v>
      </c>
      <c r="U395" s="70">
        <f t="shared" si="96"/>
        <v>2458.5635427123202</v>
      </c>
      <c r="V395" s="70">
        <f t="shared" si="97"/>
        <v>0</v>
      </c>
    </row>
    <row r="396" spans="1:22" x14ac:dyDescent="0.15">
      <c r="A396" s="66">
        <v>43454.370145273417</v>
      </c>
      <c r="B396" s="67">
        <v>5.8327500000000008</v>
      </c>
      <c r="C396" s="67">
        <v>17354.314973956054</v>
      </c>
      <c r="D396" s="65">
        <v>2790</v>
      </c>
      <c r="E396" s="68">
        <v>-0.4</v>
      </c>
      <c r="F396" s="65">
        <v>0.8</v>
      </c>
      <c r="G396" s="65">
        <v>1.01</v>
      </c>
      <c r="H396" s="65">
        <v>23</v>
      </c>
      <c r="I396" s="70">
        <f t="shared" si="84"/>
        <v>2975.3229564023918</v>
      </c>
      <c r="J396" s="70">
        <f t="shared" si="85"/>
        <v>55.8</v>
      </c>
      <c r="K396" s="70">
        <f t="shared" si="86"/>
        <v>56.357999999999997</v>
      </c>
      <c r="L396" s="70">
        <f t="shared" si="87"/>
        <v>2.1447610589527213</v>
      </c>
      <c r="M396" s="70">
        <f t="shared" si="88"/>
        <v>295.59414705301589</v>
      </c>
      <c r="N396" s="70">
        <f t="shared" si="89"/>
        <v>1.6448536269514715</v>
      </c>
      <c r="O396" s="70">
        <f t="shared" si="90"/>
        <v>486.20910488577982</v>
      </c>
      <c r="P396" s="70">
        <f t="shared" si="91"/>
        <v>1769.6091048857797</v>
      </c>
      <c r="Q396" s="70">
        <f t="shared" si="92"/>
        <v>1301.3229564023918</v>
      </c>
      <c r="R396" s="70" t="str">
        <f t="shared" si="93"/>
        <v>Yes</v>
      </c>
      <c r="S396" s="70">
        <f t="shared" si="94"/>
        <v>1283.3999999999999</v>
      </c>
      <c r="T396" s="70">
        <f t="shared" si="95"/>
        <v>1283.3999999999999</v>
      </c>
      <c r="U396" s="70">
        <f t="shared" si="96"/>
        <v>4169.8169432063996</v>
      </c>
      <c r="V396" s="70">
        <f t="shared" si="97"/>
        <v>0</v>
      </c>
    </row>
    <row r="397" spans="1:22" x14ac:dyDescent="0.15">
      <c r="A397" s="66">
        <v>11682.122040713739</v>
      </c>
      <c r="B397" s="67">
        <v>8.0878600000000009</v>
      </c>
      <c r="C397" s="67">
        <v>195467.88090878361</v>
      </c>
      <c r="D397" s="65">
        <v>2660</v>
      </c>
      <c r="E397" s="68">
        <v>-0.6</v>
      </c>
      <c r="F397" s="65">
        <v>0.82</v>
      </c>
      <c r="G397" s="65">
        <v>1.04</v>
      </c>
      <c r="H397" s="65">
        <v>200</v>
      </c>
      <c r="I397" s="70">
        <f t="shared" si="84"/>
        <v>24168.059401224007</v>
      </c>
      <c r="J397" s="70">
        <f t="shared" si="85"/>
        <v>35.466666666666669</v>
      </c>
      <c r="K397" s="70">
        <f t="shared" si="86"/>
        <v>36.885333333333335</v>
      </c>
      <c r="L397" s="70">
        <f t="shared" si="87"/>
        <v>6.0000000000000009</v>
      </c>
      <c r="M397" s="70">
        <f t="shared" si="88"/>
        <v>563.37323598323542</v>
      </c>
      <c r="N397" s="70">
        <f t="shared" si="89"/>
        <v>1.6448536269514715</v>
      </c>
      <c r="O397" s="70">
        <f t="shared" si="90"/>
        <v>926.66651053441205</v>
      </c>
      <c r="P397" s="70">
        <f t="shared" si="91"/>
        <v>8019.9998438677458</v>
      </c>
      <c r="Q397" s="70">
        <f t="shared" si="92"/>
        <v>23104.059401224007</v>
      </c>
      <c r="R397" s="70" t="str">
        <f t="shared" si="93"/>
        <v>No</v>
      </c>
      <c r="S397" s="70">
        <f t="shared" si="94"/>
        <v>7093.3333333333339</v>
      </c>
      <c r="T397" s="70">
        <f t="shared" si="95"/>
        <v>0</v>
      </c>
      <c r="U397" s="70">
        <f t="shared" si="96"/>
        <v>1773.2589543424001</v>
      </c>
      <c r="V397" s="70">
        <f t="shared" si="97"/>
        <v>22394.800446881607</v>
      </c>
    </row>
    <row r="398" spans="1:22" x14ac:dyDescent="0.15">
      <c r="A398" s="66">
        <v>93594.208053612077</v>
      </c>
      <c r="B398" s="67">
        <v>17.581421000000002</v>
      </c>
      <c r="C398" s="67">
        <v>23537.845921808504</v>
      </c>
      <c r="D398" s="65">
        <v>3106</v>
      </c>
      <c r="E398" s="68">
        <v>0.4</v>
      </c>
      <c r="F398" s="65">
        <v>0.93</v>
      </c>
      <c r="G398" s="65">
        <v>0.21</v>
      </c>
      <c r="H398" s="65">
        <v>40</v>
      </c>
      <c r="I398" s="70">
        <f t="shared" si="84"/>
        <v>1338.7908703061319</v>
      </c>
      <c r="J398" s="70">
        <f t="shared" si="85"/>
        <v>144.94666666666666</v>
      </c>
      <c r="K398" s="70">
        <f t="shared" si="86"/>
        <v>30.438799999999997</v>
      </c>
      <c r="L398" s="70">
        <f t="shared" si="87"/>
        <v>1.6733200530681505</v>
      </c>
      <c r="M398" s="70">
        <f t="shared" si="88"/>
        <v>309.65710570787445</v>
      </c>
      <c r="N398" s="70">
        <f t="shared" si="89"/>
        <v>1.6448536269514715</v>
      </c>
      <c r="O398" s="70">
        <f t="shared" si="90"/>
        <v>509.34061343489253</v>
      </c>
      <c r="P398" s="70">
        <f t="shared" si="91"/>
        <v>6307.2072801015593</v>
      </c>
      <c r="Q398" s="70">
        <f t="shared" si="92"/>
        <v>-3009.6091296938675</v>
      </c>
      <c r="R398" s="70" t="str">
        <f t="shared" si="93"/>
        <v>Yes</v>
      </c>
      <c r="S398" s="70">
        <f t="shared" si="94"/>
        <v>5797.8666666666668</v>
      </c>
      <c r="T398" s="70">
        <f t="shared" si="95"/>
        <v>9316.8164097954268</v>
      </c>
      <c r="U398" s="70">
        <f t="shared" si="96"/>
        <v>429357.22959417314</v>
      </c>
      <c r="V398" s="70">
        <f t="shared" si="97"/>
        <v>0</v>
      </c>
    </row>
    <row r="399" spans="1:22" x14ac:dyDescent="0.15">
      <c r="A399" s="66">
        <v>88579.597315855368</v>
      </c>
      <c r="B399" s="67">
        <v>7.1801400000000006</v>
      </c>
      <c r="C399" s="67">
        <v>4332.7477023965503</v>
      </c>
      <c r="D399" s="65">
        <v>2944</v>
      </c>
      <c r="E399" s="68">
        <v>0.5</v>
      </c>
      <c r="F399" s="65">
        <v>0.77</v>
      </c>
      <c r="G399" s="65">
        <v>0.25</v>
      </c>
      <c r="H399" s="65">
        <v>11</v>
      </c>
      <c r="I399" s="70">
        <f t="shared" si="84"/>
        <v>603.43498906658499</v>
      </c>
      <c r="J399" s="70">
        <f t="shared" si="85"/>
        <v>147.20000000000002</v>
      </c>
      <c r="K399" s="70">
        <f t="shared" si="86"/>
        <v>36.800000000000004</v>
      </c>
      <c r="L399" s="70">
        <f t="shared" si="87"/>
        <v>1.5905973720586866</v>
      </c>
      <c r="M399" s="70">
        <f t="shared" si="88"/>
        <v>264.03839720767888</v>
      </c>
      <c r="N399" s="70">
        <f t="shared" si="89"/>
        <v>1.6448536269514715</v>
      </c>
      <c r="O399" s="70">
        <f t="shared" si="90"/>
        <v>434.3045153015039</v>
      </c>
      <c r="P399" s="70">
        <f t="shared" si="91"/>
        <v>2053.5045153015044</v>
      </c>
      <c r="Q399" s="70">
        <f t="shared" si="92"/>
        <v>-3812.565010933416</v>
      </c>
      <c r="R399" s="70" t="str">
        <f t="shared" si="93"/>
        <v>Yes</v>
      </c>
      <c r="S399" s="70">
        <f t="shared" si="94"/>
        <v>1619.2000000000003</v>
      </c>
      <c r="T399" s="70">
        <f t="shared" si="95"/>
        <v>5866.06952623492</v>
      </c>
      <c r="U399" s="70">
        <f t="shared" si="96"/>
        <v>755114.43750000012</v>
      </c>
      <c r="V399" s="70">
        <f t="shared" si="97"/>
        <v>0</v>
      </c>
    </row>
    <row r="400" spans="1:22" x14ac:dyDescent="0.15">
      <c r="A400" s="66">
        <v>49937.31221924995</v>
      </c>
      <c r="B400" s="67">
        <v>7.6890000000000009</v>
      </c>
      <c r="C400" s="67">
        <v>12530.520687087337</v>
      </c>
      <c r="D400" s="65">
        <v>3098</v>
      </c>
      <c r="E400" s="68">
        <v>0.2</v>
      </c>
      <c r="F400" s="65">
        <v>1</v>
      </c>
      <c r="G400" s="65">
        <v>0.46</v>
      </c>
      <c r="H400" s="65">
        <v>23</v>
      </c>
      <c r="I400" s="70">
        <f t="shared" si="84"/>
        <v>1629.6684467534576</v>
      </c>
      <c r="J400" s="70">
        <f t="shared" si="85"/>
        <v>123.91999999999999</v>
      </c>
      <c r="K400" s="70">
        <f t="shared" si="86"/>
        <v>57.0032</v>
      </c>
      <c r="L400" s="70">
        <f t="shared" si="87"/>
        <v>0</v>
      </c>
      <c r="M400" s="70">
        <f t="shared" si="88"/>
        <v>273.37774348969964</v>
      </c>
      <c r="N400" s="70">
        <f t="shared" si="89"/>
        <v>1.6448536269514715</v>
      </c>
      <c r="O400" s="70">
        <f t="shared" si="90"/>
        <v>449.6663729068415</v>
      </c>
      <c r="P400" s="70">
        <f t="shared" si="91"/>
        <v>3299.8263729068412</v>
      </c>
      <c r="Q400" s="70">
        <f t="shared" si="92"/>
        <v>-2087.9315532465416</v>
      </c>
      <c r="R400" s="70" t="str">
        <f t="shared" si="93"/>
        <v>Yes</v>
      </c>
      <c r="S400" s="70">
        <f t="shared" si="94"/>
        <v>2850.16</v>
      </c>
      <c r="T400" s="70">
        <f t="shared" si="95"/>
        <v>5387.7579261533829</v>
      </c>
      <c r="U400" s="70">
        <f t="shared" si="96"/>
        <v>119522.39594348542</v>
      </c>
      <c r="V400" s="70">
        <f t="shared" si="97"/>
        <v>0</v>
      </c>
    </row>
    <row r="401" spans="1:22" x14ac:dyDescent="0.15">
      <c r="A401" s="66">
        <v>70551.673920888585</v>
      </c>
      <c r="B401" s="67">
        <v>10.628640000000001</v>
      </c>
      <c r="C401" s="67">
        <v>3134.0870137538136</v>
      </c>
      <c r="D401" s="65">
        <v>3194</v>
      </c>
      <c r="E401" s="68">
        <v>0.5</v>
      </c>
      <c r="F401" s="65">
        <v>1</v>
      </c>
      <c r="G401" s="65">
        <v>0.12</v>
      </c>
      <c r="H401" s="65">
        <v>11</v>
      </c>
      <c r="I401" s="70">
        <f t="shared" si="84"/>
        <v>294.87187577656346</v>
      </c>
      <c r="J401" s="70">
        <f t="shared" si="85"/>
        <v>159.69999999999999</v>
      </c>
      <c r="K401" s="70">
        <f t="shared" si="86"/>
        <v>19.163999999999998</v>
      </c>
      <c r="L401" s="70">
        <f t="shared" si="87"/>
        <v>0</v>
      </c>
      <c r="M401" s="70">
        <f t="shared" si="88"/>
        <v>63.559797482370875</v>
      </c>
      <c r="N401" s="70">
        <f t="shared" si="89"/>
        <v>1.6448536269514715</v>
      </c>
      <c r="O401" s="70">
        <f t="shared" si="90"/>
        <v>104.54656341717875</v>
      </c>
      <c r="P401" s="70">
        <f t="shared" si="91"/>
        <v>1861.2465634171785</v>
      </c>
      <c r="Q401" s="70">
        <f t="shared" si="92"/>
        <v>-4496.1281242234363</v>
      </c>
      <c r="R401" s="70" t="str">
        <f t="shared" si="93"/>
        <v>Yes</v>
      </c>
      <c r="S401" s="70">
        <f t="shared" si="94"/>
        <v>1756.6999999999998</v>
      </c>
      <c r="T401" s="70">
        <f t="shared" si="95"/>
        <v>6357.3746876406149</v>
      </c>
      <c r="U401" s="70">
        <f t="shared" si="96"/>
        <v>819237.60644531238</v>
      </c>
      <c r="V401" s="70">
        <f t="shared" si="97"/>
        <v>0</v>
      </c>
    </row>
    <row r="402" spans="1:22" x14ac:dyDescent="0.15">
      <c r="A402" s="66">
        <v>16747.704988534428</v>
      </c>
      <c r="B402" s="67">
        <v>17.581421000000002</v>
      </c>
      <c r="C402" s="67">
        <v>37143.530379477852</v>
      </c>
      <c r="D402" s="65">
        <v>4430</v>
      </c>
      <c r="E402" s="68">
        <v>-0.4</v>
      </c>
      <c r="F402" s="65">
        <v>0.75</v>
      </c>
      <c r="G402" s="65">
        <v>0.57999999999999996</v>
      </c>
      <c r="H402" s="65">
        <v>18</v>
      </c>
      <c r="I402" s="70">
        <f t="shared" si="84"/>
        <v>2112.658037110757</v>
      </c>
      <c r="J402" s="70">
        <f t="shared" si="85"/>
        <v>88.6</v>
      </c>
      <c r="K402" s="70">
        <f t="shared" si="86"/>
        <v>51.387999999999991</v>
      </c>
      <c r="L402" s="70">
        <f t="shared" si="87"/>
        <v>2.1213203435596424</v>
      </c>
      <c r="M402" s="70">
        <f t="shared" si="88"/>
        <v>287.85047818615828</v>
      </c>
      <c r="N402" s="70">
        <f t="shared" si="89"/>
        <v>1.6448536269514715</v>
      </c>
      <c r="O402" s="70">
        <f t="shared" si="90"/>
        <v>473.47190306421788</v>
      </c>
      <c r="P402" s="70">
        <f t="shared" si="91"/>
        <v>2068.2719030642179</v>
      </c>
      <c r="Q402" s="70">
        <f t="shared" si="92"/>
        <v>-545.34196288924295</v>
      </c>
      <c r="R402" s="70" t="str">
        <f t="shared" si="93"/>
        <v>Yes</v>
      </c>
      <c r="S402" s="70">
        <f t="shared" si="94"/>
        <v>1594.8</v>
      </c>
      <c r="T402" s="70">
        <f t="shared" si="95"/>
        <v>2613.6138659534608</v>
      </c>
      <c r="U402" s="70">
        <f t="shared" si="96"/>
        <v>6620.8921356287992</v>
      </c>
      <c r="V402" s="70">
        <f t="shared" si="97"/>
        <v>0</v>
      </c>
    </row>
    <row r="403" spans="1:22" x14ac:dyDescent="0.15">
      <c r="A403" s="66">
        <v>66606.752273268969</v>
      </c>
      <c r="B403" s="67">
        <v>6.1446000000000005</v>
      </c>
      <c r="C403" s="67">
        <v>110267.88366304594</v>
      </c>
      <c r="D403" s="65">
        <v>2506</v>
      </c>
      <c r="E403" s="68">
        <v>0.2</v>
      </c>
      <c r="F403" s="65">
        <v>0.8</v>
      </c>
      <c r="G403" s="65">
        <v>1.44</v>
      </c>
      <c r="H403" s="65">
        <v>115</v>
      </c>
      <c r="I403" s="70">
        <f t="shared" si="84"/>
        <v>17945.494200280886</v>
      </c>
      <c r="J403" s="70">
        <f t="shared" si="85"/>
        <v>100.24</v>
      </c>
      <c r="K403" s="70">
        <f t="shared" si="86"/>
        <v>144.34559999999999</v>
      </c>
      <c r="L403" s="70">
        <f t="shared" si="87"/>
        <v>4.7958315233127191</v>
      </c>
      <c r="M403" s="70">
        <f t="shared" si="88"/>
        <v>1620.8656120500552</v>
      </c>
      <c r="N403" s="70">
        <f t="shared" si="89"/>
        <v>1.6448536269514715</v>
      </c>
      <c r="O403" s="70">
        <f t="shared" si="90"/>
        <v>2666.08668078145</v>
      </c>
      <c r="P403" s="70">
        <f t="shared" si="91"/>
        <v>14193.686680781448</v>
      </c>
      <c r="Q403" s="70">
        <f t="shared" si="92"/>
        <v>14938.294200280885</v>
      </c>
      <c r="R403" s="70" t="str">
        <f t="shared" si="93"/>
        <v>No</v>
      </c>
      <c r="S403" s="70">
        <f t="shared" si="94"/>
        <v>11527.599999999999</v>
      </c>
      <c r="T403" s="70">
        <f t="shared" si="95"/>
        <v>0</v>
      </c>
      <c r="U403" s="70">
        <f t="shared" si="96"/>
        <v>96682.738616647679</v>
      </c>
      <c r="V403" s="70">
        <f t="shared" si="97"/>
        <v>0</v>
      </c>
    </row>
    <row r="404" spans="1:22" x14ac:dyDescent="0.15">
      <c r="A404" s="66">
        <v>88245.078823963355</v>
      </c>
      <c r="B404" s="67">
        <v>7.219850000000001</v>
      </c>
      <c r="C404" s="67">
        <v>7557.1072604518722</v>
      </c>
      <c r="D404" s="65">
        <v>2886</v>
      </c>
      <c r="E404" s="68">
        <v>-0.4</v>
      </c>
      <c r="F404" s="65">
        <v>0.78</v>
      </c>
      <c r="G404" s="65">
        <v>0.68</v>
      </c>
      <c r="H404" s="65">
        <v>11</v>
      </c>
      <c r="I404" s="70">
        <f t="shared" si="84"/>
        <v>1046.7125023998935</v>
      </c>
      <c r="J404" s="70">
        <f t="shared" si="85"/>
        <v>57.72</v>
      </c>
      <c r="K404" s="70">
        <f t="shared" si="86"/>
        <v>39.249600000000001</v>
      </c>
      <c r="L404" s="70">
        <f t="shared" si="87"/>
        <v>1.5556349186104046</v>
      </c>
      <c r="M404" s="70">
        <f t="shared" si="88"/>
        <v>158.1401600788364</v>
      </c>
      <c r="N404" s="70">
        <f t="shared" si="89"/>
        <v>1.6448536269514715</v>
      </c>
      <c r="O404" s="70">
        <f t="shared" si="90"/>
        <v>260.11741587236037</v>
      </c>
      <c r="P404" s="70">
        <f t="shared" si="91"/>
        <v>895.03741587236027</v>
      </c>
      <c r="Q404" s="70">
        <f t="shared" si="92"/>
        <v>-684.88749760010637</v>
      </c>
      <c r="R404" s="70" t="str">
        <f t="shared" si="93"/>
        <v>Yes</v>
      </c>
      <c r="S404" s="70">
        <f t="shared" si="94"/>
        <v>634.91999999999996</v>
      </c>
      <c r="T404" s="70">
        <f t="shared" si="95"/>
        <v>1579.9249134724666</v>
      </c>
      <c r="U404" s="70">
        <f t="shared" si="96"/>
        <v>4313.2945154457593</v>
      </c>
      <c r="V404" s="70">
        <f t="shared" si="97"/>
        <v>0</v>
      </c>
    </row>
    <row r="405" spans="1:22" x14ac:dyDescent="0.15">
      <c r="A405" s="66">
        <v>90403.388096964001</v>
      </c>
      <c r="B405" s="67">
        <v>7.1830000000000007</v>
      </c>
      <c r="C405" s="67">
        <v>29609.532593523956</v>
      </c>
      <c r="D405" s="65">
        <v>3436</v>
      </c>
      <c r="E405" s="68">
        <v>1.2</v>
      </c>
      <c r="F405" s="65">
        <v>0.94</v>
      </c>
      <c r="G405" s="65">
        <v>0.8</v>
      </c>
      <c r="H405" s="65">
        <v>33</v>
      </c>
      <c r="I405" s="70">
        <f t="shared" si="84"/>
        <v>4122.1679790510861</v>
      </c>
      <c r="J405" s="70">
        <f t="shared" si="85"/>
        <v>251.97333333333336</v>
      </c>
      <c r="K405" s="70">
        <f t="shared" si="86"/>
        <v>201.57866666666669</v>
      </c>
      <c r="L405" s="70">
        <f t="shared" si="87"/>
        <v>1.4071247279470296</v>
      </c>
      <c r="M405" s="70">
        <f t="shared" si="88"/>
        <v>1211.0458093840493</v>
      </c>
      <c r="N405" s="70">
        <f t="shared" si="89"/>
        <v>1.6448536269514715</v>
      </c>
      <c r="O405" s="70">
        <f t="shared" si="90"/>
        <v>1991.993091969734</v>
      </c>
      <c r="P405" s="70">
        <f t="shared" si="91"/>
        <v>10307.113091969735</v>
      </c>
      <c r="Q405" s="70">
        <f t="shared" si="92"/>
        <v>-3437.0320209489146</v>
      </c>
      <c r="R405" s="70" t="str">
        <f t="shared" si="93"/>
        <v>Yes</v>
      </c>
      <c r="S405" s="70">
        <f t="shared" si="94"/>
        <v>8315.1200000000008</v>
      </c>
      <c r="T405" s="70">
        <f t="shared" si="95"/>
        <v>13744.14511291865</v>
      </c>
      <c r="U405" s="70">
        <f t="shared" si="96"/>
        <v>36801858.200237617</v>
      </c>
      <c r="V405" s="70">
        <f t="shared" si="97"/>
        <v>0</v>
      </c>
    </row>
    <row r="406" spans="1:22" x14ac:dyDescent="0.15">
      <c r="A406" s="66">
        <v>38791.913126003034</v>
      </c>
      <c r="B406" s="67">
        <v>5.7134</v>
      </c>
      <c r="C406" s="67">
        <v>2856.4117751979334</v>
      </c>
      <c r="D406" s="65">
        <v>3194</v>
      </c>
      <c r="E406" s="68">
        <v>-0.2</v>
      </c>
      <c r="F406" s="65">
        <v>1</v>
      </c>
      <c r="G406" s="65">
        <v>0.13</v>
      </c>
      <c r="H406" s="65">
        <v>13</v>
      </c>
      <c r="I406" s="70">
        <f t="shared" si="84"/>
        <v>499.94955284032858</v>
      </c>
      <c r="J406" s="70">
        <f t="shared" si="85"/>
        <v>85.173333333333346</v>
      </c>
      <c r="K406" s="70">
        <f t="shared" si="86"/>
        <v>11.072533333333336</v>
      </c>
      <c r="L406" s="70">
        <f t="shared" si="87"/>
        <v>0</v>
      </c>
      <c r="M406" s="70">
        <f t="shared" si="88"/>
        <v>39.922586682617549</v>
      </c>
      <c r="N406" s="70">
        <f t="shared" si="89"/>
        <v>1.6448536269514715</v>
      </c>
      <c r="O406" s="70">
        <f t="shared" si="90"/>
        <v>65.666811502187997</v>
      </c>
      <c r="P406" s="70">
        <f t="shared" si="91"/>
        <v>1172.9201448355216</v>
      </c>
      <c r="Q406" s="70">
        <f t="shared" si="92"/>
        <v>-2055.2504471596717</v>
      </c>
      <c r="R406" s="70" t="str">
        <f t="shared" si="93"/>
        <v>Yes</v>
      </c>
      <c r="S406" s="70">
        <f t="shared" si="94"/>
        <v>1107.2533333333336</v>
      </c>
      <c r="T406" s="70">
        <f t="shared" si="95"/>
        <v>3228.1705919951933</v>
      </c>
      <c r="U406" s="70">
        <f t="shared" si="96"/>
        <v>11678.549956526083</v>
      </c>
      <c r="V406" s="70">
        <f t="shared" si="97"/>
        <v>0</v>
      </c>
    </row>
    <row r="407" spans="1:22" x14ac:dyDescent="0.15">
      <c r="A407" s="66">
        <v>98453.012337015418</v>
      </c>
      <c r="B407" s="67">
        <v>7.2380000000000004</v>
      </c>
      <c r="C407" s="67">
        <v>23182.415210254072</v>
      </c>
      <c r="D407" s="65">
        <v>3792</v>
      </c>
      <c r="E407" s="68">
        <v>1.5</v>
      </c>
      <c r="F407" s="65">
        <v>0.84</v>
      </c>
      <c r="G407" s="65">
        <v>0.89</v>
      </c>
      <c r="H407" s="65">
        <v>21</v>
      </c>
      <c r="I407" s="70">
        <f t="shared" si="84"/>
        <v>3202.8758234669895</v>
      </c>
      <c r="J407" s="70">
        <f t="shared" si="85"/>
        <v>316</v>
      </c>
      <c r="K407" s="70">
        <f t="shared" si="86"/>
        <v>281.24</v>
      </c>
      <c r="L407" s="70">
        <f t="shared" si="87"/>
        <v>1.8330302779823362</v>
      </c>
      <c r="M407" s="70">
        <f t="shared" si="88"/>
        <v>1412.9865001478254</v>
      </c>
      <c r="N407" s="70">
        <f t="shared" si="89"/>
        <v>1.6448536269514715</v>
      </c>
      <c r="O407" s="70">
        <f t="shared" si="90"/>
        <v>2324.1559696016166</v>
      </c>
      <c r="P407" s="70">
        <f t="shared" si="91"/>
        <v>8960.1559696016157</v>
      </c>
      <c r="Q407" s="70">
        <f t="shared" si="92"/>
        <v>-6277.1241765330105</v>
      </c>
      <c r="R407" s="70" t="str">
        <f t="shared" si="93"/>
        <v>Yes</v>
      </c>
      <c r="S407" s="70">
        <f t="shared" si="94"/>
        <v>6636</v>
      </c>
      <c r="T407" s="70">
        <f t="shared" si="95"/>
        <v>15237.280146134626</v>
      </c>
      <c r="U407" s="70">
        <f t="shared" si="96"/>
        <v>150674221.9921875</v>
      </c>
      <c r="V407" s="70">
        <f t="shared" si="97"/>
        <v>0</v>
      </c>
    </row>
    <row r="408" spans="1:22" x14ac:dyDescent="0.15">
      <c r="A408" s="66">
        <v>88657.843930262345</v>
      </c>
      <c r="B408" s="67">
        <v>7.3040000000000003</v>
      </c>
      <c r="C408" s="67">
        <v>25451.365350400003</v>
      </c>
      <c r="D408" s="65">
        <v>2960</v>
      </c>
      <c r="E408" s="68">
        <v>1.2</v>
      </c>
      <c r="F408" s="65">
        <v>1</v>
      </c>
      <c r="G408" s="65">
        <v>0.88</v>
      </c>
      <c r="H408" s="65">
        <v>30</v>
      </c>
      <c r="I408" s="70">
        <f t="shared" si="84"/>
        <v>3484.5790457831326</v>
      </c>
      <c r="J408" s="70">
        <f t="shared" si="85"/>
        <v>217.06666666666669</v>
      </c>
      <c r="K408" s="70">
        <f t="shared" si="86"/>
        <v>191.01866666666669</v>
      </c>
      <c r="L408" s="70">
        <f t="shared" si="87"/>
        <v>0</v>
      </c>
      <c r="M408" s="70">
        <f t="shared" si="88"/>
        <v>1046.2523263789351</v>
      </c>
      <c r="N408" s="70">
        <f t="shared" si="89"/>
        <v>1.6448536269514715</v>
      </c>
      <c r="O408" s="70">
        <f t="shared" si="90"/>
        <v>1720.9319337508061</v>
      </c>
      <c r="P408" s="70">
        <f t="shared" si="91"/>
        <v>8232.9319337508077</v>
      </c>
      <c r="Q408" s="70">
        <f t="shared" si="92"/>
        <v>-3027.4209542168683</v>
      </c>
      <c r="R408" s="70" t="str">
        <f t="shared" si="93"/>
        <v>Yes</v>
      </c>
      <c r="S408" s="70">
        <f t="shared" si="94"/>
        <v>6512.0000000000009</v>
      </c>
      <c r="T408" s="70">
        <f t="shared" si="95"/>
        <v>11260.352887967676</v>
      </c>
      <c r="U408" s="70">
        <f t="shared" si="96"/>
        <v>31703579.82325476</v>
      </c>
      <c r="V408" s="70">
        <f t="shared" si="97"/>
        <v>0</v>
      </c>
    </row>
    <row r="409" spans="1:22" x14ac:dyDescent="0.15">
      <c r="A409" s="66">
        <v>77443.78208130585</v>
      </c>
      <c r="B409" s="67">
        <v>10.318000000000001</v>
      </c>
      <c r="C409" s="67">
        <v>14037.469811200002</v>
      </c>
      <c r="D409" s="65">
        <v>3840</v>
      </c>
      <c r="E409" s="68">
        <v>-0.2</v>
      </c>
      <c r="F409" s="65">
        <v>1</v>
      </c>
      <c r="G409" s="65">
        <v>0.3</v>
      </c>
      <c r="H409" s="65">
        <v>23</v>
      </c>
      <c r="I409" s="70">
        <f t="shared" si="84"/>
        <v>1360.4836025586355</v>
      </c>
      <c r="J409" s="70">
        <f t="shared" si="85"/>
        <v>102.4</v>
      </c>
      <c r="K409" s="70">
        <f t="shared" si="86"/>
        <v>30.72</v>
      </c>
      <c r="L409" s="70">
        <f t="shared" si="87"/>
        <v>0</v>
      </c>
      <c r="M409" s="70">
        <f t="shared" si="88"/>
        <v>147.32794439616674</v>
      </c>
      <c r="N409" s="70">
        <f t="shared" si="89"/>
        <v>1.6448536269514715</v>
      </c>
      <c r="O409" s="70">
        <f t="shared" si="90"/>
        <v>242.3329036913396</v>
      </c>
      <c r="P409" s="70">
        <f t="shared" si="91"/>
        <v>2597.5329036913399</v>
      </c>
      <c r="Q409" s="70">
        <f t="shared" si="92"/>
        <v>-1711.5163974413645</v>
      </c>
      <c r="R409" s="70" t="str">
        <f t="shared" si="93"/>
        <v>Yes</v>
      </c>
      <c r="S409" s="70">
        <f t="shared" si="94"/>
        <v>2355.2000000000003</v>
      </c>
      <c r="T409" s="70">
        <f t="shared" si="95"/>
        <v>4309.0493011327044</v>
      </c>
      <c r="U409" s="70">
        <f t="shared" si="96"/>
        <v>14040.586046668803</v>
      </c>
      <c r="V409" s="70">
        <f t="shared" si="97"/>
        <v>0</v>
      </c>
    </row>
    <row r="410" spans="1:22" x14ac:dyDescent="0.15">
      <c r="A410" s="66">
        <v>99408.719905353297</v>
      </c>
      <c r="B410" s="67">
        <v>7.0950000000000006</v>
      </c>
      <c r="C410" s="67">
        <v>21605.245592700008</v>
      </c>
      <c r="D410" s="65">
        <v>2556</v>
      </c>
      <c r="E410" s="68">
        <v>0.5</v>
      </c>
      <c r="F410" s="65">
        <v>1</v>
      </c>
      <c r="G410" s="65">
        <v>0.74</v>
      </c>
      <c r="H410" s="65">
        <v>35</v>
      </c>
      <c r="I410" s="70">
        <f t="shared" si="84"/>
        <v>3045.1367995348846</v>
      </c>
      <c r="J410" s="70">
        <f t="shared" si="85"/>
        <v>127.80000000000001</v>
      </c>
      <c r="K410" s="70">
        <f t="shared" si="86"/>
        <v>94.572000000000003</v>
      </c>
      <c r="L410" s="70">
        <f t="shared" si="87"/>
        <v>0</v>
      </c>
      <c r="M410" s="70">
        <f t="shared" si="88"/>
        <v>559.49549724729684</v>
      </c>
      <c r="N410" s="70">
        <f t="shared" si="89"/>
        <v>1.6448536269514715</v>
      </c>
      <c r="O410" s="70">
        <f t="shared" si="90"/>
        <v>920.28819791023329</v>
      </c>
      <c r="P410" s="70">
        <f t="shared" si="91"/>
        <v>5393.2881979102331</v>
      </c>
      <c r="Q410" s="70">
        <f t="shared" si="92"/>
        <v>-788.86320046511582</v>
      </c>
      <c r="R410" s="70" t="str">
        <f t="shared" si="93"/>
        <v>Yes</v>
      </c>
      <c r="S410" s="70">
        <f t="shared" si="94"/>
        <v>4473</v>
      </c>
      <c r="T410" s="70">
        <f t="shared" si="95"/>
        <v>6182.1513983753484</v>
      </c>
      <c r="U410" s="70">
        <f t="shared" si="96"/>
        <v>655595.27929687512</v>
      </c>
      <c r="V410" s="70">
        <f t="shared" si="97"/>
        <v>0</v>
      </c>
    </row>
    <row r="411" spans="1:22" x14ac:dyDescent="0.15">
      <c r="A411" s="66">
        <v>90839.044353464851</v>
      </c>
      <c r="B411" s="67">
        <v>6.4660200000000003</v>
      </c>
      <c r="C411" s="67">
        <v>6315.0319658330682</v>
      </c>
      <c r="D411" s="65">
        <v>3680</v>
      </c>
      <c r="E411" s="68">
        <v>-0.7</v>
      </c>
      <c r="F411" s="65">
        <v>1</v>
      </c>
      <c r="G411" s="65">
        <v>0.37</v>
      </c>
      <c r="H411" s="65">
        <v>13</v>
      </c>
      <c r="I411" s="70">
        <f t="shared" si="84"/>
        <v>976.64899982262159</v>
      </c>
      <c r="J411" s="70">
        <f t="shared" si="85"/>
        <v>36.800000000000004</v>
      </c>
      <c r="K411" s="70">
        <f t="shared" si="86"/>
        <v>13.616000000000001</v>
      </c>
      <c r="L411" s="70">
        <f t="shared" si="87"/>
        <v>0</v>
      </c>
      <c r="M411" s="70">
        <f t="shared" si="88"/>
        <v>49.093186166717686</v>
      </c>
      <c r="N411" s="70">
        <f t="shared" si="89"/>
        <v>1.6448536269514715</v>
      </c>
      <c r="O411" s="70">
        <f t="shared" si="90"/>
        <v>80.751105324929398</v>
      </c>
      <c r="P411" s="70">
        <f t="shared" si="91"/>
        <v>559.1511053249294</v>
      </c>
      <c r="Q411" s="70">
        <f t="shared" si="92"/>
        <v>-127.35100017737864</v>
      </c>
      <c r="R411" s="70" t="str">
        <f t="shared" si="93"/>
        <v>Yes</v>
      </c>
      <c r="S411" s="70">
        <f t="shared" si="94"/>
        <v>478.40000000000003</v>
      </c>
      <c r="T411" s="70">
        <f t="shared" si="95"/>
        <v>686.50210550230804</v>
      </c>
      <c r="U411" s="70">
        <f t="shared" si="96"/>
        <v>1577.1400632816001</v>
      </c>
      <c r="V411" s="70">
        <f t="shared" si="97"/>
        <v>0</v>
      </c>
    </row>
    <row r="412" spans="1:22" x14ac:dyDescent="0.15">
      <c r="A412" s="66">
        <v>46611.833050027271</v>
      </c>
      <c r="B412" s="67">
        <v>8.134500000000001</v>
      </c>
      <c r="C412" s="67">
        <v>14068.147460048003</v>
      </c>
      <c r="D412" s="65">
        <v>4512</v>
      </c>
      <c r="E412" s="68">
        <v>-0.2</v>
      </c>
      <c r="F412" s="65">
        <v>1</v>
      </c>
      <c r="G412" s="65">
        <v>0.78</v>
      </c>
      <c r="H412" s="65">
        <v>11</v>
      </c>
      <c r="I412" s="70">
        <f t="shared" si="84"/>
        <v>1729.4421857579448</v>
      </c>
      <c r="J412" s="70">
        <f t="shared" si="85"/>
        <v>120.32000000000001</v>
      </c>
      <c r="K412" s="70">
        <f t="shared" si="86"/>
        <v>93.849600000000009</v>
      </c>
      <c r="L412" s="70">
        <f t="shared" si="87"/>
        <v>0</v>
      </c>
      <c r="M412" s="70">
        <f t="shared" si="88"/>
        <v>311.26390992493816</v>
      </c>
      <c r="N412" s="70">
        <f t="shared" si="89"/>
        <v>1.6448536269514715</v>
      </c>
      <c r="O412" s="70">
        <f t="shared" si="90"/>
        <v>511.98357117913065</v>
      </c>
      <c r="P412" s="70">
        <f t="shared" si="91"/>
        <v>1835.5035711791306</v>
      </c>
      <c r="Q412" s="70">
        <f t="shared" si="92"/>
        <v>-1880.1578142420556</v>
      </c>
      <c r="R412" s="70" t="str">
        <f t="shared" si="93"/>
        <v>Yes</v>
      </c>
      <c r="S412" s="70">
        <f t="shared" si="94"/>
        <v>1323.52</v>
      </c>
      <c r="T412" s="70">
        <f t="shared" si="95"/>
        <v>3715.6613854211864</v>
      </c>
      <c r="U412" s="70">
        <f t="shared" si="96"/>
        <v>16497.688604835843</v>
      </c>
      <c r="V412" s="70">
        <f t="shared" si="97"/>
        <v>0</v>
      </c>
    </row>
    <row r="413" spans="1:22" x14ac:dyDescent="0.15">
      <c r="A413" s="66">
        <v>9568.7906917610981</v>
      </c>
      <c r="B413" s="67">
        <v>7.3040000000000003</v>
      </c>
      <c r="C413" s="67">
        <v>1310.5794511333336</v>
      </c>
      <c r="D413" s="65">
        <v>914</v>
      </c>
      <c r="E413" s="68">
        <v>0.2</v>
      </c>
      <c r="F413" s="65">
        <v>1</v>
      </c>
      <c r="G413" s="65">
        <v>0.25</v>
      </c>
      <c r="H413" s="65">
        <v>11</v>
      </c>
      <c r="I413" s="70">
        <f t="shared" si="84"/>
        <v>179.4331121485944</v>
      </c>
      <c r="J413" s="70">
        <f t="shared" si="85"/>
        <v>36.559999999999995</v>
      </c>
      <c r="K413" s="70">
        <f t="shared" si="86"/>
        <v>9.1399999999999988</v>
      </c>
      <c r="L413" s="70">
        <f t="shared" si="87"/>
        <v>0</v>
      </c>
      <c r="M413" s="70">
        <f t="shared" si="88"/>
        <v>30.313950583848353</v>
      </c>
      <c r="N413" s="70">
        <f t="shared" si="89"/>
        <v>1.6448536269514715</v>
      </c>
      <c r="O413" s="70">
        <f t="shared" si="90"/>
        <v>49.862011565070638</v>
      </c>
      <c r="P413" s="70">
        <f t="shared" si="91"/>
        <v>452.02201156507061</v>
      </c>
      <c r="Q413" s="70">
        <f t="shared" si="92"/>
        <v>-917.36688785140552</v>
      </c>
      <c r="R413" s="70" t="str">
        <f t="shared" si="93"/>
        <v>Yes</v>
      </c>
      <c r="S413" s="70">
        <f t="shared" si="94"/>
        <v>402.15999999999997</v>
      </c>
      <c r="T413" s="70">
        <f t="shared" si="95"/>
        <v>1369.3888994164761</v>
      </c>
      <c r="U413" s="70">
        <f t="shared" si="96"/>
        <v>35262.579048529915</v>
      </c>
      <c r="V413" s="70">
        <f t="shared" si="97"/>
        <v>0</v>
      </c>
    </row>
    <row r="414" spans="1:22" x14ac:dyDescent="0.15">
      <c r="A414" s="66">
        <v>11902.973602872391</v>
      </c>
      <c r="B414" s="67">
        <v>7.219850000000001</v>
      </c>
      <c r="C414" s="67">
        <v>70479.532722910866</v>
      </c>
      <c r="D414" s="65">
        <v>4422</v>
      </c>
      <c r="E414" s="68">
        <v>1.2</v>
      </c>
      <c r="F414" s="65">
        <v>1</v>
      </c>
      <c r="G414" s="65">
        <v>1.03</v>
      </c>
      <c r="H414" s="65">
        <v>49</v>
      </c>
      <c r="I414" s="70">
        <f t="shared" si="84"/>
        <v>9761.9109431512916</v>
      </c>
      <c r="J414" s="70">
        <f t="shared" si="85"/>
        <v>324.28000000000003</v>
      </c>
      <c r="K414" s="70">
        <f t="shared" si="86"/>
        <v>334.00840000000005</v>
      </c>
      <c r="L414" s="70">
        <f t="shared" si="87"/>
        <v>0</v>
      </c>
      <c r="M414" s="70">
        <f t="shared" si="88"/>
        <v>2338.0588000000007</v>
      </c>
      <c r="N414" s="70">
        <f t="shared" si="89"/>
        <v>1.6448536269514715</v>
      </c>
      <c r="O414" s="70">
        <f t="shared" si="90"/>
        <v>3845.7644972058065</v>
      </c>
      <c r="P414" s="70">
        <f t="shared" si="91"/>
        <v>19735.484497205809</v>
      </c>
      <c r="Q414" s="70">
        <f t="shared" si="92"/>
        <v>33.510943151290121</v>
      </c>
      <c r="R414" s="70" t="str">
        <f t="shared" si="93"/>
        <v>Yes</v>
      </c>
      <c r="S414" s="70">
        <f t="shared" si="94"/>
        <v>15889.720000000001</v>
      </c>
      <c r="T414" s="70">
        <f t="shared" si="95"/>
        <v>19701.973554054519</v>
      </c>
      <c r="U414" s="70">
        <f t="shared" si="96"/>
        <v>47362577.695416398</v>
      </c>
      <c r="V414" s="70">
        <f t="shared" si="97"/>
        <v>0</v>
      </c>
    </row>
    <row r="415" spans="1:22" x14ac:dyDescent="0.15">
      <c r="A415" s="66">
        <v>51627.959969394855</v>
      </c>
      <c r="B415" s="67">
        <v>7.1830000000000007</v>
      </c>
      <c r="C415" s="67">
        <v>13133.860670502003</v>
      </c>
      <c r="D415" s="65">
        <v>4852</v>
      </c>
      <c r="E415" s="68">
        <v>0.4</v>
      </c>
      <c r="F415" s="65">
        <v>1</v>
      </c>
      <c r="G415" s="65">
        <v>0.61</v>
      </c>
      <c r="H415" s="65">
        <v>13</v>
      </c>
      <c r="I415" s="70">
        <f t="shared" si="84"/>
        <v>1828.4645232496173</v>
      </c>
      <c r="J415" s="70">
        <f t="shared" si="85"/>
        <v>226.42666666666662</v>
      </c>
      <c r="K415" s="70">
        <f t="shared" si="86"/>
        <v>138.12026666666662</v>
      </c>
      <c r="L415" s="70">
        <f t="shared" si="87"/>
        <v>0</v>
      </c>
      <c r="M415" s="70">
        <f t="shared" si="88"/>
        <v>497.9997036474262</v>
      </c>
      <c r="N415" s="70">
        <f t="shared" si="89"/>
        <v>1.6448536269514715</v>
      </c>
      <c r="O415" s="70">
        <f t="shared" si="90"/>
        <v>819.1366187652269</v>
      </c>
      <c r="P415" s="70">
        <f t="shared" si="91"/>
        <v>3762.6832854318932</v>
      </c>
      <c r="Q415" s="70">
        <f t="shared" si="92"/>
        <v>-4964.3354767503806</v>
      </c>
      <c r="R415" s="70" t="str">
        <f t="shared" si="93"/>
        <v>Yes</v>
      </c>
      <c r="S415" s="70">
        <f t="shared" si="94"/>
        <v>2943.5466666666662</v>
      </c>
      <c r="T415" s="70">
        <f t="shared" si="95"/>
        <v>8727.0187621822733</v>
      </c>
      <c r="U415" s="70">
        <f t="shared" si="96"/>
        <v>670715.15711233998</v>
      </c>
      <c r="V415" s="70">
        <f t="shared" si="97"/>
        <v>0</v>
      </c>
    </row>
    <row r="416" spans="1:22" x14ac:dyDescent="0.15">
      <c r="A416" s="66">
        <v>3527.3940875111489</v>
      </c>
      <c r="B416" s="67">
        <v>7.1830000000000007</v>
      </c>
      <c r="C416" s="67">
        <v>70923.28775077335</v>
      </c>
      <c r="D416" s="65">
        <v>4148</v>
      </c>
      <c r="E416" s="68">
        <v>1.5</v>
      </c>
      <c r="F416" s="65">
        <v>1</v>
      </c>
      <c r="G416" s="65">
        <v>0.63</v>
      </c>
      <c r="H416" s="65">
        <v>80</v>
      </c>
      <c r="I416" s="70">
        <f t="shared" si="84"/>
        <v>9873.7696993976533</v>
      </c>
      <c r="J416" s="70">
        <f t="shared" si="85"/>
        <v>345.66666666666669</v>
      </c>
      <c r="K416" s="70">
        <f t="shared" si="86"/>
        <v>217.77</v>
      </c>
      <c r="L416" s="70">
        <f t="shared" si="87"/>
        <v>0</v>
      </c>
      <c r="M416" s="70">
        <f t="shared" si="88"/>
        <v>1947.794093840517</v>
      </c>
      <c r="N416" s="70">
        <f t="shared" si="89"/>
        <v>1.6448536269514715</v>
      </c>
      <c r="O416" s="70">
        <f t="shared" si="90"/>
        <v>3203.8361798082292</v>
      </c>
      <c r="P416" s="70">
        <f t="shared" si="91"/>
        <v>30857.169513141565</v>
      </c>
      <c r="Q416" s="70">
        <f t="shared" si="92"/>
        <v>-496.23030060234669</v>
      </c>
      <c r="R416" s="70" t="str">
        <f t="shared" si="93"/>
        <v>Yes</v>
      </c>
      <c r="S416" s="70">
        <f t="shared" si="94"/>
        <v>27653.333333333336</v>
      </c>
      <c r="T416" s="70">
        <f t="shared" si="95"/>
        <v>31353.399813743912</v>
      </c>
      <c r="U416" s="70">
        <f t="shared" si="96"/>
        <v>164819797.68554688</v>
      </c>
      <c r="V416" s="70">
        <f t="shared" si="97"/>
        <v>0</v>
      </c>
    </row>
    <row r="417" spans="1:22" x14ac:dyDescent="0.15">
      <c r="A417" s="66">
        <v>77635.184088541573</v>
      </c>
      <c r="B417" s="67">
        <v>9.0420000000000016</v>
      </c>
      <c r="C417" s="67">
        <v>25577.932780067746</v>
      </c>
      <c r="D417" s="65">
        <v>4956</v>
      </c>
      <c r="E417" s="68">
        <v>0.2</v>
      </c>
      <c r="F417" s="65">
        <v>0.78</v>
      </c>
      <c r="G417" s="65">
        <v>0.31</v>
      </c>
      <c r="H417" s="65">
        <v>30</v>
      </c>
      <c r="I417" s="70">
        <f t="shared" si="84"/>
        <v>2828.7915040995067</v>
      </c>
      <c r="J417" s="70">
        <f t="shared" si="85"/>
        <v>198.23999999999998</v>
      </c>
      <c r="K417" s="70">
        <f t="shared" si="86"/>
        <v>61.454399999999993</v>
      </c>
      <c r="L417" s="70">
        <f t="shared" si="87"/>
        <v>2.5690465157330258</v>
      </c>
      <c r="M417" s="70">
        <f t="shared" si="88"/>
        <v>610.46977201234131</v>
      </c>
      <c r="N417" s="70">
        <f t="shared" si="89"/>
        <v>1.6448536269514715</v>
      </c>
      <c r="O417" s="70">
        <f t="shared" si="90"/>
        <v>1004.1334186387376</v>
      </c>
      <c r="P417" s="70">
        <f t="shared" si="91"/>
        <v>6951.3334186387374</v>
      </c>
      <c r="Q417" s="70">
        <f t="shared" si="92"/>
        <v>-3118.4084959004931</v>
      </c>
      <c r="R417" s="70" t="str">
        <f t="shared" si="93"/>
        <v>Yes</v>
      </c>
      <c r="S417" s="70">
        <f t="shared" si="94"/>
        <v>5947.2</v>
      </c>
      <c r="T417" s="70">
        <f t="shared" si="95"/>
        <v>10069.74191453923</v>
      </c>
      <c r="U417" s="70">
        <f t="shared" si="96"/>
        <v>191204.96910778366</v>
      </c>
      <c r="V417" s="70">
        <f t="shared" si="97"/>
        <v>0</v>
      </c>
    </row>
    <row r="418" spans="1:22" x14ac:dyDescent="0.15">
      <c r="A418" s="66">
        <v>88457.067407755647</v>
      </c>
      <c r="B418" s="67">
        <v>7.4766560000000011</v>
      </c>
      <c r="C418" s="67">
        <v>35930.280598164958</v>
      </c>
      <c r="D418" s="65">
        <v>4318</v>
      </c>
      <c r="E418" s="68">
        <v>0.2</v>
      </c>
      <c r="F418" s="65">
        <v>1</v>
      </c>
      <c r="G418" s="65">
        <v>0.36</v>
      </c>
      <c r="H418" s="65">
        <v>58</v>
      </c>
      <c r="I418" s="70">
        <f t="shared" si="84"/>
        <v>4805.6618624910589</v>
      </c>
      <c r="J418" s="70">
        <f t="shared" si="85"/>
        <v>172.72</v>
      </c>
      <c r="K418" s="70">
        <f t="shared" si="86"/>
        <v>62.179199999999994</v>
      </c>
      <c r="L418" s="70">
        <f t="shared" si="87"/>
        <v>0</v>
      </c>
      <c r="M418" s="70">
        <f t="shared" si="88"/>
        <v>473.54267910413307</v>
      </c>
      <c r="N418" s="70">
        <f t="shared" si="89"/>
        <v>1.6448536269514715</v>
      </c>
      <c r="O418" s="70">
        <f t="shared" si="90"/>
        <v>778.90839324075012</v>
      </c>
      <c r="P418" s="70">
        <f t="shared" si="91"/>
        <v>10796.66839324075</v>
      </c>
      <c r="Q418" s="70">
        <f t="shared" si="92"/>
        <v>-375.93813750894151</v>
      </c>
      <c r="R418" s="70" t="str">
        <f t="shared" si="93"/>
        <v>Yes</v>
      </c>
      <c r="S418" s="70">
        <f t="shared" si="94"/>
        <v>10017.76</v>
      </c>
      <c r="T418" s="70">
        <f t="shared" si="95"/>
        <v>11172.606530749692</v>
      </c>
      <c r="U418" s="70">
        <f t="shared" si="96"/>
        <v>166590.60867784705</v>
      </c>
      <c r="V418" s="70">
        <f t="shared" si="97"/>
        <v>0</v>
      </c>
    </row>
    <row r="419" spans="1:22" x14ac:dyDescent="0.15">
      <c r="A419" s="66">
        <v>16052.878428875405</v>
      </c>
      <c r="B419" s="67">
        <v>5.5990000000000002</v>
      </c>
      <c r="C419" s="67">
        <v>18539.599110237341</v>
      </c>
      <c r="D419" s="65">
        <v>1844</v>
      </c>
      <c r="E419" s="68">
        <v>-0.7</v>
      </c>
      <c r="F419" s="65">
        <v>1</v>
      </c>
      <c r="G419" s="65">
        <v>0.62</v>
      </c>
      <c r="H419" s="65">
        <v>58</v>
      </c>
      <c r="I419" s="70">
        <f t="shared" si="84"/>
        <v>3311.2339900406037</v>
      </c>
      <c r="J419" s="70">
        <f t="shared" si="85"/>
        <v>18.440000000000005</v>
      </c>
      <c r="K419" s="70">
        <f t="shared" si="86"/>
        <v>11.432800000000002</v>
      </c>
      <c r="L419" s="70">
        <f t="shared" si="87"/>
        <v>0</v>
      </c>
      <c r="M419" s="70">
        <f t="shared" si="88"/>
        <v>87.069610764720906</v>
      </c>
      <c r="N419" s="70">
        <f t="shared" si="89"/>
        <v>1.6448536269514715</v>
      </c>
      <c r="O419" s="70">
        <f t="shared" si="90"/>
        <v>143.21676506360407</v>
      </c>
      <c r="P419" s="70">
        <f t="shared" si="91"/>
        <v>1212.7367650636043</v>
      </c>
      <c r="Q419" s="70">
        <f t="shared" si="92"/>
        <v>2758.0339900406034</v>
      </c>
      <c r="R419" s="70" t="str">
        <f t="shared" si="93"/>
        <v>No</v>
      </c>
      <c r="S419" s="70">
        <f t="shared" si="94"/>
        <v>1069.5200000000002</v>
      </c>
      <c r="T419" s="70">
        <f t="shared" si="95"/>
        <v>0</v>
      </c>
      <c r="U419" s="70">
        <f t="shared" si="96"/>
        <v>790.28431431828017</v>
      </c>
      <c r="V419" s="70">
        <f t="shared" si="97"/>
        <v>2520.9496757223233</v>
      </c>
    </row>
    <row r="420" spans="1:22" x14ac:dyDescent="0.15">
      <c r="A420" s="66">
        <v>83385.075329696789</v>
      </c>
      <c r="B420" s="67">
        <v>10.443961000000002</v>
      </c>
      <c r="C420" s="67">
        <v>74072.655347466789</v>
      </c>
      <c r="D420" s="65">
        <v>5668</v>
      </c>
      <c r="E420" s="68">
        <v>1.5</v>
      </c>
      <c r="F420" s="65">
        <v>0.78</v>
      </c>
      <c r="G420" s="65">
        <v>0.64</v>
      </c>
      <c r="H420" s="65">
        <v>42</v>
      </c>
      <c r="I420" s="70">
        <f t="shared" si="84"/>
        <v>7092.3910331977277</v>
      </c>
      <c r="J420" s="70">
        <f t="shared" si="85"/>
        <v>472.33333333333337</v>
      </c>
      <c r="K420" s="70">
        <f t="shared" si="86"/>
        <v>302.29333333333335</v>
      </c>
      <c r="L420" s="70">
        <f t="shared" si="87"/>
        <v>3.0397368307141326</v>
      </c>
      <c r="M420" s="70">
        <f t="shared" si="88"/>
        <v>2428.8774362930162</v>
      </c>
      <c r="N420" s="70">
        <f t="shared" si="89"/>
        <v>1.6448536269514715</v>
      </c>
      <c r="O420" s="70">
        <f t="shared" si="90"/>
        <v>3995.1478605071593</v>
      </c>
      <c r="P420" s="70">
        <f t="shared" si="91"/>
        <v>23833.147860507161</v>
      </c>
      <c r="Q420" s="70">
        <f t="shared" si="92"/>
        <v>-7077.6089668022742</v>
      </c>
      <c r="R420" s="70" t="str">
        <f t="shared" si="93"/>
        <v>Yes</v>
      </c>
      <c r="S420" s="70">
        <f t="shared" si="94"/>
        <v>19838</v>
      </c>
      <c r="T420" s="70">
        <f t="shared" si="95"/>
        <v>30910.756827309437</v>
      </c>
      <c r="U420" s="70">
        <f t="shared" si="96"/>
        <v>225216637.72460938</v>
      </c>
      <c r="V420" s="70">
        <f t="shared" si="97"/>
        <v>0</v>
      </c>
    </row>
    <row r="421" spans="1:22" x14ac:dyDescent="0.15">
      <c r="A421" s="66">
        <v>44410.822508830759</v>
      </c>
      <c r="B421" s="67">
        <v>32.725000000000001</v>
      </c>
      <c r="C421" s="67">
        <v>37132.235437825009</v>
      </c>
      <c r="D421" s="65">
        <v>6694</v>
      </c>
      <c r="E421" s="68">
        <v>0.2</v>
      </c>
      <c r="F421" s="65">
        <v>1</v>
      </c>
      <c r="G421" s="65">
        <v>0.37</v>
      </c>
      <c r="H421" s="65">
        <v>11</v>
      </c>
      <c r="I421" s="70">
        <f t="shared" si="84"/>
        <v>1134.6748796890759</v>
      </c>
      <c r="J421" s="70">
        <f t="shared" si="85"/>
        <v>267.76</v>
      </c>
      <c r="K421" s="70">
        <f t="shared" si="86"/>
        <v>99.07119999999999</v>
      </c>
      <c r="L421" s="70">
        <f t="shared" si="87"/>
        <v>0</v>
      </c>
      <c r="M421" s="70">
        <f t="shared" si="88"/>
        <v>328.58199793025784</v>
      </c>
      <c r="N421" s="70">
        <f t="shared" si="89"/>
        <v>1.6448536269514715</v>
      </c>
      <c r="O421" s="70">
        <f t="shared" si="90"/>
        <v>540.46929104654555</v>
      </c>
      <c r="P421" s="70">
        <f t="shared" si="91"/>
        <v>3485.8292910465452</v>
      </c>
      <c r="Q421" s="70">
        <f t="shared" si="92"/>
        <v>-6898.1251203109232</v>
      </c>
      <c r="R421" s="70" t="str">
        <f t="shared" si="93"/>
        <v>Yes</v>
      </c>
      <c r="S421" s="70">
        <f t="shared" si="94"/>
        <v>2945.3599999999997</v>
      </c>
      <c r="T421" s="70">
        <f t="shared" si="95"/>
        <v>10383.954411357468</v>
      </c>
      <c r="U421" s="70">
        <f t="shared" si="96"/>
        <v>258257.88200312832</v>
      </c>
      <c r="V421" s="70">
        <f t="shared" si="97"/>
        <v>0</v>
      </c>
    </row>
    <row r="422" spans="1:22" x14ac:dyDescent="0.15">
      <c r="A422" s="66">
        <v>1365.0391036973851</v>
      </c>
      <c r="B422" s="67">
        <v>11.863390000000001</v>
      </c>
      <c r="C422" s="67">
        <v>31962.012112562406</v>
      </c>
      <c r="D422" s="65">
        <v>6282</v>
      </c>
      <c r="E422" s="68">
        <v>0.2</v>
      </c>
      <c r="F422" s="65">
        <v>1</v>
      </c>
      <c r="G422" s="65">
        <v>0.16</v>
      </c>
      <c r="H422" s="65">
        <v>45</v>
      </c>
      <c r="I422" s="70">
        <f t="shared" si="84"/>
        <v>2694.1719114487851</v>
      </c>
      <c r="J422" s="70">
        <f t="shared" si="85"/>
        <v>251.28</v>
      </c>
      <c r="K422" s="70">
        <f t="shared" si="86"/>
        <v>40.204799999999999</v>
      </c>
      <c r="L422" s="70">
        <f t="shared" si="87"/>
        <v>0</v>
      </c>
      <c r="M422" s="70">
        <f t="shared" si="88"/>
        <v>269.70199746535064</v>
      </c>
      <c r="N422" s="70">
        <f t="shared" si="89"/>
        <v>1.6448536269514715</v>
      </c>
      <c r="O422" s="70">
        <f t="shared" si="90"/>
        <v>443.62030872693856</v>
      </c>
      <c r="P422" s="70">
        <f t="shared" si="91"/>
        <v>11751.220308726939</v>
      </c>
      <c r="Q422" s="70">
        <f t="shared" si="92"/>
        <v>-4844.2280885512146</v>
      </c>
      <c r="R422" s="70" t="str">
        <f t="shared" si="93"/>
        <v>Yes</v>
      </c>
      <c r="S422" s="70">
        <f t="shared" si="94"/>
        <v>11307.6</v>
      </c>
      <c r="T422" s="70">
        <f t="shared" si="95"/>
        <v>16595.448397278153</v>
      </c>
      <c r="U422" s="70">
        <f t="shared" si="96"/>
        <v>242362.71507972098</v>
      </c>
      <c r="V422" s="70">
        <f t="shared" si="97"/>
        <v>0</v>
      </c>
    </row>
    <row r="423" spans="1:22" x14ac:dyDescent="0.15">
      <c r="A423" s="66">
        <v>33414.021941189065</v>
      </c>
      <c r="B423" s="67">
        <v>8.7214600000000004</v>
      </c>
      <c r="C423" s="67">
        <v>22841.055243067603</v>
      </c>
      <c r="D423" s="65">
        <v>5732</v>
      </c>
      <c r="E423" s="68">
        <v>-0.4</v>
      </c>
      <c r="F423" s="65">
        <v>1</v>
      </c>
      <c r="G423" s="65">
        <v>0.22</v>
      </c>
      <c r="H423" s="65">
        <v>35</v>
      </c>
      <c r="I423" s="70">
        <f t="shared" si="84"/>
        <v>2618.9485754756201</v>
      </c>
      <c r="J423" s="70">
        <f t="shared" si="85"/>
        <v>114.64</v>
      </c>
      <c r="K423" s="70">
        <f t="shared" si="86"/>
        <v>25.220800000000001</v>
      </c>
      <c r="L423" s="70">
        <f t="shared" si="87"/>
        <v>0</v>
      </c>
      <c r="M423" s="70">
        <f t="shared" si="88"/>
        <v>149.20826499359882</v>
      </c>
      <c r="N423" s="70">
        <f t="shared" si="89"/>
        <v>1.6448536269514715</v>
      </c>
      <c r="O423" s="70">
        <f t="shared" si="90"/>
        <v>245.42575584585731</v>
      </c>
      <c r="P423" s="70">
        <f t="shared" si="91"/>
        <v>4257.8257558458572</v>
      </c>
      <c r="Q423" s="70">
        <f t="shared" si="92"/>
        <v>-820.25142452437967</v>
      </c>
      <c r="R423" s="70" t="str">
        <f t="shared" si="93"/>
        <v>Yes</v>
      </c>
      <c r="S423" s="70">
        <f t="shared" si="94"/>
        <v>4012.4</v>
      </c>
      <c r="T423" s="70">
        <f t="shared" si="95"/>
        <v>5078.0771803702373</v>
      </c>
      <c r="U423" s="70">
        <f t="shared" si="96"/>
        <v>8566.8067091251196</v>
      </c>
      <c r="V423" s="70">
        <f t="shared" si="97"/>
        <v>0</v>
      </c>
    </row>
    <row r="424" spans="1:22" x14ac:dyDescent="0.15">
      <c r="A424" s="66">
        <v>46788.206413316191</v>
      </c>
      <c r="B424" s="67">
        <v>7.219850000000001</v>
      </c>
      <c r="C424" s="67">
        <v>21457.442314459804</v>
      </c>
      <c r="D424" s="65">
        <v>7058</v>
      </c>
      <c r="E424" s="68">
        <v>-0.4</v>
      </c>
      <c r="F424" s="65">
        <v>1</v>
      </c>
      <c r="G424" s="65">
        <v>0.77</v>
      </c>
      <c r="H424" s="65">
        <v>12</v>
      </c>
      <c r="I424" s="70">
        <f t="shared" si="84"/>
        <v>2972.0066641910566</v>
      </c>
      <c r="J424" s="70">
        <f t="shared" si="85"/>
        <v>141.16</v>
      </c>
      <c r="K424" s="70">
        <f t="shared" si="86"/>
        <v>108.6932</v>
      </c>
      <c r="L424" s="70">
        <f t="shared" si="87"/>
        <v>0</v>
      </c>
      <c r="M424" s="70">
        <f t="shared" si="88"/>
        <v>376.524289674491</v>
      </c>
      <c r="N424" s="70">
        <f t="shared" si="89"/>
        <v>1.6448536269514715</v>
      </c>
      <c r="O424" s="70">
        <f t="shared" si="90"/>
        <v>619.32734350641306</v>
      </c>
      <c r="P424" s="70">
        <f t="shared" si="91"/>
        <v>2313.247343506413</v>
      </c>
      <c r="Q424" s="70">
        <f t="shared" si="92"/>
        <v>-1262.7933358089435</v>
      </c>
      <c r="R424" s="70" t="str">
        <f t="shared" si="93"/>
        <v>Yes</v>
      </c>
      <c r="S424" s="70">
        <f t="shared" si="94"/>
        <v>1693.92</v>
      </c>
      <c r="T424" s="70">
        <f t="shared" si="95"/>
        <v>3576.0406793153566</v>
      </c>
      <c r="U424" s="70">
        <f t="shared" si="96"/>
        <v>10548.59067568128</v>
      </c>
      <c r="V424" s="70">
        <f t="shared" si="97"/>
        <v>0</v>
      </c>
    </row>
    <row r="425" spans="1:22" x14ac:dyDescent="0.15">
      <c r="A425" s="66">
        <v>87706.612210427411</v>
      </c>
      <c r="B425" s="67">
        <v>7.1830000000000007</v>
      </c>
      <c r="C425" s="67">
        <v>14235.726150624003</v>
      </c>
      <c r="D425" s="65">
        <v>7608</v>
      </c>
      <c r="E425" s="68">
        <v>-0.2</v>
      </c>
      <c r="F425" s="65">
        <v>1</v>
      </c>
      <c r="G425" s="65">
        <v>0.42</v>
      </c>
      <c r="H425" s="65">
        <v>12</v>
      </c>
      <c r="I425" s="70">
        <f t="shared" si="84"/>
        <v>1981.8635877243494</v>
      </c>
      <c r="J425" s="70">
        <f t="shared" si="85"/>
        <v>202.88</v>
      </c>
      <c r="K425" s="70">
        <f t="shared" si="86"/>
        <v>85.209599999999995</v>
      </c>
      <c r="L425" s="70">
        <f t="shared" si="87"/>
        <v>0</v>
      </c>
      <c r="M425" s="70">
        <f t="shared" si="88"/>
        <v>295.17471298524197</v>
      </c>
      <c r="N425" s="70">
        <f t="shared" si="89"/>
        <v>1.6448536269514715</v>
      </c>
      <c r="O425" s="70">
        <f t="shared" si="90"/>
        <v>485.51919723813489</v>
      </c>
      <c r="P425" s="70">
        <f t="shared" si="91"/>
        <v>2920.0791972381348</v>
      </c>
      <c r="Q425" s="70">
        <f t="shared" si="92"/>
        <v>-4104.53641227565</v>
      </c>
      <c r="R425" s="70" t="str">
        <f t="shared" si="93"/>
        <v>Yes</v>
      </c>
      <c r="S425" s="70">
        <f t="shared" si="94"/>
        <v>2434.56</v>
      </c>
      <c r="T425" s="70">
        <f t="shared" si="95"/>
        <v>7024.6156095137849</v>
      </c>
      <c r="U425" s="70">
        <f t="shared" si="96"/>
        <v>27817.911104962561</v>
      </c>
      <c r="V425" s="70">
        <f t="shared" si="97"/>
        <v>0</v>
      </c>
    </row>
    <row r="426" spans="1:22" x14ac:dyDescent="0.15">
      <c r="A426" s="66">
        <v>3557.7864128415017</v>
      </c>
      <c r="B426" s="67">
        <v>22.702680000000001</v>
      </c>
      <c r="C426" s="67">
        <v>13541.0041643976</v>
      </c>
      <c r="D426" s="65">
        <v>6606</v>
      </c>
      <c r="E426" s="68">
        <v>-0.6</v>
      </c>
      <c r="F426" s="65">
        <v>1</v>
      </c>
      <c r="G426" s="65">
        <v>0.15</v>
      </c>
      <c r="H426" s="65">
        <v>12</v>
      </c>
      <c r="I426" s="70">
        <f t="shared" si="84"/>
        <v>596.44958940519791</v>
      </c>
      <c r="J426" s="70">
        <f t="shared" si="85"/>
        <v>88.08</v>
      </c>
      <c r="K426" s="70">
        <f t="shared" si="86"/>
        <v>13.212</v>
      </c>
      <c r="L426" s="70">
        <f t="shared" si="87"/>
        <v>0</v>
      </c>
      <c r="M426" s="70">
        <f t="shared" si="88"/>
        <v>45.767710539200017</v>
      </c>
      <c r="N426" s="70">
        <f t="shared" si="89"/>
        <v>1.6448536269514715</v>
      </c>
      <c r="O426" s="70">
        <f t="shared" si="90"/>
        <v>75.281184677668236</v>
      </c>
      <c r="P426" s="70">
        <f t="shared" si="91"/>
        <v>1132.2411846776683</v>
      </c>
      <c r="Q426" s="70">
        <f t="shared" si="92"/>
        <v>-2045.9504105948022</v>
      </c>
      <c r="R426" s="70" t="str">
        <f t="shared" si="93"/>
        <v>Yes</v>
      </c>
      <c r="S426" s="70">
        <f t="shared" si="94"/>
        <v>1056.96</v>
      </c>
      <c r="T426" s="70">
        <f t="shared" si="95"/>
        <v>3178.1915952724703</v>
      </c>
      <c r="U426" s="70">
        <f t="shared" si="96"/>
        <v>4403.8152828518396</v>
      </c>
      <c r="V426" s="70">
        <f t="shared" si="97"/>
        <v>0</v>
      </c>
    </row>
    <row r="427" spans="1:22" x14ac:dyDescent="0.15">
      <c r="A427" s="66">
        <v>22916.563863783325</v>
      </c>
      <c r="B427" s="67">
        <v>25.421000000000003</v>
      </c>
      <c r="C427" s="67">
        <v>47239.845505930018</v>
      </c>
      <c r="D427" s="65">
        <v>6986</v>
      </c>
      <c r="E427" s="68">
        <v>0.5</v>
      </c>
      <c r="F427" s="65">
        <v>1</v>
      </c>
      <c r="G427" s="65">
        <v>0.19</v>
      </c>
      <c r="H427" s="65">
        <v>30</v>
      </c>
      <c r="I427" s="70">
        <f t="shared" si="84"/>
        <v>1858.3000474383389</v>
      </c>
      <c r="J427" s="70">
        <f t="shared" si="85"/>
        <v>349.3</v>
      </c>
      <c r="K427" s="70">
        <f t="shared" si="86"/>
        <v>66.367000000000004</v>
      </c>
      <c r="L427" s="70">
        <f t="shared" si="87"/>
        <v>0</v>
      </c>
      <c r="M427" s="70">
        <f t="shared" si="88"/>
        <v>363.50702973945363</v>
      </c>
      <c r="N427" s="70">
        <f t="shared" si="89"/>
        <v>1.6448536269514715</v>
      </c>
      <c r="O427" s="70">
        <f t="shared" si="90"/>
        <v>597.9158562892967</v>
      </c>
      <c r="P427" s="70">
        <f t="shared" si="91"/>
        <v>11076.915856289297</v>
      </c>
      <c r="Q427" s="70">
        <f t="shared" si="92"/>
        <v>-8620.6999525616611</v>
      </c>
      <c r="R427" s="70" t="str">
        <f t="shared" si="93"/>
        <v>Yes</v>
      </c>
      <c r="S427" s="70">
        <f t="shared" si="94"/>
        <v>10479</v>
      </c>
      <c r="T427" s="70">
        <f t="shared" si="95"/>
        <v>19697.615808850958</v>
      </c>
      <c r="U427" s="70">
        <f t="shared" si="96"/>
        <v>1791857.8330078125</v>
      </c>
      <c r="V427" s="70">
        <f t="shared" si="97"/>
        <v>0</v>
      </c>
    </row>
    <row r="428" spans="1:22" x14ac:dyDescent="0.15">
      <c r="A428" s="66">
        <v>84762.585383461919</v>
      </c>
      <c r="B428" s="67">
        <v>5.65191</v>
      </c>
      <c r="C428" s="67">
        <v>43361.777825685887</v>
      </c>
      <c r="D428" s="65">
        <v>6476</v>
      </c>
      <c r="E428" s="68">
        <v>-0.7</v>
      </c>
      <c r="F428" s="65">
        <v>1</v>
      </c>
      <c r="G428" s="65">
        <v>0.42</v>
      </c>
      <c r="H428" s="65">
        <v>51</v>
      </c>
      <c r="I428" s="70">
        <f t="shared" si="84"/>
        <v>7672.0573798390078</v>
      </c>
      <c r="J428" s="70">
        <f t="shared" si="85"/>
        <v>64.760000000000005</v>
      </c>
      <c r="K428" s="70">
        <f t="shared" si="86"/>
        <v>27.199200000000001</v>
      </c>
      <c r="L428" s="70">
        <f t="shared" si="87"/>
        <v>0</v>
      </c>
      <c r="M428" s="70">
        <f t="shared" si="88"/>
        <v>194.24114011362269</v>
      </c>
      <c r="N428" s="70">
        <f t="shared" si="89"/>
        <v>1.6448536269514715</v>
      </c>
      <c r="O428" s="70">
        <f t="shared" si="90"/>
        <v>319.49824381908127</v>
      </c>
      <c r="P428" s="70">
        <f t="shared" si="91"/>
        <v>3622.2582438190816</v>
      </c>
      <c r="Q428" s="70">
        <f t="shared" si="92"/>
        <v>5729.2573798390076</v>
      </c>
      <c r="R428" s="70" t="str">
        <f t="shared" si="93"/>
        <v>No</v>
      </c>
      <c r="S428" s="70">
        <f t="shared" si="94"/>
        <v>3302.76</v>
      </c>
      <c r="T428" s="70">
        <f t="shared" si="95"/>
        <v>0</v>
      </c>
      <c r="U428" s="70">
        <f t="shared" si="96"/>
        <v>2775.4236548401204</v>
      </c>
      <c r="V428" s="70">
        <f t="shared" si="97"/>
        <v>4896.6337249988874</v>
      </c>
    </row>
    <row r="429" spans="1:22" x14ac:dyDescent="0.15">
      <c r="A429" s="66">
        <v>69878.710858911843</v>
      </c>
      <c r="B429" s="67">
        <v>7.1830000000000007</v>
      </c>
      <c r="C429" s="67">
        <v>81314.606125144375</v>
      </c>
      <c r="D429" s="65">
        <v>6338</v>
      </c>
      <c r="E429" s="68">
        <v>0.2</v>
      </c>
      <c r="F429" s="65">
        <v>1</v>
      </c>
      <c r="G429" s="65">
        <v>0.51</v>
      </c>
      <c r="H429" s="65">
        <v>71</v>
      </c>
      <c r="I429" s="70">
        <f t="shared" si="84"/>
        <v>11320.424074223078</v>
      </c>
      <c r="J429" s="70">
        <f t="shared" si="85"/>
        <v>253.52</v>
      </c>
      <c r="K429" s="70">
        <f t="shared" si="86"/>
        <v>129.29519999999999</v>
      </c>
      <c r="L429" s="70">
        <f t="shared" si="87"/>
        <v>0</v>
      </c>
      <c r="M429" s="70">
        <f t="shared" si="88"/>
        <v>1089.460720152792</v>
      </c>
      <c r="N429" s="70">
        <f t="shared" si="89"/>
        <v>1.6448536269514715</v>
      </c>
      <c r="O429" s="70">
        <f t="shared" si="90"/>
        <v>1792.0034169644821</v>
      </c>
      <c r="P429" s="70">
        <f t="shared" si="91"/>
        <v>19791.923416964484</v>
      </c>
      <c r="Q429" s="70">
        <f t="shared" si="92"/>
        <v>3714.8240742230773</v>
      </c>
      <c r="R429" s="70" t="str">
        <f t="shared" si="93"/>
        <v>Yes</v>
      </c>
      <c r="S429" s="70">
        <f t="shared" si="94"/>
        <v>17999.920000000002</v>
      </c>
      <c r="T429" s="70">
        <f t="shared" si="95"/>
        <v>17999.920000000002</v>
      </c>
      <c r="U429" s="70">
        <f t="shared" si="96"/>
        <v>244523.22320523267</v>
      </c>
      <c r="V429" s="70">
        <f t="shared" si="97"/>
        <v>0</v>
      </c>
    </row>
    <row r="430" spans="1:22" x14ac:dyDescent="0.15">
      <c r="A430" s="66">
        <v>26341.184010306752</v>
      </c>
      <c r="B430" s="67">
        <v>7.1830000000000007</v>
      </c>
      <c r="C430" s="67">
        <v>25751.255108674341</v>
      </c>
      <c r="D430" s="65">
        <v>6598</v>
      </c>
      <c r="E430" s="68">
        <v>-0.6</v>
      </c>
      <c r="F430" s="65">
        <v>1</v>
      </c>
      <c r="G430" s="65">
        <v>0.47</v>
      </c>
      <c r="H430" s="65">
        <v>23</v>
      </c>
      <c r="I430" s="70">
        <f t="shared" si="84"/>
        <v>3585.0278586488012</v>
      </c>
      <c r="J430" s="70">
        <f t="shared" si="85"/>
        <v>87.973333333333343</v>
      </c>
      <c r="K430" s="70">
        <f t="shared" si="86"/>
        <v>41.347466666666669</v>
      </c>
      <c r="L430" s="70">
        <f t="shared" si="87"/>
        <v>0</v>
      </c>
      <c r="M430" s="70">
        <f t="shared" si="88"/>
        <v>198.29548404912191</v>
      </c>
      <c r="N430" s="70">
        <f t="shared" si="89"/>
        <v>1.6448536269514715</v>
      </c>
      <c r="O430" s="70">
        <f t="shared" si="90"/>
        <v>326.16704614629583</v>
      </c>
      <c r="P430" s="70">
        <f t="shared" si="91"/>
        <v>2349.5537128129627</v>
      </c>
      <c r="Q430" s="70">
        <f t="shared" si="92"/>
        <v>945.82785864880088</v>
      </c>
      <c r="R430" s="70" t="str">
        <f t="shared" si="93"/>
        <v>Yes</v>
      </c>
      <c r="S430" s="70">
        <f t="shared" si="94"/>
        <v>2023.386666666667</v>
      </c>
      <c r="T430" s="70">
        <f t="shared" si="95"/>
        <v>2023.386666666667</v>
      </c>
      <c r="U430" s="70">
        <f t="shared" si="96"/>
        <v>4398.4821732147202</v>
      </c>
      <c r="V430" s="70">
        <f t="shared" si="97"/>
        <v>0</v>
      </c>
    </row>
    <row r="431" spans="1:22" x14ac:dyDescent="0.15">
      <c r="A431" s="66">
        <v>2333.2476955416628</v>
      </c>
      <c r="B431" s="67">
        <v>7.059800000000001</v>
      </c>
      <c r="C431" s="67">
        <v>52711.618293770225</v>
      </c>
      <c r="D431" s="65">
        <v>6776</v>
      </c>
      <c r="E431" s="68">
        <v>0.5</v>
      </c>
      <c r="F431" s="65">
        <v>0.88</v>
      </c>
      <c r="G431" s="65">
        <v>0.49</v>
      </c>
      <c r="H431" s="65">
        <v>44</v>
      </c>
      <c r="I431" s="70">
        <f t="shared" si="84"/>
        <v>7466.4463998654664</v>
      </c>
      <c r="J431" s="70">
        <f t="shared" si="85"/>
        <v>338.8</v>
      </c>
      <c r="K431" s="70">
        <f t="shared" si="86"/>
        <v>166.012</v>
      </c>
      <c r="L431" s="70">
        <f t="shared" si="87"/>
        <v>2.2978250586152114</v>
      </c>
      <c r="M431" s="70">
        <f t="shared" si="88"/>
        <v>1348.5942405097244</v>
      </c>
      <c r="N431" s="70">
        <f t="shared" si="89"/>
        <v>1.6448536269514715</v>
      </c>
      <c r="O431" s="70">
        <f t="shared" si="90"/>
        <v>2218.2401277882855</v>
      </c>
      <c r="P431" s="70">
        <f t="shared" si="91"/>
        <v>17125.440127788286</v>
      </c>
      <c r="Q431" s="70">
        <f t="shared" si="92"/>
        <v>-2697.5536001345336</v>
      </c>
      <c r="R431" s="70" t="str">
        <f t="shared" si="93"/>
        <v>Yes</v>
      </c>
      <c r="S431" s="70">
        <f t="shared" si="94"/>
        <v>14907.2</v>
      </c>
      <c r="T431" s="70">
        <f t="shared" si="95"/>
        <v>19822.993727922818</v>
      </c>
      <c r="U431" s="70">
        <f t="shared" si="96"/>
        <v>1737994.37109375</v>
      </c>
      <c r="V431" s="70">
        <f t="shared" si="97"/>
        <v>0</v>
      </c>
    </row>
    <row r="432" spans="1:22" x14ac:dyDescent="0.15">
      <c r="A432" s="66">
        <v>28063.980041946445</v>
      </c>
      <c r="B432" s="67">
        <v>7.1192000000000011</v>
      </c>
      <c r="C432" s="67">
        <v>70972.288950147224</v>
      </c>
      <c r="D432" s="65">
        <v>10138</v>
      </c>
      <c r="E432" s="68">
        <v>0.5</v>
      </c>
      <c r="F432" s="65">
        <v>1</v>
      </c>
      <c r="G432" s="65">
        <v>0.68</v>
      </c>
      <c r="H432" s="65">
        <v>31</v>
      </c>
      <c r="I432" s="70">
        <f t="shared" si="84"/>
        <v>9969.1382388677393</v>
      </c>
      <c r="J432" s="70">
        <f t="shared" si="85"/>
        <v>506.9</v>
      </c>
      <c r="K432" s="70">
        <f t="shared" si="86"/>
        <v>344.69200000000001</v>
      </c>
      <c r="L432" s="70">
        <f t="shared" si="87"/>
        <v>0</v>
      </c>
      <c r="M432" s="70">
        <f t="shared" si="88"/>
        <v>1919.163833752606</v>
      </c>
      <c r="N432" s="70">
        <f t="shared" si="89"/>
        <v>1.6448536269514715</v>
      </c>
      <c r="O432" s="70">
        <f t="shared" si="90"/>
        <v>3156.7435926620651</v>
      </c>
      <c r="P432" s="70">
        <f t="shared" si="91"/>
        <v>18870.643592662065</v>
      </c>
      <c r="Q432" s="70">
        <f t="shared" si="92"/>
        <v>-5237.8617611322607</v>
      </c>
      <c r="R432" s="70" t="str">
        <f t="shared" si="93"/>
        <v>Yes</v>
      </c>
      <c r="S432" s="70">
        <f t="shared" si="94"/>
        <v>15713.9</v>
      </c>
      <c r="T432" s="70">
        <f t="shared" si="95"/>
        <v>24108.505353794324</v>
      </c>
      <c r="U432" s="70">
        <f t="shared" si="96"/>
        <v>2600322.7470703125</v>
      </c>
      <c r="V432" s="70">
        <f t="shared" si="97"/>
        <v>0</v>
      </c>
    </row>
    <row r="433" spans="1:22" x14ac:dyDescent="0.15">
      <c r="A433" s="66">
        <v>49404.041876751668</v>
      </c>
      <c r="B433" s="67">
        <v>22.228360000000002</v>
      </c>
      <c r="C433" s="67">
        <v>130444.89507738379</v>
      </c>
      <c r="D433" s="65">
        <v>9766</v>
      </c>
      <c r="E433" s="68">
        <v>1.2</v>
      </c>
      <c r="F433" s="65">
        <v>0.88</v>
      </c>
      <c r="G433" s="65">
        <v>0.46</v>
      </c>
      <c r="H433" s="65">
        <v>30</v>
      </c>
      <c r="I433" s="70">
        <f t="shared" si="84"/>
        <v>5868.3994265606534</v>
      </c>
      <c r="J433" s="70">
        <f t="shared" si="85"/>
        <v>716.1733333333334</v>
      </c>
      <c r="K433" s="70">
        <f t="shared" si="86"/>
        <v>329.43973333333338</v>
      </c>
      <c r="L433" s="70">
        <f t="shared" si="87"/>
        <v>1.8973665961010275</v>
      </c>
      <c r="M433" s="70">
        <f t="shared" si="88"/>
        <v>2258.8429367979825</v>
      </c>
      <c r="N433" s="70">
        <f t="shared" si="89"/>
        <v>1.6448536269514715</v>
      </c>
      <c r="O433" s="70">
        <f t="shared" si="90"/>
        <v>3715.4659973058751</v>
      </c>
      <c r="P433" s="70">
        <f t="shared" si="91"/>
        <v>25200.665997305878</v>
      </c>
      <c r="Q433" s="70">
        <f t="shared" si="92"/>
        <v>-15616.800573439348</v>
      </c>
      <c r="R433" s="70" t="str">
        <f t="shared" si="93"/>
        <v>Yes</v>
      </c>
      <c r="S433" s="70">
        <f t="shared" si="94"/>
        <v>21485.200000000001</v>
      </c>
      <c r="T433" s="70">
        <f t="shared" si="95"/>
        <v>40817.466570745222</v>
      </c>
      <c r="U433" s="70">
        <f t="shared" si="96"/>
        <v>104600392.07902229</v>
      </c>
      <c r="V433" s="70">
        <f t="shared" si="97"/>
        <v>0</v>
      </c>
    </row>
    <row r="434" spans="1:22" x14ac:dyDescent="0.15">
      <c r="A434" s="66">
        <v>72433.885952837649</v>
      </c>
      <c r="B434" s="67">
        <v>9.4101700000000008</v>
      </c>
      <c r="C434" s="67">
        <v>40204.01998763701</v>
      </c>
      <c r="D434" s="65">
        <v>8328</v>
      </c>
      <c r="E434" s="68">
        <v>0.4</v>
      </c>
      <c r="F434" s="65">
        <v>1</v>
      </c>
      <c r="G434" s="65">
        <v>0.25</v>
      </c>
      <c r="H434" s="65">
        <v>37</v>
      </c>
      <c r="I434" s="70">
        <f t="shared" si="84"/>
        <v>4272.4010286357216</v>
      </c>
      <c r="J434" s="70">
        <f t="shared" si="85"/>
        <v>388.64</v>
      </c>
      <c r="K434" s="70">
        <f t="shared" si="86"/>
        <v>97.16</v>
      </c>
      <c r="L434" s="70">
        <f t="shared" si="87"/>
        <v>0</v>
      </c>
      <c r="M434" s="70">
        <f t="shared" si="88"/>
        <v>591.001207443775</v>
      </c>
      <c r="N434" s="70">
        <f t="shared" si="89"/>
        <v>1.6448536269514715</v>
      </c>
      <c r="O434" s="70">
        <f t="shared" si="90"/>
        <v>972.11047959659231</v>
      </c>
      <c r="P434" s="70">
        <f t="shared" si="91"/>
        <v>15351.790479596593</v>
      </c>
      <c r="Q434" s="70">
        <f t="shared" si="92"/>
        <v>-7386.7989713642773</v>
      </c>
      <c r="R434" s="70" t="str">
        <f t="shared" si="93"/>
        <v>Yes</v>
      </c>
      <c r="S434" s="70">
        <f t="shared" si="94"/>
        <v>14379.68</v>
      </c>
      <c r="T434" s="70">
        <f t="shared" si="95"/>
        <v>22738.58945096087</v>
      </c>
      <c r="U434" s="70">
        <f t="shared" si="96"/>
        <v>1151219.2556536619</v>
      </c>
      <c r="V434" s="70">
        <f t="shared" si="97"/>
        <v>0</v>
      </c>
    </row>
    <row r="435" spans="1:22" x14ac:dyDescent="0.15">
      <c r="A435" s="66">
        <v>34319.525547336685</v>
      </c>
      <c r="B435" s="67">
        <v>7.4176299999999999</v>
      </c>
      <c r="C435" s="67">
        <v>191911.52583494791</v>
      </c>
      <c r="D435" s="65">
        <v>24882</v>
      </c>
      <c r="E435" s="68">
        <v>1.5</v>
      </c>
      <c r="F435" s="65">
        <v>0.9</v>
      </c>
      <c r="G435" s="65">
        <v>0.25</v>
      </c>
      <c r="H435" s="65">
        <v>66</v>
      </c>
      <c r="I435" s="70">
        <f t="shared" si="84"/>
        <v>25872.350849927527</v>
      </c>
      <c r="J435" s="70">
        <f t="shared" si="85"/>
        <v>2073.5</v>
      </c>
      <c r="K435" s="70">
        <f t="shared" si="86"/>
        <v>518.375</v>
      </c>
      <c r="L435" s="70">
        <f t="shared" si="87"/>
        <v>2.5690465157330258</v>
      </c>
      <c r="M435" s="70">
        <f t="shared" si="88"/>
        <v>6790.5146440641738</v>
      </c>
      <c r="N435" s="70">
        <f t="shared" si="89"/>
        <v>1.6448536269514715</v>
      </c>
      <c r="O435" s="70">
        <f t="shared" si="90"/>
        <v>11169.402641156037</v>
      </c>
      <c r="P435" s="70">
        <f t="shared" si="91"/>
        <v>148020.40264115605</v>
      </c>
      <c r="Q435" s="70">
        <f t="shared" si="92"/>
        <v>-36332.649150072473</v>
      </c>
      <c r="R435" s="70" t="str">
        <f t="shared" si="93"/>
        <v>Yes</v>
      </c>
      <c r="S435" s="70">
        <f t="shared" si="94"/>
        <v>136851</v>
      </c>
      <c r="T435" s="70">
        <f t="shared" si="95"/>
        <v>184353.05179122853</v>
      </c>
      <c r="U435" s="70">
        <f t="shared" si="96"/>
        <v>988680377.53417969</v>
      </c>
      <c r="V435" s="70">
        <f t="shared" si="97"/>
        <v>0</v>
      </c>
    </row>
    <row r="436" spans="1:22" x14ac:dyDescent="0.15">
      <c r="A436" s="66">
        <v>96256.894291868593</v>
      </c>
      <c r="B436" s="67">
        <v>12.826000000000001</v>
      </c>
      <c r="C436" s="67">
        <v>29591.740959440005</v>
      </c>
      <c r="D436" s="65">
        <v>6872</v>
      </c>
      <c r="E436" s="68">
        <v>0.2</v>
      </c>
      <c r="F436" s="65">
        <v>1</v>
      </c>
      <c r="G436" s="65">
        <v>0.21</v>
      </c>
      <c r="H436" s="65">
        <v>30</v>
      </c>
      <c r="I436" s="70">
        <f t="shared" si="84"/>
        <v>2307.1683267924532</v>
      </c>
      <c r="J436" s="70">
        <f t="shared" si="85"/>
        <v>274.88</v>
      </c>
      <c r="K436" s="70">
        <f t="shared" si="86"/>
        <v>57.724799999999995</v>
      </c>
      <c r="L436" s="70">
        <f t="shared" si="87"/>
        <v>0</v>
      </c>
      <c r="M436" s="70">
        <f t="shared" si="88"/>
        <v>316.17175087474209</v>
      </c>
      <c r="N436" s="70">
        <f t="shared" si="89"/>
        <v>1.6448536269514715</v>
      </c>
      <c r="O436" s="70">
        <f t="shared" si="90"/>
        <v>520.05625116591659</v>
      </c>
      <c r="P436" s="70">
        <f t="shared" si="91"/>
        <v>8766.4562511659169</v>
      </c>
      <c r="Q436" s="70">
        <f t="shared" si="92"/>
        <v>-5939.2316732075469</v>
      </c>
      <c r="R436" s="70" t="str">
        <f t="shared" si="93"/>
        <v>Yes</v>
      </c>
      <c r="S436" s="70">
        <f t="shared" si="94"/>
        <v>8246.4</v>
      </c>
      <c r="T436" s="70">
        <f t="shared" si="95"/>
        <v>14705.687924373464</v>
      </c>
      <c r="U436" s="70">
        <f t="shared" si="96"/>
        <v>265125.21140207618</v>
      </c>
      <c r="V436" s="70">
        <f t="shared" si="97"/>
        <v>0</v>
      </c>
    </row>
    <row r="437" spans="1:22" x14ac:dyDescent="0.15">
      <c r="A437" s="66">
        <v>31844.014045876422</v>
      </c>
      <c r="B437" s="67">
        <v>6.104934000000001</v>
      </c>
      <c r="C437" s="67">
        <v>212412.75459105501</v>
      </c>
      <c r="D437" s="65">
        <v>16532</v>
      </c>
      <c r="E437" s="68">
        <v>0.4</v>
      </c>
      <c r="F437" s="65">
        <v>0.8</v>
      </c>
      <c r="G437" s="65">
        <v>1.1499999999999999</v>
      </c>
      <c r="H437" s="65">
        <v>41</v>
      </c>
      <c r="I437" s="70">
        <f t="shared" si="84"/>
        <v>34793.620142503583</v>
      </c>
      <c r="J437" s="70">
        <f t="shared" si="85"/>
        <v>771.49333333333334</v>
      </c>
      <c r="K437" s="70">
        <f t="shared" si="86"/>
        <v>887.21733333333327</v>
      </c>
      <c r="L437" s="70">
        <f t="shared" si="87"/>
        <v>2.8635642126552701</v>
      </c>
      <c r="M437" s="70">
        <f t="shared" si="88"/>
        <v>6095.4076614242404</v>
      </c>
      <c r="N437" s="70">
        <f t="shared" si="89"/>
        <v>1.6448536269514715</v>
      </c>
      <c r="O437" s="70">
        <f t="shared" si="90"/>
        <v>10026.053399641449</v>
      </c>
      <c r="P437" s="70">
        <f t="shared" si="91"/>
        <v>41657.280066308114</v>
      </c>
      <c r="Q437" s="70">
        <f t="shared" si="92"/>
        <v>11648.820142503584</v>
      </c>
      <c r="R437" s="70" t="str">
        <f t="shared" si="93"/>
        <v>Yes</v>
      </c>
      <c r="S437" s="70">
        <f t="shared" si="94"/>
        <v>31631.226666666666</v>
      </c>
      <c r="T437" s="70">
        <f t="shared" si="95"/>
        <v>31631.226666666666</v>
      </c>
      <c r="U437" s="70">
        <f t="shared" si="96"/>
        <v>2285297.3984709824</v>
      </c>
      <c r="V437" s="70">
        <f t="shared" si="97"/>
        <v>0</v>
      </c>
    </row>
    <row r="438" spans="1:22" x14ac:dyDescent="0.15">
      <c r="A438" s="66">
        <v>79482.931094362299</v>
      </c>
      <c r="B438" s="67">
        <v>5.5772200000000005</v>
      </c>
      <c r="C438" s="67">
        <v>21842.353096772564</v>
      </c>
      <c r="D438" s="65">
        <v>7034</v>
      </c>
      <c r="E438" s="68">
        <v>0.4</v>
      </c>
      <c r="F438" s="65">
        <v>1</v>
      </c>
      <c r="G438" s="65">
        <v>0.28000000000000003</v>
      </c>
      <c r="H438" s="65">
        <v>31</v>
      </c>
      <c r="I438" s="70">
        <f t="shared" si="84"/>
        <v>3916.3513536802498</v>
      </c>
      <c r="J438" s="70">
        <f t="shared" si="85"/>
        <v>328.25333333333333</v>
      </c>
      <c r="K438" s="70">
        <f t="shared" si="86"/>
        <v>91.910933333333347</v>
      </c>
      <c r="L438" s="70">
        <f t="shared" si="87"/>
        <v>0</v>
      </c>
      <c r="M438" s="70">
        <f t="shared" si="88"/>
        <v>511.7384191677794</v>
      </c>
      <c r="N438" s="70">
        <f t="shared" si="89"/>
        <v>1.6448536269514715</v>
      </c>
      <c r="O438" s="70">
        <f t="shared" si="90"/>
        <v>841.7347948185344</v>
      </c>
      <c r="P438" s="70">
        <f t="shared" si="91"/>
        <v>11017.588128151867</v>
      </c>
      <c r="Q438" s="70">
        <f t="shared" si="92"/>
        <v>-5931.2486463197511</v>
      </c>
      <c r="R438" s="70" t="str">
        <f t="shared" si="93"/>
        <v>Yes</v>
      </c>
      <c r="S438" s="70">
        <f t="shared" si="94"/>
        <v>10175.853333333333</v>
      </c>
      <c r="T438" s="70">
        <f t="shared" si="95"/>
        <v>16948.836774471616</v>
      </c>
      <c r="U438" s="70">
        <f t="shared" si="96"/>
        <v>972343.44911957963</v>
      </c>
      <c r="V438" s="70">
        <f t="shared" si="97"/>
        <v>0</v>
      </c>
    </row>
    <row r="439" spans="1:22" x14ac:dyDescent="0.15">
      <c r="A439" s="66">
        <v>44090.415829575322</v>
      </c>
      <c r="B439" s="67">
        <v>12.375000000000002</v>
      </c>
      <c r="C439" s="67">
        <v>39594.310152749378</v>
      </c>
      <c r="D439" s="65">
        <v>7050</v>
      </c>
      <c r="E439" s="68">
        <v>1.2</v>
      </c>
      <c r="F439" s="65">
        <v>0.82</v>
      </c>
      <c r="G439" s="65">
        <v>0.63</v>
      </c>
      <c r="H439" s="65">
        <v>16</v>
      </c>
      <c r="I439" s="70">
        <f t="shared" si="84"/>
        <v>3199.5402143635856</v>
      </c>
      <c r="J439" s="70">
        <f t="shared" si="85"/>
        <v>517</v>
      </c>
      <c r="K439" s="70">
        <f t="shared" si="86"/>
        <v>325.70999999999998</v>
      </c>
      <c r="L439" s="70">
        <f t="shared" si="87"/>
        <v>1.6970562748477143</v>
      </c>
      <c r="M439" s="70">
        <f t="shared" si="88"/>
        <v>1570.727342857442</v>
      </c>
      <c r="N439" s="70">
        <f t="shared" si="89"/>
        <v>1.6448536269514715</v>
      </c>
      <c r="O439" s="70">
        <f t="shared" si="90"/>
        <v>2583.6165668509111</v>
      </c>
      <c r="P439" s="70">
        <f t="shared" si="91"/>
        <v>10855.616566850911</v>
      </c>
      <c r="Q439" s="70">
        <f t="shared" si="92"/>
        <v>-12310.459785636414</v>
      </c>
      <c r="R439" s="70" t="str">
        <f t="shared" si="93"/>
        <v>Yes</v>
      </c>
      <c r="S439" s="70">
        <f t="shared" si="94"/>
        <v>8272</v>
      </c>
      <c r="T439" s="70">
        <f t="shared" si="95"/>
        <v>23166.076352487325</v>
      </c>
      <c r="U439" s="70">
        <f t="shared" si="96"/>
        <v>75510215.457414195</v>
      </c>
      <c r="V439" s="70">
        <f t="shared" si="97"/>
        <v>0</v>
      </c>
    </row>
    <row r="440" spans="1:22" x14ac:dyDescent="0.15">
      <c r="A440" s="66">
        <v>33510.522899719719</v>
      </c>
      <c r="B440" s="67">
        <v>7.1313000000000004</v>
      </c>
      <c r="C440" s="67">
        <v>19773.037543658673</v>
      </c>
      <c r="D440" s="65">
        <v>7568</v>
      </c>
      <c r="E440" s="68">
        <v>-0.6</v>
      </c>
      <c r="F440" s="65">
        <v>1</v>
      </c>
      <c r="G440" s="65">
        <v>0.45</v>
      </c>
      <c r="H440" s="65">
        <v>16</v>
      </c>
      <c r="I440" s="70">
        <f t="shared" si="84"/>
        <v>2772.7115033245932</v>
      </c>
      <c r="J440" s="70">
        <f t="shared" si="85"/>
        <v>100.90666666666668</v>
      </c>
      <c r="K440" s="70">
        <f t="shared" si="86"/>
        <v>45.408000000000008</v>
      </c>
      <c r="L440" s="70">
        <f t="shared" si="87"/>
        <v>0</v>
      </c>
      <c r="M440" s="70">
        <f t="shared" si="88"/>
        <v>181.63200000000003</v>
      </c>
      <c r="N440" s="70">
        <f t="shared" si="89"/>
        <v>1.6448536269514715</v>
      </c>
      <c r="O440" s="70">
        <f t="shared" si="90"/>
        <v>298.75805397044974</v>
      </c>
      <c r="P440" s="70">
        <f t="shared" si="91"/>
        <v>1913.2647206371166</v>
      </c>
      <c r="Q440" s="70">
        <f t="shared" si="92"/>
        <v>-254.48849667540708</v>
      </c>
      <c r="R440" s="70" t="str">
        <f t="shared" si="93"/>
        <v>Yes</v>
      </c>
      <c r="S440" s="70">
        <f t="shared" si="94"/>
        <v>1614.5066666666669</v>
      </c>
      <c r="T440" s="70">
        <f t="shared" si="95"/>
        <v>2167.7532173125237</v>
      </c>
      <c r="U440" s="70">
        <f t="shared" si="96"/>
        <v>5045.121716715521</v>
      </c>
      <c r="V440" s="70">
        <f t="shared" si="97"/>
        <v>0</v>
      </c>
    </row>
    <row r="441" spans="1:22" x14ac:dyDescent="0.15">
      <c r="A441" s="66">
        <v>18112.223317138687</v>
      </c>
      <c r="B441" s="67">
        <v>7.2380000000000004</v>
      </c>
      <c r="C441" s="67">
        <v>29621.55268776001</v>
      </c>
      <c r="D441" s="65">
        <v>8514</v>
      </c>
      <c r="E441" s="68">
        <v>1.5</v>
      </c>
      <c r="F441" s="65">
        <v>1</v>
      </c>
      <c r="G441" s="65">
        <v>0.4</v>
      </c>
      <c r="H441" s="65">
        <v>23</v>
      </c>
      <c r="I441" s="70">
        <f t="shared" si="84"/>
        <v>4092.5052069300923</v>
      </c>
      <c r="J441" s="70">
        <f t="shared" si="85"/>
        <v>709.5</v>
      </c>
      <c r="K441" s="70">
        <f t="shared" si="86"/>
        <v>283.8</v>
      </c>
      <c r="L441" s="70">
        <f t="shared" si="87"/>
        <v>0</v>
      </c>
      <c r="M441" s="70">
        <f t="shared" si="88"/>
        <v>1361.05698631615</v>
      </c>
      <c r="N441" s="70">
        <f t="shared" si="89"/>
        <v>1.6448536269514715</v>
      </c>
      <c r="O441" s="70">
        <f t="shared" si="90"/>
        <v>2238.7395204297586</v>
      </c>
      <c r="P441" s="70">
        <f t="shared" si="91"/>
        <v>18557.239520429757</v>
      </c>
      <c r="Q441" s="70">
        <f t="shared" si="92"/>
        <v>-17192.494793069909</v>
      </c>
      <c r="R441" s="70" t="str">
        <f t="shared" si="93"/>
        <v>Yes</v>
      </c>
      <c r="S441" s="70">
        <f t="shared" si="94"/>
        <v>16318.5</v>
      </c>
      <c r="T441" s="70">
        <f t="shared" si="95"/>
        <v>35749.734313499663</v>
      </c>
      <c r="U441" s="70">
        <f t="shared" si="96"/>
        <v>338301773.74511719</v>
      </c>
      <c r="V441" s="70">
        <f t="shared" si="97"/>
        <v>0</v>
      </c>
    </row>
    <row r="442" spans="1:22" x14ac:dyDescent="0.15">
      <c r="A442" s="66">
        <v>46753.7992833682</v>
      </c>
      <c r="B442" s="67">
        <v>7.4705400000000006</v>
      </c>
      <c r="C442" s="67">
        <v>134153.60128260055</v>
      </c>
      <c r="D442" s="65">
        <v>10040</v>
      </c>
      <c r="E442" s="68">
        <v>0.5</v>
      </c>
      <c r="F442" s="65">
        <v>1</v>
      </c>
      <c r="G442" s="65">
        <v>0.92</v>
      </c>
      <c r="H442" s="65">
        <v>44</v>
      </c>
      <c r="I442" s="70">
        <f t="shared" si="84"/>
        <v>17957.68462287874</v>
      </c>
      <c r="J442" s="70">
        <f t="shared" si="85"/>
        <v>502</v>
      </c>
      <c r="K442" s="70">
        <f t="shared" si="86"/>
        <v>461.84000000000003</v>
      </c>
      <c r="L442" s="70">
        <f t="shared" si="87"/>
        <v>0</v>
      </c>
      <c r="M442" s="70">
        <f t="shared" si="88"/>
        <v>3063.4999863554758</v>
      </c>
      <c r="N442" s="70">
        <f t="shared" si="89"/>
        <v>1.6448536269514715</v>
      </c>
      <c r="O442" s="70">
        <f t="shared" si="90"/>
        <v>5039.0090637225876</v>
      </c>
      <c r="P442" s="70">
        <f t="shared" si="91"/>
        <v>27127.009063722588</v>
      </c>
      <c r="Q442" s="70">
        <f t="shared" si="92"/>
        <v>2897.6846228787399</v>
      </c>
      <c r="R442" s="70" t="str">
        <f t="shared" si="93"/>
        <v>Yes</v>
      </c>
      <c r="S442" s="70">
        <f t="shared" si="94"/>
        <v>22088</v>
      </c>
      <c r="T442" s="70">
        <f t="shared" si="95"/>
        <v>24229.324440843848</v>
      </c>
      <c r="U442" s="70">
        <f t="shared" si="96"/>
        <v>2575186.46484375</v>
      </c>
      <c r="V442" s="70">
        <f t="shared" si="97"/>
        <v>0</v>
      </c>
    </row>
    <row r="443" spans="1:22" x14ac:dyDescent="0.15">
      <c r="A443" s="66">
        <v>67855.634810667558</v>
      </c>
      <c r="B443" s="67">
        <v>5.4340000000000011</v>
      </c>
      <c r="C443" s="67">
        <v>41942.385389168019</v>
      </c>
      <c r="D443" s="65">
        <v>8578</v>
      </c>
      <c r="E443" s="68">
        <v>-0.1</v>
      </c>
      <c r="F443" s="65">
        <v>1</v>
      </c>
      <c r="G443" s="65">
        <v>0.34</v>
      </c>
      <c r="H443" s="65">
        <v>44</v>
      </c>
      <c r="I443" s="70">
        <f t="shared" si="84"/>
        <v>7718.5103771012164</v>
      </c>
      <c r="J443" s="70">
        <f t="shared" si="85"/>
        <v>257.34000000000003</v>
      </c>
      <c r="K443" s="70">
        <f t="shared" si="86"/>
        <v>87.49560000000001</v>
      </c>
      <c r="L443" s="70">
        <f t="shared" si="87"/>
        <v>0</v>
      </c>
      <c r="M443" s="70">
        <f t="shared" si="88"/>
        <v>580.38015201403994</v>
      </c>
      <c r="N443" s="70">
        <f t="shared" si="89"/>
        <v>1.6448536269514715</v>
      </c>
      <c r="O443" s="70">
        <f t="shared" si="90"/>
        <v>954.64039805094001</v>
      </c>
      <c r="P443" s="70">
        <f t="shared" si="91"/>
        <v>12277.600398050941</v>
      </c>
      <c r="Q443" s="70">
        <f t="shared" si="92"/>
        <v>-1.6896228987843642</v>
      </c>
      <c r="R443" s="70" t="str">
        <f t="shared" si="93"/>
        <v>Yes</v>
      </c>
      <c r="S443" s="70">
        <f t="shared" si="94"/>
        <v>11322.960000000001</v>
      </c>
      <c r="T443" s="70">
        <f t="shared" si="95"/>
        <v>12279.290020949726</v>
      </c>
      <c r="U443" s="70">
        <f t="shared" si="96"/>
        <v>52975.194360659822</v>
      </c>
      <c r="V443" s="70">
        <f t="shared" si="97"/>
        <v>0</v>
      </c>
    </row>
    <row r="444" spans="1:22" x14ac:dyDescent="0.15">
      <c r="A444" s="66">
        <v>75128.795955253998</v>
      </c>
      <c r="B444" s="67">
        <v>5.5948200000000003</v>
      </c>
      <c r="C444" s="67">
        <v>12787.983351174827</v>
      </c>
      <c r="D444" s="65">
        <v>8708</v>
      </c>
      <c r="E444" s="68">
        <v>-0.2</v>
      </c>
      <c r="F444" s="65">
        <v>1</v>
      </c>
      <c r="G444" s="65">
        <v>0.24</v>
      </c>
      <c r="H444" s="65">
        <v>16</v>
      </c>
      <c r="I444" s="70">
        <f t="shared" si="84"/>
        <v>2285.6827120756034</v>
      </c>
      <c r="J444" s="70">
        <f t="shared" si="85"/>
        <v>232.21333333333334</v>
      </c>
      <c r="K444" s="70">
        <f t="shared" si="86"/>
        <v>55.731200000000001</v>
      </c>
      <c r="L444" s="70">
        <f t="shared" si="87"/>
        <v>0</v>
      </c>
      <c r="M444" s="70">
        <f t="shared" si="88"/>
        <v>222.9248</v>
      </c>
      <c r="N444" s="70">
        <f t="shared" si="89"/>
        <v>1.6448536269514715</v>
      </c>
      <c r="O444" s="70">
        <f t="shared" si="90"/>
        <v>366.67866581743141</v>
      </c>
      <c r="P444" s="70">
        <f t="shared" si="91"/>
        <v>4082.0919991507649</v>
      </c>
      <c r="Q444" s="70">
        <f t="shared" si="92"/>
        <v>-4680.7172879243972</v>
      </c>
      <c r="R444" s="70" t="str">
        <f t="shared" si="93"/>
        <v>Yes</v>
      </c>
      <c r="S444" s="70">
        <f t="shared" si="94"/>
        <v>3715.4133333333334</v>
      </c>
      <c r="T444" s="70">
        <f t="shared" si="95"/>
        <v>8762.8092870751625</v>
      </c>
      <c r="U444" s="70">
        <f t="shared" si="96"/>
        <v>31839.953982914565</v>
      </c>
      <c r="V444" s="70">
        <f t="shared" si="97"/>
        <v>0</v>
      </c>
    </row>
    <row r="445" spans="1:22" x14ac:dyDescent="0.15">
      <c r="A445" s="66">
        <v>56242.566382732759</v>
      </c>
      <c r="B445" s="67">
        <v>7.0393400000000002</v>
      </c>
      <c r="C445" s="67">
        <v>21078.569171354939</v>
      </c>
      <c r="D445" s="65">
        <v>8360</v>
      </c>
      <c r="E445" s="68">
        <v>0.4</v>
      </c>
      <c r="F445" s="65">
        <v>1</v>
      </c>
      <c r="G445" s="65">
        <v>0.21</v>
      </c>
      <c r="H445" s="65">
        <v>26</v>
      </c>
      <c r="I445" s="70">
        <f t="shared" si="84"/>
        <v>2994.3956637063898</v>
      </c>
      <c r="J445" s="70">
        <f t="shared" si="85"/>
        <v>390.13333333333333</v>
      </c>
      <c r="K445" s="70">
        <f t="shared" si="86"/>
        <v>81.927999999999997</v>
      </c>
      <c r="L445" s="70">
        <f t="shared" si="87"/>
        <v>0</v>
      </c>
      <c r="M445" s="70">
        <f t="shared" si="88"/>
        <v>417.75247070962968</v>
      </c>
      <c r="N445" s="70">
        <f t="shared" si="89"/>
        <v>1.6448536269514715</v>
      </c>
      <c r="O445" s="70">
        <f t="shared" si="90"/>
        <v>687.14166661467277</v>
      </c>
      <c r="P445" s="70">
        <f t="shared" si="91"/>
        <v>10830.60833328134</v>
      </c>
      <c r="Q445" s="70">
        <f t="shared" si="92"/>
        <v>-8709.6043362936107</v>
      </c>
      <c r="R445" s="70" t="str">
        <f t="shared" si="93"/>
        <v>Yes</v>
      </c>
      <c r="S445" s="70">
        <f t="shared" si="94"/>
        <v>10143.466666666667</v>
      </c>
      <c r="T445" s="70">
        <f t="shared" si="95"/>
        <v>19540.21266957495</v>
      </c>
      <c r="U445" s="70">
        <f t="shared" si="96"/>
        <v>1155642.7686436856</v>
      </c>
      <c r="V445" s="70">
        <f t="shared" si="97"/>
        <v>0</v>
      </c>
    </row>
    <row r="446" spans="1:22" x14ac:dyDescent="0.15">
      <c r="A446" s="66">
        <v>7725.1852286148833</v>
      </c>
      <c r="B446" s="67">
        <v>8.2940000000000005</v>
      </c>
      <c r="C446" s="67">
        <v>70220.503869120017</v>
      </c>
      <c r="D446" s="65">
        <v>8496</v>
      </c>
      <c r="E446" s="68">
        <v>0.2</v>
      </c>
      <c r="F446" s="65">
        <v>1</v>
      </c>
      <c r="G446" s="65">
        <v>0.74</v>
      </c>
      <c r="H446" s="65">
        <v>30</v>
      </c>
      <c r="I446" s="70">
        <f t="shared" si="84"/>
        <v>8466.4219760212218</v>
      </c>
      <c r="J446" s="70">
        <f t="shared" si="85"/>
        <v>339.84</v>
      </c>
      <c r="K446" s="70">
        <f t="shared" si="86"/>
        <v>251.48159999999999</v>
      </c>
      <c r="L446" s="70">
        <f t="shared" si="87"/>
        <v>0</v>
      </c>
      <c r="M446" s="70">
        <f t="shared" si="88"/>
        <v>1377.4214511749117</v>
      </c>
      <c r="N446" s="70">
        <f t="shared" si="89"/>
        <v>1.6448536269514715</v>
      </c>
      <c r="O446" s="70">
        <f t="shared" si="90"/>
        <v>2265.6566698058127</v>
      </c>
      <c r="P446" s="70">
        <f t="shared" si="91"/>
        <v>12460.856669805811</v>
      </c>
      <c r="Q446" s="70">
        <f t="shared" si="92"/>
        <v>-1728.7780239787771</v>
      </c>
      <c r="R446" s="70" t="str">
        <f t="shared" si="93"/>
        <v>Yes</v>
      </c>
      <c r="S446" s="70">
        <f t="shared" si="94"/>
        <v>10195.199999999999</v>
      </c>
      <c r="T446" s="70">
        <f t="shared" si="95"/>
        <v>14189.634693784588</v>
      </c>
      <c r="U446" s="70">
        <f t="shared" si="96"/>
        <v>327779.94704191486</v>
      </c>
      <c r="V446" s="70">
        <f t="shared" si="97"/>
        <v>0</v>
      </c>
    </row>
    <row r="447" spans="1:22" x14ac:dyDescent="0.15">
      <c r="A447" s="66">
        <v>94862.776226856309</v>
      </c>
      <c r="B447" s="67">
        <v>7.1236000000000006</v>
      </c>
      <c r="C447" s="67">
        <v>59745.284791249214</v>
      </c>
      <c r="D447" s="65">
        <v>10842</v>
      </c>
      <c r="E447" s="68">
        <v>0.4</v>
      </c>
      <c r="F447" s="65">
        <v>1</v>
      </c>
      <c r="G447" s="65">
        <v>0.73</v>
      </c>
      <c r="H447" s="65">
        <v>23</v>
      </c>
      <c r="I447" s="70">
        <f t="shared" si="84"/>
        <v>8386.9510909159981</v>
      </c>
      <c r="J447" s="70">
        <f t="shared" si="85"/>
        <v>505.95999999999992</v>
      </c>
      <c r="K447" s="70">
        <f t="shared" si="86"/>
        <v>369.35079999999994</v>
      </c>
      <c r="L447" s="70">
        <f t="shared" si="87"/>
        <v>0</v>
      </c>
      <c r="M447" s="70">
        <f t="shared" si="88"/>
        <v>1771.3442098007713</v>
      </c>
      <c r="N447" s="70">
        <f t="shared" si="89"/>
        <v>1.6448536269514715</v>
      </c>
      <c r="O447" s="70">
        <f t="shared" si="90"/>
        <v>2913.6019480702871</v>
      </c>
      <c r="P447" s="70">
        <f t="shared" si="91"/>
        <v>14550.681948070285</v>
      </c>
      <c r="Q447" s="70">
        <f t="shared" si="92"/>
        <v>-6791.8489090839994</v>
      </c>
      <c r="R447" s="70" t="str">
        <f t="shared" si="93"/>
        <v>Yes</v>
      </c>
      <c r="S447" s="70">
        <f t="shared" si="94"/>
        <v>11637.079999999998</v>
      </c>
      <c r="T447" s="70">
        <f t="shared" si="95"/>
        <v>21342.530857154285</v>
      </c>
      <c r="U447" s="70">
        <f t="shared" si="96"/>
        <v>1498741.494932397</v>
      </c>
      <c r="V447" s="70">
        <f t="shared" si="97"/>
        <v>0</v>
      </c>
    </row>
    <row r="448" spans="1:22" x14ac:dyDescent="0.15">
      <c r="A448" s="66">
        <v>79780.349042537462</v>
      </c>
      <c r="B448" s="67">
        <v>5.676000000000001</v>
      </c>
      <c r="C448" s="67">
        <v>46953.204773860016</v>
      </c>
      <c r="D448" s="65">
        <v>11230</v>
      </c>
      <c r="E448" s="68">
        <v>-0.1</v>
      </c>
      <c r="F448" s="65">
        <v>1</v>
      </c>
      <c r="G448" s="65">
        <v>0.73</v>
      </c>
      <c r="H448" s="65">
        <v>21</v>
      </c>
      <c r="I448" s="70">
        <f t="shared" si="84"/>
        <v>8272.2348086434122</v>
      </c>
      <c r="J448" s="70">
        <f t="shared" si="85"/>
        <v>336.9</v>
      </c>
      <c r="K448" s="70">
        <f t="shared" si="86"/>
        <v>245.93699999999998</v>
      </c>
      <c r="L448" s="70">
        <f t="shared" si="87"/>
        <v>0</v>
      </c>
      <c r="M448" s="70">
        <f t="shared" si="88"/>
        <v>1127.0249186903543</v>
      </c>
      <c r="N448" s="70">
        <f t="shared" si="89"/>
        <v>1.6448536269514715</v>
      </c>
      <c r="O448" s="70">
        <f t="shared" si="90"/>
        <v>1853.7910251725166</v>
      </c>
      <c r="P448" s="70">
        <f t="shared" si="91"/>
        <v>8928.6910251725167</v>
      </c>
      <c r="Q448" s="70">
        <f t="shared" si="92"/>
        <v>-1834.7651913565878</v>
      </c>
      <c r="R448" s="70" t="str">
        <f t="shared" si="93"/>
        <v>Yes</v>
      </c>
      <c r="S448" s="70">
        <f t="shared" si="94"/>
        <v>7074.9</v>
      </c>
      <c r="T448" s="70">
        <f t="shared" si="95"/>
        <v>10763.456216529104</v>
      </c>
      <c r="U448" s="70">
        <f t="shared" si="96"/>
        <v>69353.1630531837</v>
      </c>
      <c r="V448" s="70">
        <f t="shared" si="97"/>
        <v>0</v>
      </c>
    </row>
    <row r="449" spans="1:22" x14ac:dyDescent="0.15">
      <c r="A449" s="66">
        <v>56443.539401707043</v>
      </c>
      <c r="B449" s="67">
        <v>7.498590000000001</v>
      </c>
      <c r="C449" s="67">
        <v>26586.934896183207</v>
      </c>
      <c r="D449" s="65">
        <v>11408</v>
      </c>
      <c r="E449" s="68">
        <v>-0.2</v>
      </c>
      <c r="F449" s="65">
        <v>1</v>
      </c>
      <c r="G449" s="65">
        <v>0.13</v>
      </c>
      <c r="H449" s="65">
        <v>30</v>
      </c>
      <c r="I449" s="70">
        <f t="shared" si="84"/>
        <v>3545.5912239745344</v>
      </c>
      <c r="J449" s="70">
        <f t="shared" si="85"/>
        <v>304.21333333333331</v>
      </c>
      <c r="K449" s="70">
        <f t="shared" si="86"/>
        <v>39.547733333333333</v>
      </c>
      <c r="L449" s="70">
        <f t="shared" si="87"/>
        <v>0</v>
      </c>
      <c r="M449" s="70">
        <f t="shared" si="88"/>
        <v>216.6118564486564</v>
      </c>
      <c r="N449" s="70">
        <f t="shared" si="89"/>
        <v>1.6448536269514715</v>
      </c>
      <c r="O449" s="70">
        <f t="shared" si="90"/>
        <v>356.29479772026394</v>
      </c>
      <c r="P449" s="70">
        <f t="shared" si="91"/>
        <v>9482.6947977202635</v>
      </c>
      <c r="Q449" s="70">
        <f t="shared" si="92"/>
        <v>-5580.8087760254657</v>
      </c>
      <c r="R449" s="70" t="str">
        <f t="shared" si="93"/>
        <v>Yes</v>
      </c>
      <c r="S449" s="70">
        <f t="shared" si="94"/>
        <v>9126.4</v>
      </c>
      <c r="T449" s="70">
        <f t="shared" si="95"/>
        <v>15063.503573745729</v>
      </c>
      <c r="U449" s="70">
        <f t="shared" si="96"/>
        <v>41712.241046978554</v>
      </c>
      <c r="V449" s="70">
        <f t="shared" si="97"/>
        <v>0</v>
      </c>
    </row>
    <row r="450" spans="1:22" x14ac:dyDescent="0.15">
      <c r="A450" s="66">
        <v>12710.499110817331</v>
      </c>
      <c r="B450" s="67">
        <v>7.1368000000000009</v>
      </c>
      <c r="C450" s="67">
        <v>27403.300134736535</v>
      </c>
      <c r="D450" s="65">
        <v>10436</v>
      </c>
      <c r="E450" s="68">
        <v>-0.7</v>
      </c>
      <c r="F450" s="65">
        <v>1</v>
      </c>
      <c r="G450" s="65">
        <v>0.27</v>
      </c>
      <c r="H450" s="65">
        <v>23</v>
      </c>
      <c r="I450" s="70">
        <f t="shared" si="84"/>
        <v>3839.7180998117547</v>
      </c>
      <c r="J450" s="70">
        <f t="shared" si="85"/>
        <v>104.36000000000001</v>
      </c>
      <c r="K450" s="70">
        <f t="shared" si="86"/>
        <v>28.177200000000006</v>
      </c>
      <c r="L450" s="70">
        <f t="shared" si="87"/>
        <v>0</v>
      </c>
      <c r="M450" s="70">
        <f t="shared" si="88"/>
        <v>135.1331039986872</v>
      </c>
      <c r="N450" s="70">
        <f t="shared" si="89"/>
        <v>1.6448536269514715</v>
      </c>
      <c r="O450" s="70">
        <f t="shared" si="90"/>
        <v>222.27417623345104</v>
      </c>
      <c r="P450" s="70">
        <f t="shared" si="91"/>
        <v>2622.5541762334515</v>
      </c>
      <c r="Q450" s="70">
        <f t="shared" si="92"/>
        <v>708.91809981175447</v>
      </c>
      <c r="R450" s="70" t="str">
        <f t="shared" si="93"/>
        <v>Yes</v>
      </c>
      <c r="S450" s="70">
        <f t="shared" si="94"/>
        <v>2400.2800000000002</v>
      </c>
      <c r="T450" s="70">
        <f t="shared" si="95"/>
        <v>2400.2800000000002</v>
      </c>
      <c r="U450" s="70">
        <f t="shared" si="96"/>
        <v>4472.5635055453213</v>
      </c>
      <c r="V450" s="70">
        <f t="shared" si="97"/>
        <v>0</v>
      </c>
    </row>
    <row r="451" spans="1:22" x14ac:dyDescent="0.15">
      <c r="A451" s="66">
        <v>40586.172211155943</v>
      </c>
      <c r="B451" s="67">
        <v>13.710510000000001</v>
      </c>
      <c r="C451" s="67">
        <v>89260.968097477045</v>
      </c>
      <c r="D451" s="65">
        <v>13356</v>
      </c>
      <c r="E451" s="68">
        <v>1.5</v>
      </c>
      <c r="F451" s="65">
        <v>0.7</v>
      </c>
      <c r="G451" s="65">
        <v>0.37</v>
      </c>
      <c r="H451" s="65">
        <v>23</v>
      </c>
      <c r="I451" s="70">
        <f t="shared" ref="I451:I514" si="98">C451/B451</f>
        <v>6510.4046528886993</v>
      </c>
      <c r="J451" s="70">
        <f t="shared" ref="J451:J514" si="99">($D451/30)*(100%+$E451)</f>
        <v>1113</v>
      </c>
      <c r="K451" s="70">
        <f t="shared" ref="K451:K514" si="100">G451*J451</f>
        <v>411.81</v>
      </c>
      <c r="L451" s="70">
        <f t="shared" ref="L451:L514" si="101">SQRT((1-F451)*H451)</f>
        <v>2.6267851073127395</v>
      </c>
      <c r="M451" s="70">
        <f t="shared" ref="M451:M514" si="102">SQRT((H451*(K451^2))+((J451^2)*(L451^2)))</f>
        <v>3528.1748894152061</v>
      </c>
      <c r="N451" s="70">
        <f t="shared" ref="N451:N514" si="103">_xlfn.NORM.INV(95/100,0,1)</f>
        <v>1.6448536269514715</v>
      </c>
      <c r="O451" s="70">
        <f t="shared" ref="O451:O514" si="104">N451*M451</f>
        <v>5803.3312633737087</v>
      </c>
      <c r="P451" s="70">
        <f t="shared" ref="P451:P514" si="105">J451*H451+O451</f>
        <v>31402.331263373708</v>
      </c>
      <c r="Q451" s="70">
        <f t="shared" ref="Q451:Q514" si="106">I451-(J451*30)</f>
        <v>-26879.595347111303</v>
      </c>
      <c r="R451" s="70" t="str">
        <f t="shared" ref="R451:R514" si="107">IF(Q451&lt;P451, "Yes", "No")</f>
        <v>Yes</v>
      </c>
      <c r="S451" s="70">
        <f t="shared" ref="S451:S514" si="108">H451*J451</f>
        <v>25599</v>
      </c>
      <c r="T451" s="70">
        <f t="shared" ref="T451:T514" si="109">IF(R451="Yes",IF((P451-Q451)&gt;S451, P451-Q451, S451),0)</f>
        <v>58281.92661048501</v>
      </c>
      <c r="U451" s="70">
        <f t="shared" ref="U451:U514" si="110">J451*(((100%+E451)^11)-1)/((100%+E451)-1)*30</f>
        <v>530697497.08007812</v>
      </c>
      <c r="V451" s="70">
        <f t="shared" ref="V451:V514" si="111">IF(I451-U451&gt;0,I451-U451,0)</f>
        <v>0</v>
      </c>
    </row>
    <row r="452" spans="1:22" x14ac:dyDescent="0.15">
      <c r="A452" s="66">
        <v>10198.985964480722</v>
      </c>
      <c r="B452" s="67">
        <v>7.1830000000000007</v>
      </c>
      <c r="C452" s="67">
        <v>29473.203395630699</v>
      </c>
      <c r="D452" s="65">
        <v>11618</v>
      </c>
      <c r="E452" s="68">
        <v>0.5</v>
      </c>
      <c r="F452" s="65">
        <v>0.91</v>
      </c>
      <c r="G452" s="65">
        <v>0.42</v>
      </c>
      <c r="H452" s="65">
        <v>16</v>
      </c>
      <c r="I452" s="70">
        <f t="shared" si="98"/>
        <v>4103.1885557052337</v>
      </c>
      <c r="J452" s="70">
        <f t="shared" si="99"/>
        <v>580.9</v>
      </c>
      <c r="K452" s="70">
        <f t="shared" si="100"/>
        <v>243.97799999999998</v>
      </c>
      <c r="L452" s="70">
        <f t="shared" si="101"/>
        <v>1.1999999999999997</v>
      </c>
      <c r="M452" s="70">
        <f t="shared" si="102"/>
        <v>1199.3017794300147</v>
      </c>
      <c r="N452" s="70">
        <f t="shared" si="103"/>
        <v>1.6448536269514715</v>
      </c>
      <c r="O452" s="70">
        <f t="shared" si="104"/>
        <v>1972.6758817048133</v>
      </c>
      <c r="P452" s="70">
        <f t="shared" si="105"/>
        <v>11267.075881704814</v>
      </c>
      <c r="Q452" s="70">
        <f t="shared" si="106"/>
        <v>-13323.811444294766</v>
      </c>
      <c r="R452" s="70" t="str">
        <f t="shared" si="107"/>
        <v>Yes</v>
      </c>
      <c r="S452" s="70">
        <f t="shared" si="108"/>
        <v>9294.4</v>
      </c>
      <c r="T452" s="70">
        <f t="shared" si="109"/>
        <v>24590.887325999582</v>
      </c>
      <c r="U452" s="70">
        <f t="shared" si="110"/>
        <v>2979931.9072265625</v>
      </c>
      <c r="V452" s="70">
        <f t="shared" si="111"/>
        <v>0</v>
      </c>
    </row>
    <row r="453" spans="1:22" x14ac:dyDescent="0.15">
      <c r="A453" s="66">
        <v>11938.608185952215</v>
      </c>
      <c r="B453" s="67">
        <v>30.426000000000002</v>
      </c>
      <c r="C453" s="67">
        <v>91059.925938431988</v>
      </c>
      <c r="D453" s="65">
        <v>13032</v>
      </c>
      <c r="E453" s="68">
        <v>0.2</v>
      </c>
      <c r="F453" s="65">
        <v>1</v>
      </c>
      <c r="G453" s="65">
        <v>0.34</v>
      </c>
      <c r="H453" s="65">
        <v>16</v>
      </c>
      <c r="I453" s="70">
        <f t="shared" si="98"/>
        <v>2992.8326411106286</v>
      </c>
      <c r="J453" s="70">
        <f t="shared" si="99"/>
        <v>521.28</v>
      </c>
      <c r="K453" s="70">
        <f t="shared" si="100"/>
        <v>177.23519999999999</v>
      </c>
      <c r="L453" s="70">
        <f t="shared" si="101"/>
        <v>0</v>
      </c>
      <c r="M453" s="70">
        <f t="shared" si="102"/>
        <v>708.94079999999997</v>
      </c>
      <c r="N453" s="70">
        <f t="shared" si="103"/>
        <v>1.6448536269514715</v>
      </c>
      <c r="O453" s="70">
        <f t="shared" si="104"/>
        <v>1166.1038461738776</v>
      </c>
      <c r="P453" s="70">
        <f t="shared" si="105"/>
        <v>9506.5838461738767</v>
      </c>
      <c r="Q453" s="70">
        <f t="shared" si="106"/>
        <v>-12645.567358889371</v>
      </c>
      <c r="R453" s="70" t="str">
        <f t="shared" si="107"/>
        <v>Yes</v>
      </c>
      <c r="S453" s="70">
        <f t="shared" si="108"/>
        <v>8340.48</v>
      </c>
      <c r="T453" s="70">
        <f t="shared" si="109"/>
        <v>22152.151205063248</v>
      </c>
      <c r="U453" s="70">
        <f t="shared" si="110"/>
        <v>502781.10520836094</v>
      </c>
      <c r="V453" s="70">
        <f t="shared" si="111"/>
        <v>0</v>
      </c>
    </row>
    <row r="454" spans="1:22" x14ac:dyDescent="0.15">
      <c r="A454" s="66">
        <v>25890.608200937204</v>
      </c>
      <c r="B454" s="67">
        <v>6.0280000000000014</v>
      </c>
      <c r="C454" s="67">
        <v>13447.733065794933</v>
      </c>
      <c r="D454" s="65">
        <v>3226</v>
      </c>
      <c r="E454" s="68">
        <v>0.8</v>
      </c>
      <c r="F454" s="65">
        <v>0.75</v>
      </c>
      <c r="G454" s="65">
        <v>0.92</v>
      </c>
      <c r="H454" s="65">
        <v>16</v>
      </c>
      <c r="I454" s="70">
        <f t="shared" si="98"/>
        <v>2230.8780799261663</v>
      </c>
      <c r="J454" s="70">
        <f t="shared" si="99"/>
        <v>193.56</v>
      </c>
      <c r="K454" s="70">
        <f t="shared" si="100"/>
        <v>178.07520000000002</v>
      </c>
      <c r="L454" s="70">
        <f t="shared" si="101"/>
        <v>2</v>
      </c>
      <c r="M454" s="70">
        <f t="shared" si="102"/>
        <v>810.69989766906974</v>
      </c>
      <c r="N454" s="70">
        <f t="shared" si="103"/>
        <v>1.6448536269514715</v>
      </c>
      <c r="O454" s="70">
        <f t="shared" si="104"/>
        <v>1333.4826670501561</v>
      </c>
      <c r="P454" s="70">
        <f t="shared" si="105"/>
        <v>4430.4426670501562</v>
      </c>
      <c r="Q454" s="70">
        <f t="shared" si="106"/>
        <v>-3575.9219200738339</v>
      </c>
      <c r="R454" s="70" t="str">
        <f t="shared" si="107"/>
        <v>Yes</v>
      </c>
      <c r="S454" s="70">
        <f t="shared" si="108"/>
        <v>3096.96</v>
      </c>
      <c r="T454" s="70">
        <f t="shared" si="109"/>
        <v>8006.3645871239896</v>
      </c>
      <c r="U454" s="70">
        <f t="shared" si="110"/>
        <v>4657664.0456010569</v>
      </c>
      <c r="V454" s="70">
        <f t="shared" si="111"/>
        <v>0</v>
      </c>
    </row>
    <row r="455" spans="1:22" x14ac:dyDescent="0.15">
      <c r="A455" s="66">
        <v>81820.505320916316</v>
      </c>
      <c r="B455" s="67">
        <v>7.0829000000000004</v>
      </c>
      <c r="C455" s="67">
        <v>24579.915679601159</v>
      </c>
      <c r="D455" s="65">
        <v>14292</v>
      </c>
      <c r="E455" s="68">
        <v>-0.7</v>
      </c>
      <c r="F455" s="65">
        <v>0.88</v>
      </c>
      <c r="G455" s="65">
        <v>0.36</v>
      </c>
      <c r="H455" s="65">
        <v>12</v>
      </c>
      <c r="I455" s="70">
        <f t="shared" si="98"/>
        <v>3470.3180448123167</v>
      </c>
      <c r="J455" s="70">
        <f t="shared" si="99"/>
        <v>142.92000000000002</v>
      </c>
      <c r="K455" s="70">
        <f t="shared" si="100"/>
        <v>51.451200000000007</v>
      </c>
      <c r="L455" s="70">
        <f t="shared" si="101"/>
        <v>1.2</v>
      </c>
      <c r="M455" s="70">
        <f t="shared" si="102"/>
        <v>247.34658637887046</v>
      </c>
      <c r="N455" s="70">
        <f t="shared" si="103"/>
        <v>1.6448536269514715</v>
      </c>
      <c r="O455" s="70">
        <f t="shared" si="104"/>
        <v>406.84892971935051</v>
      </c>
      <c r="P455" s="70">
        <f t="shared" si="105"/>
        <v>2121.8889297193509</v>
      </c>
      <c r="Q455" s="70">
        <f t="shared" si="106"/>
        <v>-817.28195518768371</v>
      </c>
      <c r="R455" s="70" t="str">
        <f t="shared" si="107"/>
        <v>Yes</v>
      </c>
      <c r="S455" s="70">
        <f t="shared" si="108"/>
        <v>1715.0400000000002</v>
      </c>
      <c r="T455" s="70">
        <f t="shared" si="109"/>
        <v>2939.1708849070346</v>
      </c>
      <c r="U455" s="70">
        <f t="shared" si="110"/>
        <v>6125.1320066360404</v>
      </c>
      <c r="V455" s="70">
        <f t="shared" si="111"/>
        <v>0</v>
      </c>
    </row>
    <row r="456" spans="1:22" x14ac:dyDescent="0.15">
      <c r="A456" s="66">
        <v>84896.524277224409</v>
      </c>
      <c r="B456" s="67">
        <v>8.1628800000000012</v>
      </c>
      <c r="C456" s="67">
        <v>98832.884865460743</v>
      </c>
      <c r="D456" s="65">
        <v>13776</v>
      </c>
      <c r="E456" s="68">
        <v>0.2</v>
      </c>
      <c r="F456" s="65">
        <v>0.88</v>
      </c>
      <c r="G456" s="65">
        <v>0.86</v>
      </c>
      <c r="H456" s="65">
        <v>23</v>
      </c>
      <c r="I456" s="70">
        <f t="shared" si="98"/>
        <v>12107.599874733027</v>
      </c>
      <c r="J456" s="70">
        <f t="shared" si="99"/>
        <v>551.04</v>
      </c>
      <c r="K456" s="70">
        <f t="shared" si="100"/>
        <v>473.89439999999996</v>
      </c>
      <c r="L456" s="70">
        <f t="shared" si="101"/>
        <v>1.6613247725836149</v>
      </c>
      <c r="M456" s="70">
        <f t="shared" si="102"/>
        <v>2450.164520863299</v>
      </c>
      <c r="N456" s="70">
        <f t="shared" si="103"/>
        <v>1.6448536269514715</v>
      </c>
      <c r="O456" s="70">
        <f t="shared" si="104"/>
        <v>4030.1619987698118</v>
      </c>
      <c r="P456" s="70">
        <f t="shared" si="105"/>
        <v>16704.081998769809</v>
      </c>
      <c r="Q456" s="70">
        <f t="shared" si="106"/>
        <v>-4423.6001252669703</v>
      </c>
      <c r="R456" s="70" t="str">
        <f t="shared" si="107"/>
        <v>Yes</v>
      </c>
      <c r="S456" s="70">
        <f t="shared" si="108"/>
        <v>12673.919999999998</v>
      </c>
      <c r="T456" s="70">
        <f t="shared" si="109"/>
        <v>21127.682124036779</v>
      </c>
      <c r="U456" s="70">
        <f t="shared" si="110"/>
        <v>531484.99887587316</v>
      </c>
      <c r="V456" s="70">
        <f t="shared" si="111"/>
        <v>0</v>
      </c>
    </row>
    <row r="457" spans="1:22" x14ac:dyDescent="0.15">
      <c r="A457" s="66">
        <v>69336.673896056192</v>
      </c>
      <c r="B457" s="67">
        <v>7.0675000000000008</v>
      </c>
      <c r="C457" s="67">
        <v>105195.27047960584</v>
      </c>
      <c r="D457" s="65">
        <v>14042</v>
      </c>
      <c r="E457" s="68">
        <v>-0.2</v>
      </c>
      <c r="F457" s="65">
        <v>0.8</v>
      </c>
      <c r="G457" s="65">
        <v>0.26</v>
      </c>
      <c r="H457" s="65">
        <v>58</v>
      </c>
      <c r="I457" s="70">
        <f t="shared" si="98"/>
        <v>14884.367949006837</v>
      </c>
      <c r="J457" s="70">
        <f t="shared" si="99"/>
        <v>374.45333333333338</v>
      </c>
      <c r="K457" s="70">
        <f t="shared" si="100"/>
        <v>97.357866666666681</v>
      </c>
      <c r="L457" s="70">
        <f t="shared" si="101"/>
        <v>3.40587727318528</v>
      </c>
      <c r="M457" s="70">
        <f t="shared" si="102"/>
        <v>1475.2130728490897</v>
      </c>
      <c r="N457" s="70">
        <f t="shared" si="103"/>
        <v>1.6448536269514715</v>
      </c>
      <c r="O457" s="70">
        <f t="shared" si="104"/>
        <v>2426.5095734020506</v>
      </c>
      <c r="P457" s="70">
        <f t="shared" si="105"/>
        <v>24144.802906735385</v>
      </c>
      <c r="Q457" s="70">
        <f t="shared" si="106"/>
        <v>3650.7679490068349</v>
      </c>
      <c r="R457" s="70" t="str">
        <f t="shared" si="107"/>
        <v>Yes</v>
      </c>
      <c r="S457" s="70">
        <f t="shared" si="108"/>
        <v>21718.293333333335</v>
      </c>
      <c r="T457" s="70">
        <f t="shared" si="109"/>
        <v>21718.293333333335</v>
      </c>
      <c r="U457" s="70">
        <f t="shared" si="110"/>
        <v>51343.205538365452</v>
      </c>
      <c r="V457" s="70">
        <f t="shared" si="111"/>
        <v>0</v>
      </c>
    </row>
    <row r="458" spans="1:22" x14ac:dyDescent="0.15">
      <c r="A458" s="66">
        <v>81689.654141206396</v>
      </c>
      <c r="B458" s="67">
        <v>5.6163800000000013</v>
      </c>
      <c r="C458" s="67">
        <v>190999.40786310725</v>
      </c>
      <c r="D458" s="65">
        <v>15126</v>
      </c>
      <c r="E458" s="68">
        <v>0.4</v>
      </c>
      <c r="F458" s="65">
        <v>0.87</v>
      </c>
      <c r="G458" s="65">
        <v>0.56999999999999995</v>
      </c>
      <c r="H458" s="65">
        <v>76</v>
      </c>
      <c r="I458" s="70">
        <f t="shared" si="98"/>
        <v>34007.564990813873</v>
      </c>
      <c r="J458" s="70">
        <f t="shared" si="99"/>
        <v>705.88</v>
      </c>
      <c r="K458" s="70">
        <f t="shared" si="100"/>
        <v>402.35159999999996</v>
      </c>
      <c r="L458" s="70">
        <f t="shared" si="101"/>
        <v>3.1432467291003423</v>
      </c>
      <c r="M458" s="70">
        <f t="shared" si="102"/>
        <v>4150.4543506448254</v>
      </c>
      <c r="N458" s="70">
        <f t="shared" si="103"/>
        <v>1.6448536269514715</v>
      </c>
      <c r="O458" s="70">
        <f t="shared" si="104"/>
        <v>6826.8898921546552</v>
      </c>
      <c r="P458" s="70">
        <f t="shared" si="105"/>
        <v>60473.769892154654</v>
      </c>
      <c r="Q458" s="70">
        <f t="shared" si="106"/>
        <v>12831.164990813872</v>
      </c>
      <c r="R458" s="70" t="str">
        <f t="shared" si="107"/>
        <v>Yes</v>
      </c>
      <c r="S458" s="70">
        <f t="shared" si="108"/>
        <v>53646.879999999997</v>
      </c>
      <c r="T458" s="70">
        <f t="shared" si="109"/>
        <v>53646.879999999997</v>
      </c>
      <c r="U458" s="70">
        <f t="shared" si="110"/>
        <v>2090939.296471817</v>
      </c>
      <c r="V458" s="70">
        <f t="shared" si="111"/>
        <v>0</v>
      </c>
    </row>
    <row r="459" spans="1:22" x14ac:dyDescent="0.15">
      <c r="A459" s="66">
        <v>96657.5001047478</v>
      </c>
      <c r="B459" s="67">
        <v>6.1271650000000006</v>
      </c>
      <c r="C459" s="67">
        <v>29513.223115252476</v>
      </c>
      <c r="D459" s="65">
        <v>15020</v>
      </c>
      <c r="E459" s="68">
        <v>-0.4</v>
      </c>
      <c r="F459" s="65">
        <v>0.85</v>
      </c>
      <c r="G459" s="65">
        <v>0.12</v>
      </c>
      <c r="H459" s="65">
        <v>23</v>
      </c>
      <c r="I459" s="70">
        <f t="shared" si="98"/>
        <v>4816.7828212970389</v>
      </c>
      <c r="J459" s="70">
        <f t="shared" si="99"/>
        <v>300.39999999999998</v>
      </c>
      <c r="K459" s="70">
        <f t="shared" si="100"/>
        <v>36.047999999999995</v>
      </c>
      <c r="L459" s="70">
        <f t="shared" si="101"/>
        <v>1.8574175621006712</v>
      </c>
      <c r="M459" s="70">
        <f t="shared" si="102"/>
        <v>584.13704983676564</v>
      </c>
      <c r="N459" s="70">
        <f t="shared" si="103"/>
        <v>1.6448536269514715</v>
      </c>
      <c r="O459" s="70">
        <f t="shared" si="104"/>
        <v>960.81994506073647</v>
      </c>
      <c r="P459" s="70">
        <f t="shared" si="105"/>
        <v>7870.0199450607361</v>
      </c>
      <c r="Q459" s="70">
        <f t="shared" si="106"/>
        <v>-4195.2171787029611</v>
      </c>
      <c r="R459" s="70" t="str">
        <f t="shared" si="107"/>
        <v>Yes</v>
      </c>
      <c r="S459" s="70">
        <f t="shared" si="108"/>
        <v>6909.2</v>
      </c>
      <c r="T459" s="70">
        <f t="shared" si="109"/>
        <v>12065.237123763698</v>
      </c>
      <c r="U459" s="70">
        <f t="shared" si="110"/>
        <v>22448.261823283199</v>
      </c>
      <c r="V459" s="70">
        <f t="shared" si="111"/>
        <v>0</v>
      </c>
    </row>
    <row r="460" spans="1:22" x14ac:dyDescent="0.15">
      <c r="A460" s="66">
        <v>4632.3994445867656</v>
      </c>
      <c r="B460" s="67">
        <v>5.6487200000000009</v>
      </c>
      <c r="C460" s="67">
        <v>53445.633122881183</v>
      </c>
      <c r="D460" s="65">
        <v>15990</v>
      </c>
      <c r="E460" s="68">
        <v>0.4</v>
      </c>
      <c r="F460" s="65">
        <v>0.93</v>
      </c>
      <c r="G460" s="65">
        <v>0.48</v>
      </c>
      <c r="H460" s="65">
        <v>23</v>
      </c>
      <c r="I460" s="70">
        <f t="shared" si="98"/>
        <v>9461.5475935930936</v>
      </c>
      <c r="J460" s="70">
        <f t="shared" si="99"/>
        <v>746.19999999999993</v>
      </c>
      <c r="K460" s="70">
        <f t="shared" si="100"/>
        <v>358.17599999999993</v>
      </c>
      <c r="L460" s="70">
        <f t="shared" si="101"/>
        <v>1.2688577540449517</v>
      </c>
      <c r="M460" s="70">
        <f t="shared" si="102"/>
        <v>1961.413349818951</v>
      </c>
      <c r="N460" s="70">
        <f t="shared" si="103"/>
        <v>1.6448536269514715</v>
      </c>
      <c r="O460" s="70">
        <f t="shared" si="104"/>
        <v>3226.237862400737</v>
      </c>
      <c r="P460" s="70">
        <f t="shared" si="105"/>
        <v>20388.837862400735</v>
      </c>
      <c r="Q460" s="70">
        <f t="shared" si="106"/>
        <v>-12924.452406406903</v>
      </c>
      <c r="R460" s="70" t="str">
        <f t="shared" si="107"/>
        <v>Yes</v>
      </c>
      <c r="S460" s="70">
        <f t="shared" si="108"/>
        <v>17162.599999999999</v>
      </c>
      <c r="T460" s="70">
        <f t="shared" si="109"/>
        <v>33313.290268807636</v>
      </c>
      <c r="U460" s="70">
        <f t="shared" si="110"/>
        <v>2210374.1472024559</v>
      </c>
      <c r="V460" s="70">
        <f t="shared" si="111"/>
        <v>0</v>
      </c>
    </row>
    <row r="461" spans="1:22" x14ac:dyDescent="0.15">
      <c r="A461" s="66">
        <v>12618.770051385252</v>
      </c>
      <c r="B461" s="67">
        <v>6.3438100000000004</v>
      </c>
      <c r="C461" s="67">
        <v>303071.33889194037</v>
      </c>
      <c r="D461" s="65">
        <v>15086</v>
      </c>
      <c r="E461" s="68">
        <v>1.5</v>
      </c>
      <c r="F461" s="65">
        <v>0.87</v>
      </c>
      <c r="G461" s="65">
        <v>0.26</v>
      </c>
      <c r="H461" s="65">
        <v>181</v>
      </c>
      <c r="I461" s="70">
        <f t="shared" si="98"/>
        <v>47774.340481814608</v>
      </c>
      <c r="J461" s="70">
        <f t="shared" si="99"/>
        <v>1257.1666666666667</v>
      </c>
      <c r="K461" s="70">
        <f t="shared" si="100"/>
        <v>326.86333333333334</v>
      </c>
      <c r="L461" s="70">
        <f t="shared" si="101"/>
        <v>4.8507731342539611</v>
      </c>
      <c r="M461" s="70">
        <f t="shared" si="102"/>
        <v>7518.4032410006375</v>
      </c>
      <c r="N461" s="70">
        <f t="shared" si="103"/>
        <v>1.6448536269514715</v>
      </c>
      <c r="O461" s="70">
        <f t="shared" si="104"/>
        <v>12366.672839843597</v>
      </c>
      <c r="P461" s="70">
        <f t="shared" si="105"/>
        <v>239913.8395065103</v>
      </c>
      <c r="Q461" s="70">
        <f t="shared" si="106"/>
        <v>10059.340481814608</v>
      </c>
      <c r="R461" s="70" t="str">
        <f t="shared" si="107"/>
        <v>Yes</v>
      </c>
      <c r="S461" s="70">
        <f t="shared" si="108"/>
        <v>227547.16666666669</v>
      </c>
      <c r="T461" s="70">
        <f t="shared" si="109"/>
        <v>229854.49902469569</v>
      </c>
      <c r="U461" s="70">
        <f t="shared" si="110"/>
        <v>599438637.38769531</v>
      </c>
      <c r="V461" s="70">
        <f t="shared" si="111"/>
        <v>0</v>
      </c>
    </row>
    <row r="462" spans="1:22" x14ac:dyDescent="0.15">
      <c r="A462" s="66">
        <v>5742.0909015226116</v>
      </c>
      <c r="B462" s="67">
        <v>30.426000000000002</v>
      </c>
      <c r="C462" s="67">
        <v>41129.991056014675</v>
      </c>
      <c r="D462" s="65">
        <v>15676</v>
      </c>
      <c r="E462" s="68">
        <v>0.5</v>
      </c>
      <c r="F462" s="65">
        <v>1</v>
      </c>
      <c r="G462" s="65">
        <v>0.17</v>
      </c>
      <c r="H462" s="65">
        <v>11</v>
      </c>
      <c r="I462" s="70">
        <f t="shared" si="98"/>
        <v>1351.8040838761149</v>
      </c>
      <c r="J462" s="70">
        <f t="shared" si="99"/>
        <v>783.8</v>
      </c>
      <c r="K462" s="70">
        <f t="shared" si="100"/>
        <v>133.24600000000001</v>
      </c>
      <c r="L462" s="70">
        <f t="shared" si="101"/>
        <v>0</v>
      </c>
      <c r="M462" s="70">
        <f t="shared" si="102"/>
        <v>441.92698681569567</v>
      </c>
      <c r="N462" s="70">
        <f t="shared" si="103"/>
        <v>1.6448536269514715</v>
      </c>
      <c r="O462" s="70">
        <f t="shared" si="104"/>
        <v>726.90520711153215</v>
      </c>
      <c r="P462" s="70">
        <f t="shared" si="105"/>
        <v>9348.7052071115322</v>
      </c>
      <c r="Q462" s="70">
        <f t="shared" si="106"/>
        <v>-22162.195916123885</v>
      </c>
      <c r="R462" s="70" t="str">
        <f t="shared" si="107"/>
        <v>Yes</v>
      </c>
      <c r="S462" s="70">
        <f t="shared" si="108"/>
        <v>8621.7999999999993</v>
      </c>
      <c r="T462" s="70">
        <f t="shared" si="109"/>
        <v>31510.901123235417</v>
      </c>
      <c r="U462" s="70">
        <f t="shared" si="110"/>
        <v>4020779.1855468745</v>
      </c>
      <c r="V462" s="70">
        <f t="shared" si="111"/>
        <v>0</v>
      </c>
    </row>
    <row r="463" spans="1:22" x14ac:dyDescent="0.15">
      <c r="A463" s="66">
        <v>83005.116647920877</v>
      </c>
      <c r="B463" s="67">
        <v>5.5840399999999999</v>
      </c>
      <c r="C463" s="67">
        <v>33597.362526522964</v>
      </c>
      <c r="D463" s="65">
        <v>15222</v>
      </c>
      <c r="E463" s="68">
        <v>0.8</v>
      </c>
      <c r="F463" s="65">
        <v>1</v>
      </c>
      <c r="G463" s="65">
        <v>0.26</v>
      </c>
      <c r="H463" s="65">
        <v>23</v>
      </c>
      <c r="I463" s="70">
        <f t="shared" si="98"/>
        <v>6016.6765507630616</v>
      </c>
      <c r="J463" s="70">
        <f t="shared" si="99"/>
        <v>913.31999999999994</v>
      </c>
      <c r="K463" s="70">
        <f t="shared" si="100"/>
        <v>237.4632</v>
      </c>
      <c r="L463" s="70">
        <f t="shared" si="101"/>
        <v>0</v>
      </c>
      <c r="M463" s="70">
        <f t="shared" si="102"/>
        <v>1138.8335001867131</v>
      </c>
      <c r="N463" s="70">
        <f t="shared" si="103"/>
        <v>1.6448536269514715</v>
      </c>
      <c r="O463" s="70">
        <f t="shared" si="104"/>
        <v>1873.2144132759543</v>
      </c>
      <c r="P463" s="70">
        <f t="shared" si="105"/>
        <v>22879.57441327595</v>
      </c>
      <c r="Q463" s="70">
        <f t="shared" si="106"/>
        <v>-21382.923449236936</v>
      </c>
      <c r="R463" s="70" t="str">
        <f t="shared" si="107"/>
        <v>Yes</v>
      </c>
      <c r="S463" s="70">
        <f t="shared" si="108"/>
        <v>21006.359999999997</v>
      </c>
      <c r="T463" s="70">
        <f t="shared" si="109"/>
        <v>44262.497862512886</v>
      </c>
      <c r="U463" s="70">
        <f t="shared" si="110"/>
        <v>21977359.610086571</v>
      </c>
      <c r="V463" s="70">
        <f t="shared" si="111"/>
        <v>0</v>
      </c>
    </row>
    <row r="464" spans="1:22" x14ac:dyDescent="0.15">
      <c r="A464" s="66">
        <v>82550.866991949209</v>
      </c>
      <c r="B464" s="67">
        <v>7.6006700000000009</v>
      </c>
      <c r="C464" s="67">
        <v>123750.20473550831</v>
      </c>
      <c r="D464" s="65">
        <v>21520</v>
      </c>
      <c r="E464" s="68">
        <v>0.4</v>
      </c>
      <c r="F464" s="65">
        <v>1</v>
      </c>
      <c r="G464" s="65">
        <v>0.72</v>
      </c>
      <c r="H464" s="65">
        <v>23</v>
      </c>
      <c r="I464" s="70">
        <f t="shared" si="98"/>
        <v>16281.486334166368</v>
      </c>
      <c r="J464" s="70">
        <f t="shared" si="99"/>
        <v>1004.2666666666667</v>
      </c>
      <c r="K464" s="70">
        <f t="shared" si="100"/>
        <v>723.072</v>
      </c>
      <c r="L464" s="70">
        <f t="shared" si="101"/>
        <v>0</v>
      </c>
      <c r="M464" s="70">
        <f t="shared" si="102"/>
        <v>3467.7314912247748</v>
      </c>
      <c r="N464" s="70">
        <f t="shared" si="103"/>
        <v>1.6448536269514715</v>
      </c>
      <c r="O464" s="70">
        <f t="shared" si="104"/>
        <v>5703.9107206349054</v>
      </c>
      <c r="P464" s="70">
        <f t="shared" si="105"/>
        <v>28802.044053968239</v>
      </c>
      <c r="Q464" s="70">
        <f t="shared" si="106"/>
        <v>-13846.513665833632</v>
      </c>
      <c r="R464" s="70" t="str">
        <f t="shared" si="107"/>
        <v>Yes</v>
      </c>
      <c r="S464" s="70">
        <f t="shared" si="108"/>
        <v>23098.133333333331</v>
      </c>
      <c r="T464" s="70">
        <f t="shared" si="109"/>
        <v>42648.557719801873</v>
      </c>
      <c r="U464" s="70">
        <f t="shared" si="110"/>
        <v>2974812.4857909228</v>
      </c>
      <c r="V464" s="70">
        <f t="shared" si="111"/>
        <v>0</v>
      </c>
    </row>
    <row r="465" spans="1:22" x14ac:dyDescent="0.15">
      <c r="A465" s="66">
        <v>67689.424928602719</v>
      </c>
      <c r="B465" s="67">
        <v>22.972180000000002</v>
      </c>
      <c r="C465" s="67">
        <v>32969.819464761815</v>
      </c>
      <c r="D465" s="65">
        <v>17236</v>
      </c>
      <c r="E465" s="68">
        <v>0.2</v>
      </c>
      <c r="F465" s="65">
        <v>1</v>
      </c>
      <c r="G465" s="65">
        <v>0.09</v>
      </c>
      <c r="H465" s="65">
        <v>16</v>
      </c>
      <c r="I465" s="70">
        <f t="shared" si="98"/>
        <v>1435.206387237163</v>
      </c>
      <c r="J465" s="70">
        <f t="shared" si="99"/>
        <v>689.43999999999994</v>
      </c>
      <c r="K465" s="70">
        <f t="shared" si="100"/>
        <v>62.049599999999991</v>
      </c>
      <c r="L465" s="70">
        <f t="shared" si="101"/>
        <v>0</v>
      </c>
      <c r="M465" s="70">
        <f t="shared" si="102"/>
        <v>248.19839999999996</v>
      </c>
      <c r="N465" s="70">
        <f t="shared" si="103"/>
        <v>1.6448536269514715</v>
      </c>
      <c r="O465" s="70">
        <f t="shared" si="104"/>
        <v>408.25003844355206</v>
      </c>
      <c r="P465" s="70">
        <f t="shared" si="105"/>
        <v>11439.290038443551</v>
      </c>
      <c r="Q465" s="70">
        <f t="shared" si="106"/>
        <v>-19247.993612762835</v>
      </c>
      <c r="R465" s="70" t="str">
        <f t="shared" si="107"/>
        <v>Yes</v>
      </c>
      <c r="S465" s="70">
        <f t="shared" si="108"/>
        <v>11031.039999999999</v>
      </c>
      <c r="T465" s="70">
        <f t="shared" si="109"/>
        <v>30687.283651206388</v>
      </c>
      <c r="U465" s="70">
        <f t="shared" si="110"/>
        <v>664973.53663070209</v>
      </c>
      <c r="V465" s="70">
        <f t="shared" si="111"/>
        <v>0</v>
      </c>
    </row>
    <row r="466" spans="1:22" x14ac:dyDescent="0.15">
      <c r="A466" s="66">
        <v>29076.926878560273</v>
      </c>
      <c r="B466" s="67">
        <v>7.3836400000000006</v>
      </c>
      <c r="C466" s="67">
        <v>43245.838881040778</v>
      </c>
      <c r="D466" s="65">
        <v>16426</v>
      </c>
      <c r="E466" s="68">
        <v>0.4</v>
      </c>
      <c r="F466" s="65">
        <v>0.82</v>
      </c>
      <c r="G466" s="65">
        <v>0.68</v>
      </c>
      <c r="H466" s="65">
        <v>11</v>
      </c>
      <c r="I466" s="70">
        <f t="shared" si="98"/>
        <v>5856.9809580424799</v>
      </c>
      <c r="J466" s="70">
        <f t="shared" si="99"/>
        <v>766.54666666666662</v>
      </c>
      <c r="K466" s="70">
        <f t="shared" si="100"/>
        <v>521.25173333333339</v>
      </c>
      <c r="L466" s="70">
        <f t="shared" si="101"/>
        <v>1.4071247279470289</v>
      </c>
      <c r="M466" s="70">
        <f t="shared" si="102"/>
        <v>2037.6880951325816</v>
      </c>
      <c r="N466" s="70">
        <f t="shared" si="103"/>
        <v>1.6448536269514715</v>
      </c>
      <c r="O466" s="70">
        <f t="shared" si="104"/>
        <v>3351.6986538746619</v>
      </c>
      <c r="P466" s="70">
        <f t="shared" si="105"/>
        <v>11783.711987207995</v>
      </c>
      <c r="Q466" s="70">
        <f t="shared" si="106"/>
        <v>-17139.419041957517</v>
      </c>
      <c r="R466" s="70" t="str">
        <f t="shared" si="107"/>
        <v>Yes</v>
      </c>
      <c r="S466" s="70">
        <f t="shared" si="108"/>
        <v>8432.0133333333324</v>
      </c>
      <c r="T466" s="70">
        <f t="shared" si="109"/>
        <v>28923.13102916551</v>
      </c>
      <c r="U466" s="70">
        <f t="shared" si="110"/>
        <v>2270644.5116915288</v>
      </c>
      <c r="V466" s="70">
        <f t="shared" si="111"/>
        <v>0</v>
      </c>
    </row>
    <row r="467" spans="1:22" x14ac:dyDescent="0.15">
      <c r="A467" s="66">
        <v>24320.22777850561</v>
      </c>
      <c r="B467" s="67">
        <v>7.3843000000000005</v>
      </c>
      <c r="C467" s="67">
        <v>40566.697956155804</v>
      </c>
      <c r="D467" s="65">
        <v>17194</v>
      </c>
      <c r="E467" s="68">
        <v>0.4</v>
      </c>
      <c r="F467" s="65">
        <v>1</v>
      </c>
      <c r="G467" s="65">
        <v>0.22</v>
      </c>
      <c r="H467" s="65">
        <v>23</v>
      </c>
      <c r="I467" s="70">
        <f t="shared" si="98"/>
        <v>5493.6416391744378</v>
      </c>
      <c r="J467" s="70">
        <f t="shared" si="99"/>
        <v>802.38666666666666</v>
      </c>
      <c r="K467" s="70">
        <f t="shared" si="100"/>
        <v>176.52506666666667</v>
      </c>
      <c r="L467" s="70">
        <f t="shared" si="101"/>
        <v>0</v>
      </c>
      <c r="M467" s="70">
        <f t="shared" si="102"/>
        <v>846.58447937487938</v>
      </c>
      <c r="N467" s="70">
        <f t="shared" si="103"/>
        <v>1.6448536269514715</v>
      </c>
      <c r="O467" s="70">
        <f t="shared" si="104"/>
        <v>1392.5075514205937</v>
      </c>
      <c r="P467" s="70">
        <f t="shared" si="105"/>
        <v>19847.400884753926</v>
      </c>
      <c r="Q467" s="70">
        <f t="shared" si="106"/>
        <v>-18577.95836082556</v>
      </c>
      <c r="R467" s="70" t="str">
        <f t="shared" si="107"/>
        <v>Yes</v>
      </c>
      <c r="S467" s="70">
        <f t="shared" si="108"/>
        <v>18454.893333333333</v>
      </c>
      <c r="T467" s="70">
        <f t="shared" si="109"/>
        <v>38425.359245579486</v>
      </c>
      <c r="U467" s="70">
        <f t="shared" si="110"/>
        <v>2376808.8234520974</v>
      </c>
      <c r="V467" s="70">
        <f t="shared" si="111"/>
        <v>0</v>
      </c>
    </row>
    <row r="468" spans="1:22" x14ac:dyDescent="0.15">
      <c r="A468" s="66">
        <v>87631.396568523851</v>
      </c>
      <c r="B468" s="67">
        <v>7.0345000000000004</v>
      </c>
      <c r="C468" s="67">
        <v>227620.05810946194</v>
      </c>
      <c r="D468" s="65">
        <v>19498</v>
      </c>
      <c r="E468" s="68">
        <v>1.5</v>
      </c>
      <c r="F468" s="65">
        <v>0.93</v>
      </c>
      <c r="G468" s="65">
        <v>0.19</v>
      </c>
      <c r="H468" s="65">
        <v>123</v>
      </c>
      <c r="I468" s="70">
        <f t="shared" si="98"/>
        <v>32357.674050673384</v>
      </c>
      <c r="J468" s="70">
        <f t="shared" si="99"/>
        <v>1624.8333333333333</v>
      </c>
      <c r="K468" s="70">
        <f t="shared" si="100"/>
        <v>308.71833333333331</v>
      </c>
      <c r="L468" s="70">
        <f t="shared" si="101"/>
        <v>2.9342801502242408</v>
      </c>
      <c r="M468" s="70">
        <f t="shared" si="102"/>
        <v>5869.7427445764879</v>
      </c>
      <c r="N468" s="70">
        <f t="shared" si="103"/>
        <v>1.6448536269514715</v>
      </c>
      <c r="O468" s="70">
        <f t="shared" si="104"/>
        <v>9654.8676426887214</v>
      </c>
      <c r="P468" s="70">
        <f t="shared" si="105"/>
        <v>209509.36764268871</v>
      </c>
      <c r="Q468" s="70">
        <f t="shared" si="106"/>
        <v>-16387.325949326616</v>
      </c>
      <c r="R468" s="70" t="str">
        <f t="shared" si="107"/>
        <v>Yes</v>
      </c>
      <c r="S468" s="70">
        <f t="shared" si="108"/>
        <v>199854.5</v>
      </c>
      <c r="T468" s="70">
        <f t="shared" si="109"/>
        <v>225896.69359201533</v>
      </c>
      <c r="U468" s="70">
        <f t="shared" si="110"/>
        <v>774748412.55371094</v>
      </c>
      <c r="V468" s="70">
        <f t="shared" si="111"/>
        <v>0</v>
      </c>
    </row>
    <row r="469" spans="1:22" x14ac:dyDescent="0.15">
      <c r="A469" s="66">
        <v>42076.925088562188</v>
      </c>
      <c r="B469" s="67">
        <v>32.725000000000001</v>
      </c>
      <c r="C469" s="67">
        <v>111239.64031840002</v>
      </c>
      <c r="D469" s="65">
        <v>21988</v>
      </c>
      <c r="E469" s="68">
        <v>-0.4</v>
      </c>
      <c r="F469" s="65">
        <v>1</v>
      </c>
      <c r="G469" s="65">
        <v>0.22</v>
      </c>
      <c r="H469" s="65">
        <v>16</v>
      </c>
      <c r="I469" s="70">
        <f t="shared" si="98"/>
        <v>3399.2250670252106</v>
      </c>
      <c r="J469" s="70">
        <f t="shared" si="99"/>
        <v>439.75999999999993</v>
      </c>
      <c r="K469" s="70">
        <f t="shared" si="100"/>
        <v>96.747199999999992</v>
      </c>
      <c r="L469" s="70">
        <f t="shared" si="101"/>
        <v>0</v>
      </c>
      <c r="M469" s="70">
        <f t="shared" si="102"/>
        <v>386.98879999999997</v>
      </c>
      <c r="N469" s="70">
        <f t="shared" si="103"/>
        <v>1.6448536269514715</v>
      </c>
      <c r="O469" s="70">
        <f t="shared" si="104"/>
        <v>636.53993126959756</v>
      </c>
      <c r="P469" s="70">
        <f t="shared" si="105"/>
        <v>7672.6999312695962</v>
      </c>
      <c r="Q469" s="70">
        <f t="shared" si="106"/>
        <v>-9793.5749329747869</v>
      </c>
      <c r="R469" s="70" t="str">
        <f t="shared" si="107"/>
        <v>Yes</v>
      </c>
      <c r="S469" s="70">
        <f t="shared" si="108"/>
        <v>7036.1599999999989</v>
      </c>
      <c r="T469" s="70">
        <f t="shared" si="109"/>
        <v>17466.274864244384</v>
      </c>
      <c r="U469" s="70">
        <f t="shared" si="110"/>
        <v>32862.342274990071</v>
      </c>
      <c r="V469" s="70">
        <f t="shared" si="111"/>
        <v>0</v>
      </c>
    </row>
    <row r="470" spans="1:22" x14ac:dyDescent="0.15">
      <c r="A470" s="66">
        <v>15371.663766696163</v>
      </c>
      <c r="B470" s="67">
        <v>5.29298</v>
      </c>
      <c r="C470" s="67">
        <v>33895.446594952657</v>
      </c>
      <c r="D470" s="65">
        <v>18254</v>
      </c>
      <c r="E470" s="68">
        <v>0.6</v>
      </c>
      <c r="F470" s="65">
        <v>0.87</v>
      </c>
      <c r="G470" s="65">
        <v>0.35</v>
      </c>
      <c r="H470" s="65">
        <v>16</v>
      </c>
      <c r="I470" s="70">
        <f t="shared" si="98"/>
        <v>6403.8493617872455</v>
      </c>
      <c r="J470" s="70">
        <f t="shared" si="99"/>
        <v>973.54666666666674</v>
      </c>
      <c r="K470" s="70">
        <f t="shared" si="100"/>
        <v>340.74133333333333</v>
      </c>
      <c r="L470" s="70">
        <f t="shared" si="101"/>
        <v>1.4422205101855958</v>
      </c>
      <c r="M470" s="70">
        <f t="shared" si="102"/>
        <v>1956.804582271368</v>
      </c>
      <c r="N470" s="70">
        <f t="shared" si="103"/>
        <v>1.6448536269514715</v>
      </c>
      <c r="O470" s="70">
        <f t="shared" si="104"/>
        <v>3218.6571143843189</v>
      </c>
      <c r="P470" s="70">
        <f t="shared" si="105"/>
        <v>18795.403781050987</v>
      </c>
      <c r="Q470" s="70">
        <f t="shared" si="106"/>
        <v>-22802.550638212757</v>
      </c>
      <c r="R470" s="70" t="str">
        <f t="shared" si="107"/>
        <v>Yes</v>
      </c>
      <c r="S470" s="70">
        <f t="shared" si="108"/>
        <v>15576.746666666668</v>
      </c>
      <c r="T470" s="70">
        <f t="shared" si="109"/>
        <v>41597.95441926374</v>
      </c>
      <c r="U470" s="70">
        <f t="shared" si="110"/>
        <v>8514729.7081271987</v>
      </c>
      <c r="V470" s="70">
        <f t="shared" si="111"/>
        <v>0</v>
      </c>
    </row>
    <row r="471" spans="1:22" x14ac:dyDescent="0.15">
      <c r="A471" s="66">
        <v>64571.788843120004</v>
      </c>
      <c r="B471" s="67">
        <v>7.4176299999999999</v>
      </c>
      <c r="C471" s="67">
        <v>59140.888606238987</v>
      </c>
      <c r="D471" s="65">
        <v>6808</v>
      </c>
      <c r="E471" s="68">
        <v>0.2</v>
      </c>
      <c r="F471" s="65">
        <v>0.8</v>
      </c>
      <c r="G471" s="65">
        <v>0.82</v>
      </c>
      <c r="H471" s="65">
        <v>31</v>
      </c>
      <c r="I471" s="70">
        <f t="shared" si="98"/>
        <v>7973.0168000074127</v>
      </c>
      <c r="J471" s="70">
        <f t="shared" si="99"/>
        <v>272.32</v>
      </c>
      <c r="K471" s="70">
        <f t="shared" si="100"/>
        <v>223.30239999999998</v>
      </c>
      <c r="L471" s="70">
        <f t="shared" si="101"/>
        <v>2.4899799195977463</v>
      </c>
      <c r="M471" s="70">
        <f t="shared" si="102"/>
        <v>1416.1792076211823</v>
      </c>
      <c r="N471" s="70">
        <f t="shared" si="103"/>
        <v>1.6448536269514715</v>
      </c>
      <c r="O471" s="70">
        <f t="shared" si="104"/>
        <v>2329.4075060689629</v>
      </c>
      <c r="P471" s="70">
        <f t="shared" si="105"/>
        <v>10771.327506068963</v>
      </c>
      <c r="Q471" s="70">
        <f t="shared" si="106"/>
        <v>-196.58319999258674</v>
      </c>
      <c r="R471" s="70" t="str">
        <f t="shared" si="107"/>
        <v>Yes</v>
      </c>
      <c r="S471" s="70">
        <f t="shared" si="108"/>
        <v>8441.92</v>
      </c>
      <c r="T471" s="70">
        <f t="shared" si="109"/>
        <v>10967.91070606155</v>
      </c>
      <c r="U471" s="70">
        <f t="shared" si="110"/>
        <v>262656.05925863422</v>
      </c>
      <c r="V471" s="70">
        <f t="shared" si="111"/>
        <v>0</v>
      </c>
    </row>
    <row r="472" spans="1:22" x14ac:dyDescent="0.15">
      <c r="A472" s="66">
        <v>99691.568165982113</v>
      </c>
      <c r="B472" s="67">
        <v>7.051000000000001</v>
      </c>
      <c r="C472" s="67">
        <v>62109.285161205349</v>
      </c>
      <c r="D472" s="65">
        <v>27146</v>
      </c>
      <c r="E472" s="68">
        <v>1.2</v>
      </c>
      <c r="F472" s="65">
        <v>1</v>
      </c>
      <c r="G472" s="65">
        <v>0.38</v>
      </c>
      <c r="H472" s="65">
        <v>16</v>
      </c>
      <c r="I472" s="70">
        <f t="shared" si="98"/>
        <v>8808.57823871867</v>
      </c>
      <c r="J472" s="70">
        <f t="shared" si="99"/>
        <v>1990.7066666666669</v>
      </c>
      <c r="K472" s="70">
        <f t="shared" si="100"/>
        <v>756.46853333333343</v>
      </c>
      <c r="L472" s="70">
        <f t="shared" si="101"/>
        <v>0</v>
      </c>
      <c r="M472" s="70">
        <f t="shared" si="102"/>
        <v>3025.8741333333337</v>
      </c>
      <c r="N472" s="70">
        <f t="shared" si="103"/>
        <v>1.6448536269514715</v>
      </c>
      <c r="O472" s="70">
        <f t="shared" si="104"/>
        <v>4977.1200429119745</v>
      </c>
      <c r="P472" s="70">
        <f t="shared" si="105"/>
        <v>36828.426709578649</v>
      </c>
      <c r="Q472" s="70">
        <f t="shared" si="106"/>
        <v>-50912.621761281342</v>
      </c>
      <c r="R472" s="70" t="str">
        <f t="shared" si="107"/>
        <v>Yes</v>
      </c>
      <c r="S472" s="70">
        <f t="shared" si="108"/>
        <v>31851.306666666671</v>
      </c>
      <c r="T472" s="70">
        <f t="shared" si="109"/>
        <v>87741.048470859998</v>
      </c>
      <c r="U472" s="70">
        <f t="shared" si="110"/>
        <v>290751816.85205191</v>
      </c>
      <c r="V472" s="70">
        <f t="shared" si="111"/>
        <v>0</v>
      </c>
    </row>
    <row r="473" spans="1:22" x14ac:dyDescent="0.15">
      <c r="A473" s="66">
        <v>56308.832579314083</v>
      </c>
      <c r="B473" s="67">
        <v>7.2650600000000001</v>
      </c>
      <c r="C473" s="67">
        <v>101589.19928280525</v>
      </c>
      <c r="D473" s="65">
        <v>23864</v>
      </c>
      <c r="E473" s="68">
        <v>0.4</v>
      </c>
      <c r="F473" s="65">
        <v>1</v>
      </c>
      <c r="G473" s="65">
        <v>0.52</v>
      </c>
      <c r="H473" s="65">
        <v>23</v>
      </c>
      <c r="I473" s="70">
        <f t="shared" si="98"/>
        <v>13983.256749814213</v>
      </c>
      <c r="J473" s="70">
        <f t="shared" si="99"/>
        <v>1113.6533333333332</v>
      </c>
      <c r="K473" s="70">
        <f t="shared" si="100"/>
        <v>579.09973333333323</v>
      </c>
      <c r="L473" s="70">
        <f t="shared" si="101"/>
        <v>0</v>
      </c>
      <c r="M473" s="70">
        <f t="shared" si="102"/>
        <v>2777.2647562619891</v>
      </c>
      <c r="N473" s="70">
        <f t="shared" si="103"/>
        <v>1.6448536269514715</v>
      </c>
      <c r="O473" s="70">
        <f t="shared" si="104"/>
        <v>4568.1940073420274</v>
      </c>
      <c r="P473" s="70">
        <f t="shared" si="105"/>
        <v>30182.220674008691</v>
      </c>
      <c r="Q473" s="70">
        <f t="shared" si="106"/>
        <v>-19426.343250185786</v>
      </c>
      <c r="R473" s="70" t="str">
        <f t="shared" si="107"/>
        <v>Yes</v>
      </c>
      <c r="S473" s="70">
        <f t="shared" si="108"/>
        <v>25614.026666666665</v>
      </c>
      <c r="T473" s="70">
        <f t="shared" si="109"/>
        <v>49608.563924194474</v>
      </c>
      <c r="U473" s="70">
        <f t="shared" si="110"/>
        <v>3298834.8123101569</v>
      </c>
      <c r="V473" s="70">
        <f t="shared" si="111"/>
        <v>0</v>
      </c>
    </row>
    <row r="474" spans="1:22" x14ac:dyDescent="0.15">
      <c r="A474" s="66">
        <v>17877.582782294034</v>
      </c>
      <c r="B474" s="67">
        <v>7.15</v>
      </c>
      <c r="C474" s="67">
        <v>294228.15960266668</v>
      </c>
      <c r="D474" s="65">
        <v>25360</v>
      </c>
      <c r="E474" s="68">
        <v>-0.4</v>
      </c>
      <c r="F474" s="65">
        <v>1</v>
      </c>
      <c r="G474" s="65">
        <v>0.41</v>
      </c>
      <c r="H474" s="65">
        <v>76</v>
      </c>
      <c r="I474" s="70">
        <f t="shared" si="98"/>
        <v>41150.791552820512</v>
      </c>
      <c r="J474" s="70">
        <f t="shared" si="99"/>
        <v>507.2</v>
      </c>
      <c r="K474" s="70">
        <f t="shared" si="100"/>
        <v>207.95199999999997</v>
      </c>
      <c r="L474" s="70">
        <f t="shared" si="101"/>
        <v>0</v>
      </c>
      <c r="M474" s="70">
        <f t="shared" si="102"/>
        <v>1812.8835062143401</v>
      </c>
      <c r="N474" s="70">
        <f t="shared" si="103"/>
        <v>1.6448536269514715</v>
      </c>
      <c r="O474" s="70">
        <f t="shared" si="104"/>
        <v>2981.9280104371578</v>
      </c>
      <c r="P474" s="70">
        <f t="shared" si="105"/>
        <v>41529.128010437154</v>
      </c>
      <c r="Q474" s="70">
        <f t="shared" si="106"/>
        <v>25934.791552820512</v>
      </c>
      <c r="R474" s="70" t="str">
        <f t="shared" si="107"/>
        <v>Yes</v>
      </c>
      <c r="S474" s="70">
        <f t="shared" si="108"/>
        <v>38547.199999999997</v>
      </c>
      <c r="T474" s="70">
        <f t="shared" si="109"/>
        <v>38547.199999999997</v>
      </c>
      <c r="U474" s="70">
        <f t="shared" si="110"/>
        <v>37901.991999897597</v>
      </c>
      <c r="V474" s="70">
        <f t="shared" si="111"/>
        <v>3248.7995529229156</v>
      </c>
    </row>
    <row r="475" spans="1:22" x14ac:dyDescent="0.15">
      <c r="A475" s="66">
        <v>28358.530415173424</v>
      </c>
      <c r="B475" s="67">
        <v>7.1830000000000007</v>
      </c>
      <c r="C475" s="67">
        <v>107730.56995085001</v>
      </c>
      <c r="D475" s="65">
        <v>26322</v>
      </c>
      <c r="E475" s="68">
        <v>1.5</v>
      </c>
      <c r="F475" s="65">
        <v>1</v>
      </c>
      <c r="G475" s="65">
        <v>0.5</v>
      </c>
      <c r="H475" s="65">
        <v>23</v>
      </c>
      <c r="I475" s="70">
        <f t="shared" si="98"/>
        <v>14997.99108323124</v>
      </c>
      <c r="J475" s="70">
        <f t="shared" si="99"/>
        <v>2193.5</v>
      </c>
      <c r="K475" s="70">
        <f t="shared" si="100"/>
        <v>1096.75</v>
      </c>
      <c r="L475" s="70">
        <f t="shared" si="101"/>
        <v>0</v>
      </c>
      <c r="M475" s="70">
        <f t="shared" si="102"/>
        <v>5259.8282231932253</v>
      </c>
      <c r="N475" s="70">
        <f t="shared" si="103"/>
        <v>1.6448536269514715</v>
      </c>
      <c r="O475" s="70">
        <f t="shared" si="104"/>
        <v>8651.6475300610909</v>
      </c>
      <c r="P475" s="70">
        <f t="shared" si="105"/>
        <v>59102.147530061091</v>
      </c>
      <c r="Q475" s="70">
        <f t="shared" si="106"/>
        <v>-50807.008916768762</v>
      </c>
      <c r="R475" s="70" t="str">
        <f t="shared" si="107"/>
        <v>Yes</v>
      </c>
      <c r="S475" s="70">
        <f t="shared" si="108"/>
        <v>50450.5</v>
      </c>
      <c r="T475" s="70">
        <f t="shared" si="109"/>
        <v>109909.15644682985</v>
      </c>
      <c r="U475" s="70">
        <f t="shared" si="110"/>
        <v>1045898436.5185547</v>
      </c>
      <c r="V475" s="70">
        <f t="shared" si="111"/>
        <v>0</v>
      </c>
    </row>
    <row r="476" spans="1:22" x14ac:dyDescent="0.15">
      <c r="A476" s="66">
        <v>69432.777505735532</v>
      </c>
      <c r="B476" s="67">
        <v>7.2705600000000006</v>
      </c>
      <c r="C476" s="67">
        <v>89797.182307309922</v>
      </c>
      <c r="D476" s="65">
        <v>44962</v>
      </c>
      <c r="E476" s="68">
        <v>0.2</v>
      </c>
      <c r="F476" s="65">
        <v>0.81</v>
      </c>
      <c r="G476" s="65">
        <v>0.47</v>
      </c>
      <c r="H476" s="65">
        <v>11</v>
      </c>
      <c r="I476" s="70">
        <f t="shared" si="98"/>
        <v>12350.793103599986</v>
      </c>
      <c r="J476" s="70">
        <f t="shared" si="99"/>
        <v>1798.48</v>
      </c>
      <c r="K476" s="70">
        <f t="shared" si="100"/>
        <v>845.28559999999993</v>
      </c>
      <c r="L476" s="70">
        <f t="shared" si="101"/>
        <v>1.4456832294800959</v>
      </c>
      <c r="M476" s="70">
        <f t="shared" si="102"/>
        <v>3823.5786313317731</v>
      </c>
      <c r="N476" s="70">
        <f t="shared" si="103"/>
        <v>1.6448536269514715</v>
      </c>
      <c r="O476" s="70">
        <f t="shared" si="104"/>
        <v>6289.2271796802106</v>
      </c>
      <c r="P476" s="70">
        <f t="shared" si="105"/>
        <v>26072.507179680208</v>
      </c>
      <c r="Q476" s="70">
        <f t="shared" si="106"/>
        <v>-41603.606896400015</v>
      </c>
      <c r="R476" s="70" t="str">
        <f t="shared" si="107"/>
        <v>Yes</v>
      </c>
      <c r="S476" s="70">
        <f t="shared" si="108"/>
        <v>19783.28</v>
      </c>
      <c r="T476" s="70">
        <f t="shared" si="109"/>
        <v>67676.114076080223</v>
      </c>
      <c r="U476" s="70">
        <f t="shared" si="110"/>
        <v>1734656.5417724315</v>
      </c>
      <c r="V476" s="70">
        <f t="shared" si="111"/>
        <v>0</v>
      </c>
    </row>
    <row r="477" spans="1:22" x14ac:dyDescent="0.15">
      <c r="A477" s="66">
        <v>85525.703692338197</v>
      </c>
      <c r="B477" s="67">
        <v>5.8849999999999998</v>
      </c>
      <c r="C477" s="67">
        <v>80378.501170441232</v>
      </c>
      <c r="D477" s="65">
        <v>34082</v>
      </c>
      <c r="E477" s="68">
        <v>0.8</v>
      </c>
      <c r="F477" s="65">
        <v>0.8</v>
      </c>
      <c r="G477" s="65">
        <v>0.19</v>
      </c>
      <c r="H477" s="65">
        <v>23</v>
      </c>
      <c r="I477" s="70">
        <f t="shared" si="98"/>
        <v>13658.19900942077</v>
      </c>
      <c r="J477" s="70">
        <f t="shared" si="99"/>
        <v>2044.9199999999998</v>
      </c>
      <c r="K477" s="70">
        <f t="shared" si="100"/>
        <v>388.53479999999996</v>
      </c>
      <c r="L477" s="70">
        <f t="shared" si="101"/>
        <v>2.1447610589527213</v>
      </c>
      <c r="M477" s="70">
        <f t="shared" si="102"/>
        <v>4765.2779140459279</v>
      </c>
      <c r="N477" s="70">
        <f t="shared" si="103"/>
        <v>1.6448536269514715</v>
      </c>
      <c r="O477" s="70">
        <f t="shared" si="104"/>
        <v>7838.1846603501872</v>
      </c>
      <c r="P477" s="70">
        <f t="shared" si="105"/>
        <v>54871.34466035018</v>
      </c>
      <c r="Q477" s="70">
        <f t="shared" si="106"/>
        <v>-47689.400990579226</v>
      </c>
      <c r="R477" s="70" t="str">
        <f t="shared" si="107"/>
        <v>Yes</v>
      </c>
      <c r="S477" s="70">
        <f t="shared" si="108"/>
        <v>47033.159999999996</v>
      </c>
      <c r="T477" s="70">
        <f t="shared" si="109"/>
        <v>102560.7456509294</v>
      </c>
      <c r="U477" s="70">
        <f t="shared" si="110"/>
        <v>49207224.427208692</v>
      </c>
      <c r="V477" s="70">
        <f t="shared" si="111"/>
        <v>0</v>
      </c>
    </row>
    <row r="478" spans="1:22" x14ac:dyDescent="0.15">
      <c r="A478" s="66">
        <v>22511.997210099889</v>
      </c>
      <c r="B478" s="67">
        <v>7.1065500000000004</v>
      </c>
      <c r="C478" s="67">
        <v>167861.13420411295</v>
      </c>
      <c r="D478" s="65">
        <v>50200</v>
      </c>
      <c r="E478" s="68">
        <v>-0.2</v>
      </c>
      <c r="F478" s="65">
        <v>0.91</v>
      </c>
      <c r="G478" s="65">
        <v>0.49</v>
      </c>
      <c r="H478" s="65">
        <v>19</v>
      </c>
      <c r="I478" s="70">
        <f t="shared" si="98"/>
        <v>23620.622412297522</v>
      </c>
      <c r="J478" s="70">
        <f t="shared" si="99"/>
        <v>1338.6666666666667</v>
      </c>
      <c r="K478" s="70">
        <f t="shared" si="100"/>
        <v>655.94666666666672</v>
      </c>
      <c r="L478" s="70">
        <f t="shared" si="101"/>
        <v>1.3076696830622019</v>
      </c>
      <c r="M478" s="70">
        <f t="shared" si="102"/>
        <v>3352.5248993424511</v>
      </c>
      <c r="N478" s="70">
        <f t="shared" si="103"/>
        <v>1.6448536269514715</v>
      </c>
      <c r="O478" s="70">
        <f t="shared" si="104"/>
        <v>5514.4127401285477</v>
      </c>
      <c r="P478" s="70">
        <f t="shared" si="105"/>
        <v>30949.079406795216</v>
      </c>
      <c r="Q478" s="70">
        <f t="shared" si="106"/>
        <v>-16539.377587702478</v>
      </c>
      <c r="R478" s="70" t="str">
        <f t="shared" si="107"/>
        <v>Yes</v>
      </c>
      <c r="S478" s="70">
        <f t="shared" si="108"/>
        <v>25434.666666666668</v>
      </c>
      <c r="T478" s="70">
        <f t="shared" si="109"/>
        <v>47488.456994497697</v>
      </c>
      <c r="U478" s="70">
        <f t="shared" si="110"/>
        <v>183551.41133926401</v>
      </c>
      <c r="V478" s="70">
        <f t="shared" si="111"/>
        <v>0</v>
      </c>
    </row>
    <row r="479" spans="1:22" x14ac:dyDescent="0.15">
      <c r="A479" s="66">
        <v>26570.054788379737</v>
      </c>
      <c r="B479" s="67">
        <v>7.5758100000000006</v>
      </c>
      <c r="C479" s="67">
        <v>110715.50096387736</v>
      </c>
      <c r="D479" s="65">
        <v>43280</v>
      </c>
      <c r="E479" s="68">
        <v>0.2</v>
      </c>
      <c r="F479" s="65">
        <v>1</v>
      </c>
      <c r="G479" s="65">
        <v>0.2</v>
      </c>
      <c r="H479" s="65">
        <v>26</v>
      </c>
      <c r="I479" s="70">
        <f t="shared" si="98"/>
        <v>14614.344995964439</v>
      </c>
      <c r="J479" s="70">
        <f t="shared" si="99"/>
        <v>1731.2</v>
      </c>
      <c r="K479" s="70">
        <f t="shared" si="100"/>
        <v>346.24</v>
      </c>
      <c r="L479" s="70">
        <f t="shared" si="101"/>
        <v>0</v>
      </c>
      <c r="M479" s="70">
        <f t="shared" si="102"/>
        <v>1765.4845163863658</v>
      </c>
      <c r="N479" s="70">
        <f t="shared" si="103"/>
        <v>1.6448536269514715</v>
      </c>
      <c r="O479" s="70">
        <f t="shared" si="104"/>
        <v>2903.9636101047786</v>
      </c>
      <c r="P479" s="70">
        <f t="shared" si="105"/>
        <v>47915.163610104784</v>
      </c>
      <c r="Q479" s="70">
        <f t="shared" si="106"/>
        <v>-37321.655004035565</v>
      </c>
      <c r="R479" s="70" t="str">
        <f t="shared" si="107"/>
        <v>Yes</v>
      </c>
      <c r="S479" s="70">
        <f t="shared" si="108"/>
        <v>45011.200000000004</v>
      </c>
      <c r="T479" s="70">
        <f t="shared" si="109"/>
        <v>85236.818614140357</v>
      </c>
      <c r="U479" s="70">
        <f t="shared" si="110"/>
        <v>1669764.1370025983</v>
      </c>
      <c r="V479" s="70">
        <f t="shared" si="111"/>
        <v>0</v>
      </c>
    </row>
    <row r="480" spans="1:22" x14ac:dyDescent="0.15">
      <c r="A480" s="66">
        <v>70313.24629500453</v>
      </c>
      <c r="B480" s="67">
        <v>7.15</v>
      </c>
      <c r="C480" s="67">
        <v>230548.22263500516</v>
      </c>
      <c r="D480" s="65">
        <v>41268</v>
      </c>
      <c r="E480" s="68">
        <v>0.5</v>
      </c>
      <c r="F480" s="65">
        <v>0.9</v>
      </c>
      <c r="G480" s="65">
        <v>0.3</v>
      </c>
      <c r="H480" s="65">
        <v>44</v>
      </c>
      <c r="I480" s="70">
        <f t="shared" si="98"/>
        <v>32244.506662238484</v>
      </c>
      <c r="J480" s="70">
        <f t="shared" si="99"/>
        <v>2063.3999999999996</v>
      </c>
      <c r="K480" s="70">
        <f t="shared" si="100"/>
        <v>619.01999999999987</v>
      </c>
      <c r="L480" s="70">
        <f t="shared" si="101"/>
        <v>2.0976176963403028</v>
      </c>
      <c r="M480" s="70">
        <f t="shared" si="102"/>
        <v>5966.0455514184587</v>
      </c>
      <c r="N480" s="70">
        <f t="shared" si="103"/>
        <v>1.6448536269514715</v>
      </c>
      <c r="O480" s="70">
        <f t="shared" si="104"/>
        <v>9813.2716638083439</v>
      </c>
      <c r="P480" s="70">
        <f t="shared" si="105"/>
        <v>100602.87166380833</v>
      </c>
      <c r="Q480" s="70">
        <f t="shared" si="106"/>
        <v>-29657.493337761502</v>
      </c>
      <c r="R480" s="70" t="str">
        <f t="shared" si="107"/>
        <v>Yes</v>
      </c>
      <c r="S480" s="70">
        <f t="shared" si="108"/>
        <v>90789.599999999977</v>
      </c>
      <c r="T480" s="70">
        <f t="shared" si="109"/>
        <v>130260.36500156982</v>
      </c>
      <c r="U480" s="70">
        <f t="shared" si="110"/>
        <v>10584939.744140623</v>
      </c>
      <c r="V480" s="70">
        <f t="shared" si="111"/>
        <v>0</v>
      </c>
    </row>
    <row r="481" spans="1:22" x14ac:dyDescent="0.15">
      <c r="A481" s="66">
        <v>20770.257943343175</v>
      </c>
      <c r="B481" s="67">
        <v>7.0261400000000007</v>
      </c>
      <c r="C481" s="67">
        <v>461006.60375670565</v>
      </c>
      <c r="D481" s="65">
        <v>63530</v>
      </c>
      <c r="E481" s="68">
        <v>-0.1</v>
      </c>
      <c r="F481" s="65">
        <v>1</v>
      </c>
      <c r="G481" s="65">
        <v>0.16</v>
      </c>
      <c r="H481" s="65">
        <v>87</v>
      </c>
      <c r="I481" s="70">
        <f t="shared" si="98"/>
        <v>65613.068307307505</v>
      </c>
      <c r="J481" s="70">
        <f t="shared" si="99"/>
        <v>1905.8999999999999</v>
      </c>
      <c r="K481" s="70">
        <f t="shared" si="100"/>
        <v>304.94399999999996</v>
      </c>
      <c r="L481" s="70">
        <f t="shared" si="101"/>
        <v>0</v>
      </c>
      <c r="M481" s="70">
        <f t="shared" si="102"/>
        <v>2844.3282779651154</v>
      </c>
      <c r="N481" s="70">
        <f t="shared" si="103"/>
        <v>1.6448536269514715</v>
      </c>
      <c r="O481" s="70">
        <f t="shared" si="104"/>
        <v>4678.5036842515528</v>
      </c>
      <c r="P481" s="70">
        <f t="shared" si="105"/>
        <v>170491.80368425153</v>
      </c>
      <c r="Q481" s="70">
        <f t="shared" si="106"/>
        <v>8436.0683073075124</v>
      </c>
      <c r="R481" s="70" t="str">
        <f t="shared" si="107"/>
        <v>Yes</v>
      </c>
      <c r="S481" s="70">
        <f t="shared" si="108"/>
        <v>165813.29999999999</v>
      </c>
      <c r="T481" s="70">
        <f t="shared" si="109"/>
        <v>165813.29999999999</v>
      </c>
      <c r="U481" s="70">
        <f t="shared" si="110"/>
        <v>392342.51547362068</v>
      </c>
      <c r="V481" s="70">
        <f t="shared" si="111"/>
        <v>0</v>
      </c>
    </row>
    <row r="482" spans="1:22" x14ac:dyDescent="0.15">
      <c r="A482" s="66">
        <v>21691.16550485255</v>
      </c>
      <c r="B482" s="67">
        <v>7.5758100000000006</v>
      </c>
      <c r="C482" s="67">
        <v>310793.65735665063</v>
      </c>
      <c r="D482" s="65">
        <v>74014</v>
      </c>
      <c r="E482" s="68">
        <v>0.2</v>
      </c>
      <c r="F482" s="65">
        <v>1</v>
      </c>
      <c r="G482" s="65">
        <v>0.49</v>
      </c>
      <c r="H482" s="65">
        <v>23</v>
      </c>
      <c r="I482" s="70">
        <f t="shared" si="98"/>
        <v>41024.478881684016</v>
      </c>
      <c r="J482" s="70">
        <f t="shared" si="99"/>
        <v>2960.56</v>
      </c>
      <c r="K482" s="70">
        <f t="shared" si="100"/>
        <v>1450.6743999999999</v>
      </c>
      <c r="L482" s="70">
        <f t="shared" si="101"/>
        <v>0</v>
      </c>
      <c r="M482" s="70">
        <f t="shared" si="102"/>
        <v>6957.1900175827641</v>
      </c>
      <c r="N482" s="70">
        <f t="shared" si="103"/>
        <v>1.6448536269514715</v>
      </c>
      <c r="O482" s="70">
        <f t="shared" si="104"/>
        <v>11443.559233811582</v>
      </c>
      <c r="P482" s="70">
        <f t="shared" si="105"/>
        <v>79536.439233811587</v>
      </c>
      <c r="Q482" s="70">
        <f t="shared" si="106"/>
        <v>-47792.321118315987</v>
      </c>
      <c r="R482" s="70" t="str">
        <f t="shared" si="107"/>
        <v>Yes</v>
      </c>
      <c r="S482" s="70">
        <f t="shared" si="108"/>
        <v>68092.88</v>
      </c>
      <c r="T482" s="70">
        <f t="shared" si="109"/>
        <v>127328.76035212757</v>
      </c>
      <c r="U482" s="70">
        <f t="shared" si="110"/>
        <v>2855497.2928860979</v>
      </c>
      <c r="V482" s="70">
        <f t="shared" si="111"/>
        <v>0</v>
      </c>
    </row>
    <row r="483" spans="1:22" x14ac:dyDescent="0.15">
      <c r="A483" s="66">
        <v>64992.568695214482</v>
      </c>
      <c r="B483" s="67">
        <v>7.6725000000000003</v>
      </c>
      <c r="C483" s="67">
        <v>1395586.7173810103</v>
      </c>
      <c r="D483" s="65">
        <v>141812</v>
      </c>
      <c r="E483" s="68">
        <v>0.4</v>
      </c>
      <c r="F483" s="65">
        <v>1</v>
      </c>
      <c r="G483" s="65">
        <v>0.37</v>
      </c>
      <c r="H483" s="65">
        <v>66</v>
      </c>
      <c r="I483" s="70">
        <f t="shared" si="98"/>
        <v>181894.65198840146</v>
      </c>
      <c r="J483" s="70">
        <f t="shared" si="99"/>
        <v>6617.8933333333325</v>
      </c>
      <c r="K483" s="70">
        <f t="shared" si="100"/>
        <v>2448.6205333333328</v>
      </c>
      <c r="L483" s="70">
        <f t="shared" si="101"/>
        <v>0</v>
      </c>
      <c r="M483" s="70">
        <f t="shared" si="102"/>
        <v>19892.687251180181</v>
      </c>
      <c r="N483" s="70">
        <f t="shared" si="103"/>
        <v>1.6448536269514715</v>
      </c>
      <c r="O483" s="70">
        <f t="shared" si="104"/>
        <v>32720.558774915018</v>
      </c>
      <c r="P483" s="70">
        <f t="shared" si="105"/>
        <v>469501.51877491496</v>
      </c>
      <c r="Q483" s="70">
        <f t="shared" si="106"/>
        <v>-16642.148011598532</v>
      </c>
      <c r="R483" s="70" t="str">
        <f t="shared" si="107"/>
        <v>Yes</v>
      </c>
      <c r="S483" s="70">
        <f t="shared" si="108"/>
        <v>436780.95999999996</v>
      </c>
      <c r="T483" s="70">
        <f t="shared" si="109"/>
        <v>486143.66678651352</v>
      </c>
      <c r="U483" s="70">
        <f t="shared" si="110"/>
        <v>19603350.754413676</v>
      </c>
      <c r="V483" s="70">
        <f t="shared" si="111"/>
        <v>0</v>
      </c>
    </row>
    <row r="484" spans="1:22" x14ac:dyDescent="0.15">
      <c r="A484" s="66">
        <v>59649.09940876859</v>
      </c>
      <c r="B484" s="67">
        <v>7.2705600000000006</v>
      </c>
      <c r="C484" s="67">
        <v>544249.77712594729</v>
      </c>
      <c r="D484" s="65">
        <v>177324</v>
      </c>
      <c r="E484" s="68">
        <v>0.5</v>
      </c>
      <c r="F484" s="65">
        <v>1</v>
      </c>
      <c r="G484" s="65">
        <v>0.17</v>
      </c>
      <c r="H484" s="65">
        <v>35</v>
      </c>
      <c r="I484" s="70">
        <f t="shared" si="98"/>
        <v>74856.651637005576</v>
      </c>
      <c r="J484" s="70">
        <f t="shared" si="99"/>
        <v>8866.2000000000007</v>
      </c>
      <c r="K484" s="70">
        <f t="shared" si="100"/>
        <v>1507.2540000000001</v>
      </c>
      <c r="L484" s="70">
        <f t="shared" si="101"/>
        <v>0</v>
      </c>
      <c r="M484" s="70">
        <f t="shared" si="102"/>
        <v>8917.0349173960294</v>
      </c>
      <c r="N484" s="70">
        <f t="shared" si="103"/>
        <v>1.6448536269514715</v>
      </c>
      <c r="O484" s="70">
        <f t="shared" si="104"/>
        <v>14667.217225531775</v>
      </c>
      <c r="P484" s="70">
        <f t="shared" si="105"/>
        <v>324984.21722553176</v>
      </c>
      <c r="Q484" s="70">
        <f t="shared" si="106"/>
        <v>-191129.34836299444</v>
      </c>
      <c r="R484" s="70" t="str">
        <f t="shared" si="107"/>
        <v>Yes</v>
      </c>
      <c r="S484" s="70">
        <f t="shared" si="108"/>
        <v>310317</v>
      </c>
      <c r="T484" s="70">
        <f t="shared" si="109"/>
        <v>516113.56558852619</v>
      </c>
      <c r="U484" s="70">
        <f t="shared" si="110"/>
        <v>45482307.240234382</v>
      </c>
      <c r="V484" s="70">
        <f t="shared" si="111"/>
        <v>0</v>
      </c>
    </row>
    <row r="485" spans="1:22" x14ac:dyDescent="0.15">
      <c r="A485" s="66">
        <v>36272.205836885507</v>
      </c>
      <c r="B485" s="67">
        <v>5.2390800000000004</v>
      </c>
      <c r="C485" s="67">
        <v>334335.45618506829</v>
      </c>
      <c r="D485" s="65">
        <v>229786</v>
      </c>
      <c r="E485" s="68">
        <v>1.2</v>
      </c>
      <c r="F485" s="65">
        <v>0.92</v>
      </c>
      <c r="G485" s="65">
        <v>0.12</v>
      </c>
      <c r="H485" s="65">
        <v>21</v>
      </c>
      <c r="I485" s="70">
        <f t="shared" si="98"/>
        <v>63815.68065100519</v>
      </c>
      <c r="J485" s="70">
        <f t="shared" si="99"/>
        <v>16850.973333333335</v>
      </c>
      <c r="K485" s="70">
        <f t="shared" si="100"/>
        <v>2022.1168000000002</v>
      </c>
      <c r="L485" s="70">
        <f t="shared" si="101"/>
        <v>1.2961481396815717</v>
      </c>
      <c r="M485" s="70">
        <f t="shared" si="102"/>
        <v>23725.7874735757</v>
      </c>
      <c r="N485" s="70">
        <f t="shared" si="103"/>
        <v>1.6448536269514715</v>
      </c>
      <c r="O485" s="70">
        <f t="shared" si="104"/>
        <v>39025.447578190782</v>
      </c>
      <c r="P485" s="70">
        <f t="shared" si="105"/>
        <v>392895.88757819083</v>
      </c>
      <c r="Q485" s="70">
        <f t="shared" si="106"/>
        <v>-441713.51934899489</v>
      </c>
      <c r="R485" s="70" t="str">
        <f t="shared" si="107"/>
        <v>Yes</v>
      </c>
      <c r="S485" s="70">
        <f t="shared" si="108"/>
        <v>353870.44000000006</v>
      </c>
      <c r="T485" s="70">
        <f t="shared" si="109"/>
        <v>834609.40692718572</v>
      </c>
      <c r="U485" s="70">
        <f t="shared" si="110"/>
        <v>2461161754.4818978</v>
      </c>
      <c r="V485" s="70">
        <f t="shared" si="111"/>
        <v>0</v>
      </c>
    </row>
    <row r="486" spans="1:22" x14ac:dyDescent="0.15">
      <c r="A486" s="66">
        <v>56722.426733367225</v>
      </c>
      <c r="B486" s="67">
        <v>5.2690000000000001</v>
      </c>
      <c r="C486" s="67">
        <v>4876665.1400705352</v>
      </c>
      <c r="D486" s="65">
        <v>232324</v>
      </c>
      <c r="E486" s="68">
        <v>0.2</v>
      </c>
      <c r="F486" s="65">
        <v>1</v>
      </c>
      <c r="G486" s="65">
        <v>0.6</v>
      </c>
      <c r="H486" s="65">
        <v>130</v>
      </c>
      <c r="I486" s="70">
        <f t="shared" si="98"/>
        <v>925539.0282919975</v>
      </c>
      <c r="J486" s="70">
        <f t="shared" si="99"/>
        <v>9292.9599999999991</v>
      </c>
      <c r="K486" s="70">
        <f t="shared" si="100"/>
        <v>5575.7759999999989</v>
      </c>
      <c r="L486" s="70">
        <f t="shared" si="101"/>
        <v>0</v>
      </c>
      <c r="M486" s="70">
        <f t="shared" si="102"/>
        <v>63573.627710575696</v>
      </c>
      <c r="N486" s="70">
        <f t="shared" si="103"/>
        <v>1.6448536269514715</v>
      </c>
      <c r="O486" s="70">
        <f t="shared" si="104"/>
        <v>104569.31211820302</v>
      </c>
      <c r="P486" s="70">
        <f t="shared" si="105"/>
        <v>1312654.1121182027</v>
      </c>
      <c r="Q486" s="70">
        <f t="shared" si="106"/>
        <v>646750.22829199745</v>
      </c>
      <c r="R486" s="70" t="str">
        <f t="shared" si="107"/>
        <v>Yes</v>
      </c>
      <c r="S486" s="70">
        <f t="shared" si="108"/>
        <v>1208084.7999999998</v>
      </c>
      <c r="T486" s="70">
        <f t="shared" si="109"/>
        <v>1208084.7999999998</v>
      </c>
      <c r="U486" s="70">
        <f t="shared" si="110"/>
        <v>8963176.6027031336</v>
      </c>
      <c r="V486" s="70">
        <f t="shared" si="111"/>
        <v>0</v>
      </c>
    </row>
    <row r="487" spans="1:22" x14ac:dyDescent="0.15">
      <c r="A487" s="66">
        <v>40165.044977297235</v>
      </c>
      <c r="B487" s="67">
        <v>14.459720000000003</v>
      </c>
      <c r="C487" s="67">
        <v>64.67721330400002</v>
      </c>
      <c r="D487" s="65">
        <v>10</v>
      </c>
      <c r="E487" s="68">
        <v>-0.1</v>
      </c>
      <c r="F487" s="65">
        <v>1</v>
      </c>
      <c r="G487" s="65">
        <v>0.9</v>
      </c>
      <c r="H487" s="65">
        <v>12</v>
      </c>
      <c r="I487" s="70">
        <f t="shared" si="98"/>
        <v>4.4729229406931816</v>
      </c>
      <c r="J487" s="70">
        <f t="shared" si="99"/>
        <v>0.3</v>
      </c>
      <c r="K487" s="70">
        <f t="shared" si="100"/>
        <v>0.27</v>
      </c>
      <c r="L487" s="70">
        <f t="shared" si="101"/>
        <v>0</v>
      </c>
      <c r="M487" s="70">
        <f t="shared" si="102"/>
        <v>0.9353074360871938</v>
      </c>
      <c r="N487" s="70">
        <f t="shared" si="103"/>
        <v>1.6448536269514715</v>
      </c>
      <c r="O487" s="70">
        <f t="shared" si="104"/>
        <v>1.5384438285627025</v>
      </c>
      <c r="P487" s="70">
        <f t="shared" si="105"/>
        <v>5.1384438285627017</v>
      </c>
      <c r="Q487" s="70">
        <f t="shared" si="106"/>
        <v>-4.5270770593068184</v>
      </c>
      <c r="R487" s="70" t="str">
        <f t="shared" si="107"/>
        <v>Yes</v>
      </c>
      <c r="S487" s="70">
        <f t="shared" si="108"/>
        <v>3.5999999999999996</v>
      </c>
      <c r="T487" s="70">
        <f t="shared" si="109"/>
        <v>9.6655208878695191</v>
      </c>
      <c r="U487" s="70">
        <f t="shared" si="110"/>
        <v>61.757046351900001</v>
      </c>
      <c r="V487" s="70">
        <f t="shared" si="111"/>
        <v>0</v>
      </c>
    </row>
    <row r="488" spans="1:22" x14ac:dyDescent="0.15">
      <c r="A488" s="66">
        <v>57581.147536638535</v>
      </c>
      <c r="B488" s="67">
        <v>6.044883669999999</v>
      </c>
      <c r="C488" s="67">
        <v>500.63442227699466</v>
      </c>
      <c r="D488" s="65">
        <v>204</v>
      </c>
      <c r="E488" s="68">
        <v>-0.4</v>
      </c>
      <c r="F488" s="65">
        <v>0.86</v>
      </c>
      <c r="G488" s="65">
        <v>0.25</v>
      </c>
      <c r="H488" s="65">
        <v>23</v>
      </c>
      <c r="I488" s="70">
        <f t="shared" si="98"/>
        <v>82.819529639847431</v>
      </c>
      <c r="J488" s="70">
        <f t="shared" si="99"/>
        <v>4.08</v>
      </c>
      <c r="K488" s="70">
        <f t="shared" si="100"/>
        <v>1.02</v>
      </c>
      <c r="L488" s="70">
        <f t="shared" si="101"/>
        <v>1.794435844492636</v>
      </c>
      <c r="M488" s="70">
        <f t="shared" si="102"/>
        <v>8.8051466768021527</v>
      </c>
      <c r="N488" s="70">
        <f t="shared" si="103"/>
        <v>1.6448536269514715</v>
      </c>
      <c r="O488" s="70">
        <f t="shared" si="104"/>
        <v>14.483177447177717</v>
      </c>
      <c r="P488" s="70">
        <f t="shared" si="105"/>
        <v>108.32317744717773</v>
      </c>
      <c r="Q488" s="70">
        <f t="shared" si="106"/>
        <v>-39.580470360152574</v>
      </c>
      <c r="R488" s="70" t="str">
        <f t="shared" si="107"/>
        <v>Yes</v>
      </c>
      <c r="S488" s="70">
        <f t="shared" si="108"/>
        <v>93.84</v>
      </c>
      <c r="T488" s="70">
        <f t="shared" si="109"/>
        <v>147.90364780733029</v>
      </c>
      <c r="U488" s="70">
        <f t="shared" si="110"/>
        <v>304.88984100863996</v>
      </c>
      <c r="V488" s="70">
        <f t="shared" si="111"/>
        <v>0</v>
      </c>
    </row>
    <row r="489" spans="1:22" x14ac:dyDescent="0.15">
      <c r="A489" s="66">
        <v>76674.366346437731</v>
      </c>
      <c r="B489" s="67">
        <v>6.0735573599999997</v>
      </c>
      <c r="C489" s="67">
        <v>2593.0375726268844</v>
      </c>
      <c r="D489" s="65">
        <v>244</v>
      </c>
      <c r="E489" s="68">
        <v>-0.2</v>
      </c>
      <c r="F489" s="65">
        <v>0.97</v>
      </c>
      <c r="G489" s="65">
        <v>0.94</v>
      </c>
      <c r="H489" s="65">
        <v>41</v>
      </c>
      <c r="I489" s="70">
        <f t="shared" si="98"/>
        <v>426.93884636777096</v>
      </c>
      <c r="J489" s="70">
        <f t="shared" si="99"/>
        <v>6.5066666666666668</v>
      </c>
      <c r="K489" s="70">
        <f t="shared" si="100"/>
        <v>6.1162666666666663</v>
      </c>
      <c r="L489" s="70">
        <f t="shared" si="101"/>
        <v>1.1090536506409423</v>
      </c>
      <c r="M489" s="70">
        <f t="shared" si="102"/>
        <v>39.822501052992081</v>
      </c>
      <c r="N489" s="70">
        <f t="shared" si="103"/>
        <v>1.6448536269514715</v>
      </c>
      <c r="O489" s="70">
        <f t="shared" si="104"/>
        <v>65.502185291292818</v>
      </c>
      <c r="P489" s="70">
        <f t="shared" si="105"/>
        <v>332.2755186246261</v>
      </c>
      <c r="Q489" s="70">
        <f t="shared" si="106"/>
        <v>231.73884636777095</v>
      </c>
      <c r="R489" s="70" t="str">
        <f t="shared" si="107"/>
        <v>Yes</v>
      </c>
      <c r="S489" s="70">
        <f t="shared" si="108"/>
        <v>266.77333333333331</v>
      </c>
      <c r="T489" s="70">
        <f t="shared" si="109"/>
        <v>266.77333333333331</v>
      </c>
      <c r="U489" s="70">
        <f t="shared" si="110"/>
        <v>892.16223838208009</v>
      </c>
      <c r="V489" s="70">
        <f t="shared" si="111"/>
        <v>0</v>
      </c>
    </row>
    <row r="490" spans="1:22" x14ac:dyDescent="0.15">
      <c r="A490" s="66">
        <v>19580.977493045393</v>
      </c>
      <c r="B490" s="67">
        <v>56.603516979999995</v>
      </c>
      <c r="C490" s="67">
        <v>1791.9818703023138</v>
      </c>
      <c r="D490" s="65">
        <v>18</v>
      </c>
      <c r="E490" s="68">
        <v>0.5</v>
      </c>
      <c r="F490" s="65">
        <v>0.7</v>
      </c>
      <c r="G490" s="65">
        <v>0.9</v>
      </c>
      <c r="H490" s="65">
        <v>58</v>
      </c>
      <c r="I490" s="70">
        <f t="shared" si="98"/>
        <v>31.658489894461571</v>
      </c>
      <c r="J490" s="70">
        <f t="shared" si="99"/>
        <v>0.89999999999999991</v>
      </c>
      <c r="K490" s="70">
        <f t="shared" si="100"/>
        <v>0.80999999999999994</v>
      </c>
      <c r="L490" s="70">
        <f t="shared" si="101"/>
        <v>4.1713307229228427</v>
      </c>
      <c r="M490" s="70">
        <f t="shared" si="102"/>
        <v>7.2213433653303039</v>
      </c>
      <c r="N490" s="70">
        <f t="shared" si="103"/>
        <v>1.6448536269514715</v>
      </c>
      <c r="O490" s="70">
        <f t="shared" si="104"/>
        <v>11.878052825925495</v>
      </c>
      <c r="P490" s="70">
        <f t="shared" si="105"/>
        <v>64.078052825925496</v>
      </c>
      <c r="Q490" s="70">
        <f t="shared" si="106"/>
        <v>4.6584898944615745</v>
      </c>
      <c r="R490" s="70" t="str">
        <f t="shared" si="107"/>
        <v>Yes</v>
      </c>
      <c r="S490" s="70">
        <f t="shared" si="108"/>
        <v>52.199999999999996</v>
      </c>
      <c r="T490" s="70">
        <f t="shared" si="109"/>
        <v>59.419562931463922</v>
      </c>
      <c r="U490" s="70">
        <f t="shared" si="110"/>
        <v>4616.8681640624991</v>
      </c>
      <c r="V490" s="70">
        <f t="shared" si="111"/>
        <v>0</v>
      </c>
    </row>
    <row r="491" spans="1:22" x14ac:dyDescent="0.15">
      <c r="A491" s="66">
        <v>61839.113812259515</v>
      </c>
      <c r="B491" s="67">
        <v>8.3396453200000007</v>
      </c>
      <c r="C491" s="67">
        <v>260.89198127442495</v>
      </c>
      <c r="D491" s="65">
        <v>34</v>
      </c>
      <c r="E491" s="68">
        <v>-0.7</v>
      </c>
      <c r="F491" s="65">
        <v>0.82</v>
      </c>
      <c r="G491" s="65">
        <v>0.9</v>
      </c>
      <c r="H491" s="65">
        <v>23</v>
      </c>
      <c r="I491" s="70">
        <f t="shared" si="98"/>
        <v>31.283342548004779</v>
      </c>
      <c r="J491" s="70">
        <f t="shared" si="99"/>
        <v>0.34</v>
      </c>
      <c r="K491" s="70">
        <f t="shared" si="100"/>
        <v>0.30600000000000005</v>
      </c>
      <c r="L491" s="70">
        <f t="shared" si="101"/>
        <v>2.0346989949375809</v>
      </c>
      <c r="M491" s="70">
        <f t="shared" si="102"/>
        <v>1.6224093194998606</v>
      </c>
      <c r="N491" s="70">
        <f t="shared" si="103"/>
        <v>1.6448536269514715</v>
      </c>
      <c r="O491" s="70">
        <f t="shared" si="104"/>
        <v>2.6686258535792144</v>
      </c>
      <c r="P491" s="70">
        <f t="shared" si="105"/>
        <v>10.488625853579215</v>
      </c>
      <c r="Q491" s="70">
        <f t="shared" si="106"/>
        <v>21.083342548004779</v>
      </c>
      <c r="R491" s="70" t="str">
        <f t="shared" si="107"/>
        <v>No</v>
      </c>
      <c r="S491" s="70">
        <f t="shared" si="108"/>
        <v>7.82</v>
      </c>
      <c r="T491" s="70">
        <f t="shared" si="109"/>
        <v>0</v>
      </c>
      <c r="U491" s="70">
        <f t="shared" si="110"/>
        <v>14.571402758580001</v>
      </c>
      <c r="V491" s="70">
        <f t="shared" si="111"/>
        <v>16.711939789424775</v>
      </c>
    </row>
    <row r="492" spans="1:22" x14ac:dyDescent="0.15">
      <c r="A492" s="66">
        <v>65224.582077097904</v>
      </c>
      <c r="B492" s="67">
        <v>5.1082099400000001</v>
      </c>
      <c r="C492" s="67">
        <v>1245.9457492643135</v>
      </c>
      <c r="D492" s="65">
        <v>284</v>
      </c>
      <c r="E492" s="68">
        <v>-0.2</v>
      </c>
      <c r="F492" s="65">
        <v>0.9</v>
      </c>
      <c r="G492" s="65">
        <v>0.7</v>
      </c>
      <c r="H492" s="65">
        <v>30</v>
      </c>
      <c r="I492" s="70">
        <f t="shared" si="98"/>
        <v>243.91044297296705</v>
      </c>
      <c r="J492" s="70">
        <f t="shared" si="99"/>
        <v>7.5733333333333341</v>
      </c>
      <c r="K492" s="70">
        <f t="shared" si="100"/>
        <v>5.3013333333333339</v>
      </c>
      <c r="L492" s="70">
        <f t="shared" si="101"/>
        <v>1.732050807568877</v>
      </c>
      <c r="M492" s="70">
        <f t="shared" si="102"/>
        <v>31.862049316807397</v>
      </c>
      <c r="N492" s="70">
        <f t="shared" si="103"/>
        <v>1.6448536269514715</v>
      </c>
      <c r="O492" s="70">
        <f t="shared" si="104"/>
        <v>52.408407380857305</v>
      </c>
      <c r="P492" s="70">
        <f t="shared" si="105"/>
        <v>279.60840738085733</v>
      </c>
      <c r="Q492" s="70">
        <f t="shared" si="106"/>
        <v>16.71044297296703</v>
      </c>
      <c r="R492" s="70" t="str">
        <f t="shared" si="107"/>
        <v>Yes</v>
      </c>
      <c r="S492" s="70">
        <f t="shared" si="108"/>
        <v>227.20000000000002</v>
      </c>
      <c r="T492" s="70">
        <f t="shared" si="109"/>
        <v>262.8979644078903</v>
      </c>
      <c r="U492" s="70">
        <f t="shared" si="110"/>
        <v>1038.4183430348801</v>
      </c>
      <c r="V492" s="70">
        <f t="shared" si="111"/>
        <v>0</v>
      </c>
    </row>
    <row r="493" spans="1:22" x14ac:dyDescent="0.15">
      <c r="A493" s="66">
        <v>81307.769952492876</v>
      </c>
      <c r="B493" s="67">
        <v>199.27075995999999</v>
      </c>
      <c r="C493" s="67">
        <v>17123.323098910703</v>
      </c>
      <c r="D493" s="65">
        <v>10</v>
      </c>
      <c r="E493" s="68">
        <v>-0.4</v>
      </c>
      <c r="F493" s="65">
        <v>0.82</v>
      </c>
      <c r="G493" s="65">
        <v>2.48</v>
      </c>
      <c r="H493" s="65">
        <v>90</v>
      </c>
      <c r="I493" s="70">
        <f t="shared" si="98"/>
        <v>85.929933234298403</v>
      </c>
      <c r="J493" s="70">
        <f t="shared" si="99"/>
        <v>0.19999999999999998</v>
      </c>
      <c r="K493" s="70">
        <f t="shared" si="100"/>
        <v>0.49599999999999994</v>
      </c>
      <c r="L493" s="70">
        <f t="shared" si="101"/>
        <v>4.0249223594996222</v>
      </c>
      <c r="M493" s="70">
        <f t="shared" si="102"/>
        <v>4.773828652140752</v>
      </c>
      <c r="N493" s="70">
        <f t="shared" si="103"/>
        <v>1.6448536269514715</v>
      </c>
      <c r="O493" s="70">
        <f t="shared" si="104"/>
        <v>7.8522493729185703</v>
      </c>
      <c r="P493" s="70">
        <f t="shared" si="105"/>
        <v>25.852249372918571</v>
      </c>
      <c r="Q493" s="70">
        <f t="shared" si="106"/>
        <v>79.929933234298403</v>
      </c>
      <c r="R493" s="70" t="str">
        <f t="shared" si="107"/>
        <v>No</v>
      </c>
      <c r="S493" s="70">
        <f t="shared" si="108"/>
        <v>18</v>
      </c>
      <c r="T493" s="70">
        <f t="shared" si="109"/>
        <v>0</v>
      </c>
      <c r="U493" s="70">
        <f t="shared" si="110"/>
        <v>14.945580441599999</v>
      </c>
      <c r="V493" s="70">
        <f t="shared" si="111"/>
        <v>70.984352792698402</v>
      </c>
    </row>
    <row r="494" spans="1:22" x14ac:dyDescent="0.15">
      <c r="A494" s="66">
        <v>65502.955637025705</v>
      </c>
      <c r="B494" s="67">
        <v>91.374999999999986</v>
      </c>
      <c r="C494" s="67">
        <v>1104.9758145790395</v>
      </c>
      <c r="D494" s="65">
        <v>10</v>
      </c>
      <c r="E494" s="68">
        <v>1.5</v>
      </c>
      <c r="F494" s="65">
        <v>0.82</v>
      </c>
      <c r="G494" s="65">
        <v>0.86</v>
      </c>
      <c r="H494" s="65">
        <v>30</v>
      </c>
      <c r="I494" s="70">
        <f t="shared" si="98"/>
        <v>12.092758572684428</v>
      </c>
      <c r="J494" s="70">
        <f t="shared" si="99"/>
        <v>0.83333333333333326</v>
      </c>
      <c r="K494" s="70">
        <f t="shared" si="100"/>
        <v>0.71666666666666656</v>
      </c>
      <c r="L494" s="70">
        <f t="shared" si="101"/>
        <v>2.3237900077244502</v>
      </c>
      <c r="M494" s="70">
        <f t="shared" si="102"/>
        <v>4.3770233416482176</v>
      </c>
      <c r="N494" s="70">
        <f t="shared" si="103"/>
        <v>1.6448536269514715</v>
      </c>
      <c r="O494" s="70">
        <f t="shared" si="104"/>
        <v>7.1995627187613209</v>
      </c>
      <c r="P494" s="70">
        <f t="shared" si="105"/>
        <v>32.199562718761314</v>
      </c>
      <c r="Q494" s="70">
        <f t="shared" si="106"/>
        <v>-12.907241427315569</v>
      </c>
      <c r="R494" s="70" t="str">
        <f t="shared" si="107"/>
        <v>Yes</v>
      </c>
      <c r="S494" s="70">
        <f t="shared" si="108"/>
        <v>24.999999999999996</v>
      </c>
      <c r="T494" s="70">
        <f t="shared" si="109"/>
        <v>45.106804146076882</v>
      </c>
      <c r="U494" s="70">
        <f t="shared" si="110"/>
        <v>397347.6318359375</v>
      </c>
      <c r="V494" s="70">
        <f t="shared" si="111"/>
        <v>0</v>
      </c>
    </row>
    <row r="495" spans="1:22" x14ac:dyDescent="0.15">
      <c r="A495" s="66">
        <v>46022.170487148986</v>
      </c>
      <c r="B495" s="67">
        <v>11.784285879999999</v>
      </c>
      <c r="C495" s="67">
        <v>229.82545773825004</v>
      </c>
      <c r="D495" s="65">
        <v>50</v>
      </c>
      <c r="E495" s="68">
        <v>-0.4</v>
      </c>
      <c r="F495" s="65">
        <v>1</v>
      </c>
      <c r="G495" s="65">
        <v>0.25</v>
      </c>
      <c r="H495" s="65">
        <v>30</v>
      </c>
      <c r="I495" s="70">
        <f t="shared" si="98"/>
        <v>19.5027055587903</v>
      </c>
      <c r="J495" s="70">
        <f t="shared" si="99"/>
        <v>1</v>
      </c>
      <c r="K495" s="70">
        <f t="shared" si="100"/>
        <v>0.25</v>
      </c>
      <c r="L495" s="70">
        <f t="shared" si="101"/>
        <v>0</v>
      </c>
      <c r="M495" s="70">
        <f t="shared" si="102"/>
        <v>1.3693063937629153</v>
      </c>
      <c r="N495" s="70">
        <f t="shared" si="103"/>
        <v>1.6448536269514715</v>
      </c>
      <c r="O495" s="70">
        <f t="shared" si="104"/>
        <v>2.2523085881887712</v>
      </c>
      <c r="P495" s="70">
        <f t="shared" si="105"/>
        <v>32.252308588188768</v>
      </c>
      <c r="Q495" s="70">
        <f t="shared" si="106"/>
        <v>-10.4972944412097</v>
      </c>
      <c r="R495" s="70" t="str">
        <f t="shared" si="107"/>
        <v>Yes</v>
      </c>
      <c r="S495" s="70">
        <f t="shared" si="108"/>
        <v>30</v>
      </c>
      <c r="T495" s="70">
        <f t="shared" si="109"/>
        <v>42.749603029398472</v>
      </c>
      <c r="U495" s="70">
        <f t="shared" si="110"/>
        <v>74.727902208000003</v>
      </c>
      <c r="V495" s="70">
        <f t="shared" si="111"/>
        <v>0</v>
      </c>
    </row>
    <row r="496" spans="1:22" x14ac:dyDescent="0.15">
      <c r="A496" s="66">
        <v>19739.639021937459</v>
      </c>
      <c r="B496" s="67">
        <v>24.893672229999996</v>
      </c>
      <c r="C496" s="67">
        <v>64.122612771071246</v>
      </c>
      <c r="D496" s="65">
        <v>10</v>
      </c>
      <c r="E496" s="68">
        <v>1.2</v>
      </c>
      <c r="F496" s="65">
        <v>1</v>
      </c>
      <c r="G496" s="65">
        <v>0.25</v>
      </c>
      <c r="H496" s="65">
        <v>23</v>
      </c>
      <c r="I496" s="70">
        <f t="shared" si="98"/>
        <v>2.5758599285241437</v>
      </c>
      <c r="J496" s="70">
        <f t="shared" si="99"/>
        <v>0.73333333333333339</v>
      </c>
      <c r="K496" s="70">
        <f t="shared" si="100"/>
        <v>0.18333333333333335</v>
      </c>
      <c r="L496" s="70">
        <f t="shared" si="101"/>
        <v>0</v>
      </c>
      <c r="M496" s="70">
        <f t="shared" si="102"/>
        <v>0.87923577927399865</v>
      </c>
      <c r="N496" s="70">
        <f t="shared" si="103"/>
        <v>1.6448536269514715</v>
      </c>
      <c r="O496" s="70">
        <f t="shared" si="104"/>
        <v>1.4462141604843401</v>
      </c>
      <c r="P496" s="70">
        <f t="shared" si="105"/>
        <v>18.312880827151009</v>
      </c>
      <c r="Q496" s="70">
        <f t="shared" si="106"/>
        <v>-19.424140071475858</v>
      </c>
      <c r="R496" s="70" t="str">
        <f t="shared" si="107"/>
        <v>Yes</v>
      </c>
      <c r="S496" s="70">
        <f t="shared" si="108"/>
        <v>16.866666666666667</v>
      </c>
      <c r="T496" s="70">
        <f t="shared" si="109"/>
        <v>37.737020898626866</v>
      </c>
      <c r="U496" s="70">
        <f t="shared" si="110"/>
        <v>107106.68859207688</v>
      </c>
      <c r="V496" s="70">
        <f t="shared" si="111"/>
        <v>0</v>
      </c>
    </row>
    <row r="497" spans="1:22" x14ac:dyDescent="0.15">
      <c r="A497" s="66">
        <v>75522.246751191589</v>
      </c>
      <c r="B497" s="67">
        <v>8.7497057899999984</v>
      </c>
      <c r="C497" s="67">
        <v>898.76969827685014</v>
      </c>
      <c r="D497" s="65">
        <v>42</v>
      </c>
      <c r="E497" s="68">
        <v>0.2</v>
      </c>
      <c r="F497" s="65">
        <v>1</v>
      </c>
      <c r="G497" s="65">
        <v>1.68</v>
      </c>
      <c r="H497" s="65">
        <v>30</v>
      </c>
      <c r="I497" s="70">
        <f t="shared" si="98"/>
        <v>102.7199908028965</v>
      </c>
      <c r="J497" s="70">
        <f t="shared" si="99"/>
        <v>1.68</v>
      </c>
      <c r="K497" s="70">
        <f t="shared" si="100"/>
        <v>2.8223999999999996</v>
      </c>
      <c r="L497" s="70">
        <f t="shared" si="101"/>
        <v>0</v>
      </c>
      <c r="M497" s="70">
        <f t="shared" si="102"/>
        <v>15.458921463025806</v>
      </c>
      <c r="N497" s="70">
        <f t="shared" si="103"/>
        <v>1.6448536269514715</v>
      </c>
      <c r="O497" s="70">
        <f t="shared" si="104"/>
        <v>25.427663037215947</v>
      </c>
      <c r="P497" s="70">
        <f t="shared" si="105"/>
        <v>75.827663037215942</v>
      </c>
      <c r="Q497" s="70">
        <f t="shared" si="106"/>
        <v>52.319990802896505</v>
      </c>
      <c r="R497" s="70" t="str">
        <f t="shared" si="107"/>
        <v>Yes</v>
      </c>
      <c r="S497" s="70">
        <f t="shared" si="108"/>
        <v>50.4</v>
      </c>
      <c r="T497" s="70">
        <f t="shared" si="109"/>
        <v>50.4</v>
      </c>
      <c r="U497" s="70">
        <f t="shared" si="110"/>
        <v>1620.3810941337599</v>
      </c>
      <c r="V497" s="70">
        <f t="shared" si="111"/>
        <v>0</v>
      </c>
    </row>
    <row r="498" spans="1:22" x14ac:dyDescent="0.15">
      <c r="A498" s="66">
        <v>19197.776843730895</v>
      </c>
      <c r="B498" s="67">
        <v>16.233888469999997</v>
      </c>
      <c r="C498" s="67">
        <v>855.57666875288464</v>
      </c>
      <c r="D498" s="65">
        <v>10</v>
      </c>
      <c r="E498" s="68">
        <v>0.5</v>
      </c>
      <c r="F498" s="65">
        <v>0.83</v>
      </c>
      <c r="G498" s="65">
        <v>1.52</v>
      </c>
      <c r="H498" s="65">
        <v>73</v>
      </c>
      <c r="I498" s="70">
        <f t="shared" si="98"/>
        <v>52.703125953709652</v>
      </c>
      <c r="J498" s="70">
        <f t="shared" si="99"/>
        <v>0.5</v>
      </c>
      <c r="K498" s="70">
        <f t="shared" si="100"/>
        <v>0.76</v>
      </c>
      <c r="L498" s="70">
        <f t="shared" si="101"/>
        <v>3.5227829907617081</v>
      </c>
      <c r="M498" s="70">
        <f t="shared" si="102"/>
        <v>6.7280977995269957</v>
      </c>
      <c r="N498" s="70">
        <f t="shared" si="103"/>
        <v>1.6448536269514715</v>
      </c>
      <c r="O498" s="70">
        <f t="shared" si="104"/>
        <v>11.066736068036194</v>
      </c>
      <c r="P498" s="70">
        <f t="shared" si="105"/>
        <v>47.566736068036192</v>
      </c>
      <c r="Q498" s="70">
        <f t="shared" si="106"/>
        <v>37.703125953709652</v>
      </c>
      <c r="R498" s="70" t="str">
        <f t="shared" si="107"/>
        <v>Yes</v>
      </c>
      <c r="S498" s="70">
        <f t="shared" si="108"/>
        <v>36.5</v>
      </c>
      <c r="T498" s="70">
        <f t="shared" si="109"/>
        <v>36.5</v>
      </c>
      <c r="U498" s="70">
        <f t="shared" si="110"/>
        <v>2564.9267578125</v>
      </c>
      <c r="V498" s="70">
        <f t="shared" si="111"/>
        <v>0</v>
      </c>
    </row>
    <row r="499" spans="1:22" x14ac:dyDescent="0.15">
      <c r="A499" s="66">
        <v>38559.744166997443</v>
      </c>
      <c r="B499" s="67">
        <v>13.827569769999998</v>
      </c>
      <c r="C499" s="67">
        <v>68.296574101379136</v>
      </c>
      <c r="D499" s="65">
        <v>10</v>
      </c>
      <c r="E499" s="68">
        <v>-0.2</v>
      </c>
      <c r="F499" s="65">
        <v>0.75</v>
      </c>
      <c r="G499" s="65">
        <v>0.25</v>
      </c>
      <c r="H499" s="65">
        <v>30</v>
      </c>
      <c r="I499" s="70">
        <f t="shared" si="98"/>
        <v>4.939159609200015</v>
      </c>
      <c r="J499" s="70">
        <f t="shared" si="99"/>
        <v>0.26666666666666666</v>
      </c>
      <c r="K499" s="70">
        <f t="shared" si="100"/>
        <v>6.6666666666666666E-2</v>
      </c>
      <c r="L499" s="70">
        <f t="shared" si="101"/>
        <v>2.7386127875258306</v>
      </c>
      <c r="M499" s="70">
        <f t="shared" si="102"/>
        <v>0.81649658092772603</v>
      </c>
      <c r="N499" s="70">
        <f t="shared" si="103"/>
        <v>1.6448536269514715</v>
      </c>
      <c r="O499" s="70">
        <f t="shared" si="104"/>
        <v>1.343017362532446</v>
      </c>
      <c r="P499" s="70">
        <f t="shared" si="105"/>
        <v>9.3430173625324464</v>
      </c>
      <c r="Q499" s="70">
        <f t="shared" si="106"/>
        <v>-3.060840390799985</v>
      </c>
      <c r="R499" s="70" t="str">
        <f t="shared" si="107"/>
        <v>Yes</v>
      </c>
      <c r="S499" s="70">
        <f t="shared" si="108"/>
        <v>8</v>
      </c>
      <c r="T499" s="70">
        <f t="shared" si="109"/>
        <v>12.403857753332431</v>
      </c>
      <c r="U499" s="70">
        <f t="shared" si="110"/>
        <v>36.564026163200005</v>
      </c>
      <c r="V499" s="70">
        <f t="shared" si="111"/>
        <v>0</v>
      </c>
    </row>
    <row r="500" spans="1:22" x14ac:dyDescent="0.15">
      <c r="A500" s="66">
        <v>41967.30896940433</v>
      </c>
      <c r="B500" s="67">
        <v>96.550223289999991</v>
      </c>
      <c r="C500" s="67">
        <v>920.39235198990741</v>
      </c>
      <c r="D500" s="65">
        <v>10</v>
      </c>
      <c r="E500" s="68">
        <v>0.8</v>
      </c>
      <c r="F500" s="65">
        <v>0.82</v>
      </c>
      <c r="G500" s="65">
        <v>0.25</v>
      </c>
      <c r="H500" s="65">
        <v>66</v>
      </c>
      <c r="I500" s="70">
        <f t="shared" si="98"/>
        <v>9.5327832564964705</v>
      </c>
      <c r="J500" s="70">
        <f t="shared" si="99"/>
        <v>0.6</v>
      </c>
      <c r="K500" s="70">
        <f t="shared" si="100"/>
        <v>0.15</v>
      </c>
      <c r="L500" s="70">
        <f t="shared" si="101"/>
        <v>3.4467375879228177</v>
      </c>
      <c r="M500" s="70">
        <f t="shared" si="102"/>
        <v>2.400374970707702</v>
      </c>
      <c r="N500" s="70">
        <f t="shared" si="103"/>
        <v>1.6448536269514715</v>
      </c>
      <c r="O500" s="70">
        <f t="shared" si="104"/>
        <v>3.9482654766120957</v>
      </c>
      <c r="P500" s="70">
        <f t="shared" si="105"/>
        <v>43.548265476612094</v>
      </c>
      <c r="Q500" s="70">
        <f t="shared" si="106"/>
        <v>-8.4672167435035295</v>
      </c>
      <c r="R500" s="70" t="str">
        <f t="shared" si="107"/>
        <v>Yes</v>
      </c>
      <c r="S500" s="70">
        <f t="shared" si="108"/>
        <v>39.6</v>
      </c>
      <c r="T500" s="70">
        <f t="shared" si="109"/>
        <v>52.015482220115622</v>
      </c>
      <c r="U500" s="70">
        <f t="shared" si="110"/>
        <v>14437.892267827208</v>
      </c>
      <c r="V500" s="70">
        <f t="shared" si="111"/>
        <v>0</v>
      </c>
    </row>
    <row r="501" spans="1:22" x14ac:dyDescent="0.15">
      <c r="A501" s="66">
        <v>17682.881264557025</v>
      </c>
      <c r="B501" s="67">
        <v>86.897719169999988</v>
      </c>
      <c r="C501" s="67">
        <v>341.95071595123915</v>
      </c>
      <c r="D501" s="65">
        <v>10</v>
      </c>
      <c r="E501" s="68">
        <v>-0.7</v>
      </c>
      <c r="F501" s="65">
        <v>0.71</v>
      </c>
      <c r="G501" s="65">
        <v>0.25</v>
      </c>
      <c r="H501" s="65">
        <v>26</v>
      </c>
      <c r="I501" s="70">
        <f t="shared" si="98"/>
        <v>3.9350942604405206</v>
      </c>
      <c r="J501" s="70">
        <f t="shared" si="99"/>
        <v>0.1</v>
      </c>
      <c r="K501" s="70">
        <f t="shared" si="100"/>
        <v>2.5000000000000001E-2</v>
      </c>
      <c r="L501" s="70">
        <f t="shared" si="101"/>
        <v>2.7459060435491964</v>
      </c>
      <c r="M501" s="70">
        <f t="shared" si="102"/>
        <v>0.30273751006441213</v>
      </c>
      <c r="N501" s="70">
        <f t="shared" si="103"/>
        <v>1.6448536269514715</v>
      </c>
      <c r="O501" s="70">
        <f t="shared" si="104"/>
        <v>0.49795889144370592</v>
      </c>
      <c r="P501" s="70">
        <f t="shared" si="105"/>
        <v>3.0979588914437062</v>
      </c>
      <c r="Q501" s="70">
        <f t="shared" si="106"/>
        <v>0.93509426044052057</v>
      </c>
      <c r="R501" s="70" t="str">
        <f t="shared" si="107"/>
        <v>Yes</v>
      </c>
      <c r="S501" s="70">
        <f t="shared" si="108"/>
        <v>2.6</v>
      </c>
      <c r="T501" s="70">
        <f t="shared" si="109"/>
        <v>2.6</v>
      </c>
      <c r="U501" s="70">
        <f t="shared" si="110"/>
        <v>4.2857066937000008</v>
      </c>
      <c r="V501" s="70">
        <f t="shared" si="111"/>
        <v>0</v>
      </c>
    </row>
    <row r="502" spans="1:22" x14ac:dyDescent="0.15">
      <c r="A502" s="66">
        <v>57244.614427304696</v>
      </c>
      <c r="B502" s="67">
        <v>223.17313555999996</v>
      </c>
      <c r="C502" s="67">
        <v>566.31795854014331</v>
      </c>
      <c r="D502" s="65">
        <v>10</v>
      </c>
      <c r="E502" s="68">
        <v>0.4</v>
      </c>
      <c r="F502" s="65">
        <v>1</v>
      </c>
      <c r="G502" s="65">
        <v>0.25</v>
      </c>
      <c r="H502" s="65">
        <v>26</v>
      </c>
      <c r="I502" s="70">
        <f t="shared" si="98"/>
        <v>2.5375722625355555</v>
      </c>
      <c r="J502" s="70">
        <f t="shared" si="99"/>
        <v>0.46666666666666662</v>
      </c>
      <c r="K502" s="70">
        <f t="shared" si="100"/>
        <v>0.11666666666666665</v>
      </c>
      <c r="L502" s="70">
        <f t="shared" si="101"/>
        <v>0</v>
      </c>
      <c r="M502" s="70">
        <f t="shared" si="102"/>
        <v>0.59488560991915818</v>
      </c>
      <c r="N502" s="70">
        <f t="shared" si="103"/>
        <v>1.6448536269514715</v>
      </c>
      <c r="O502" s="70">
        <f t="shared" si="104"/>
        <v>0.97849975309676562</v>
      </c>
      <c r="P502" s="70">
        <f t="shared" si="105"/>
        <v>13.111833086430099</v>
      </c>
      <c r="Q502" s="70">
        <f t="shared" si="106"/>
        <v>-11.462427737464443</v>
      </c>
      <c r="R502" s="70" t="str">
        <f t="shared" si="107"/>
        <v>Yes</v>
      </c>
      <c r="S502" s="70">
        <f t="shared" si="108"/>
        <v>12.133333333333333</v>
      </c>
      <c r="T502" s="70">
        <f t="shared" si="109"/>
        <v>24.574260823894541</v>
      </c>
      <c r="U502" s="70">
        <f t="shared" si="110"/>
        <v>1382.347809382399</v>
      </c>
      <c r="V502" s="70">
        <f t="shared" si="111"/>
        <v>0</v>
      </c>
    </row>
    <row r="503" spans="1:22" x14ac:dyDescent="0.15">
      <c r="A503" s="66">
        <v>62023.604364732812</v>
      </c>
      <c r="B503" s="67">
        <v>5.9999727499999986</v>
      </c>
      <c r="C503" s="67">
        <v>1304.1048688678297</v>
      </c>
      <c r="D503" s="65">
        <v>106</v>
      </c>
      <c r="E503" s="68">
        <v>-0.4</v>
      </c>
      <c r="F503" s="65">
        <v>0.83</v>
      </c>
      <c r="G503" s="65">
        <v>1.3</v>
      </c>
      <c r="H503" s="65">
        <v>44</v>
      </c>
      <c r="I503" s="70">
        <f t="shared" si="98"/>
        <v>217.35179861739039</v>
      </c>
      <c r="J503" s="70">
        <f t="shared" si="99"/>
        <v>2.1199999999999997</v>
      </c>
      <c r="K503" s="70">
        <f t="shared" si="100"/>
        <v>2.7559999999999998</v>
      </c>
      <c r="L503" s="70">
        <f t="shared" si="101"/>
        <v>2.7349588662354689</v>
      </c>
      <c r="M503" s="70">
        <f t="shared" si="102"/>
        <v>19.178678160916096</v>
      </c>
      <c r="N503" s="70">
        <f t="shared" si="103"/>
        <v>1.6448536269514715</v>
      </c>
      <c r="O503" s="70">
        <f t="shared" si="104"/>
        <v>31.546118333117818</v>
      </c>
      <c r="P503" s="70">
        <f t="shared" si="105"/>
        <v>124.8261183331178</v>
      </c>
      <c r="Q503" s="70">
        <f t="shared" si="106"/>
        <v>153.75179861739039</v>
      </c>
      <c r="R503" s="70" t="str">
        <f t="shared" si="107"/>
        <v>No</v>
      </c>
      <c r="S503" s="70">
        <f t="shared" si="108"/>
        <v>93.279999999999987</v>
      </c>
      <c r="T503" s="70">
        <f t="shared" si="109"/>
        <v>0</v>
      </c>
      <c r="U503" s="70">
        <f t="shared" si="110"/>
        <v>158.42315268095996</v>
      </c>
      <c r="V503" s="70">
        <f t="shared" si="111"/>
        <v>58.928645936430428</v>
      </c>
    </row>
    <row r="504" spans="1:22" x14ac:dyDescent="0.15">
      <c r="A504" s="66">
        <v>67684.270797529214</v>
      </c>
      <c r="B504" s="67">
        <v>5.1689014299999991</v>
      </c>
      <c r="C504" s="67">
        <v>6415.6526518092523</v>
      </c>
      <c r="D504" s="65">
        <v>170</v>
      </c>
      <c r="E504" s="68">
        <v>-0.7</v>
      </c>
      <c r="F504" s="65">
        <v>0.9</v>
      </c>
      <c r="G504" s="65">
        <v>1.68</v>
      </c>
      <c r="H504" s="65">
        <v>101</v>
      </c>
      <c r="I504" s="70">
        <f t="shared" si="98"/>
        <v>1241.202359668378</v>
      </c>
      <c r="J504" s="70">
        <f t="shared" si="99"/>
        <v>1.7000000000000004</v>
      </c>
      <c r="K504" s="70">
        <f t="shared" si="100"/>
        <v>2.8560000000000008</v>
      </c>
      <c r="L504" s="70">
        <f t="shared" si="101"/>
        <v>3.1780497164141401</v>
      </c>
      <c r="M504" s="70">
        <f t="shared" si="102"/>
        <v>29.206494757159756</v>
      </c>
      <c r="N504" s="70">
        <f t="shared" si="103"/>
        <v>1.6448536269514715</v>
      </c>
      <c r="O504" s="70">
        <f t="shared" si="104"/>
        <v>48.040408831853362</v>
      </c>
      <c r="P504" s="70">
        <f t="shared" si="105"/>
        <v>219.74040883185341</v>
      </c>
      <c r="Q504" s="70">
        <f t="shared" si="106"/>
        <v>1190.202359668378</v>
      </c>
      <c r="R504" s="70" t="str">
        <f t="shared" si="107"/>
        <v>No</v>
      </c>
      <c r="S504" s="70">
        <f t="shared" si="108"/>
        <v>171.70000000000005</v>
      </c>
      <c r="T504" s="70">
        <f t="shared" si="109"/>
        <v>0</v>
      </c>
      <c r="U504" s="70">
        <f t="shared" si="110"/>
        <v>72.85701379290002</v>
      </c>
      <c r="V504" s="70">
        <f t="shared" si="111"/>
        <v>1168.345345875478</v>
      </c>
    </row>
    <row r="505" spans="1:22" x14ac:dyDescent="0.15">
      <c r="A505" s="66">
        <v>99188.333871575946</v>
      </c>
      <c r="B505" s="67">
        <v>16.132998430000001</v>
      </c>
      <c r="C505" s="67">
        <v>1067.1106931990644</v>
      </c>
      <c r="D505" s="65">
        <v>42</v>
      </c>
      <c r="E505" s="68">
        <v>0.6</v>
      </c>
      <c r="F505" s="65">
        <v>1</v>
      </c>
      <c r="G505" s="65">
        <v>1.1599999999999999</v>
      </c>
      <c r="H505" s="65">
        <v>41</v>
      </c>
      <c r="I505" s="70">
        <f t="shared" si="98"/>
        <v>66.144597845787075</v>
      </c>
      <c r="J505" s="70">
        <f t="shared" si="99"/>
        <v>2.2399999999999998</v>
      </c>
      <c r="K505" s="70">
        <f t="shared" si="100"/>
        <v>2.5983999999999994</v>
      </c>
      <c r="L505" s="70">
        <f t="shared" si="101"/>
        <v>0</v>
      </c>
      <c r="M505" s="70">
        <f t="shared" si="102"/>
        <v>16.637878018545511</v>
      </c>
      <c r="N505" s="70">
        <f t="shared" si="103"/>
        <v>1.6448536269514715</v>
      </c>
      <c r="O505" s="70">
        <f t="shared" si="104"/>
        <v>27.366874003580744</v>
      </c>
      <c r="P505" s="70">
        <f t="shared" si="105"/>
        <v>119.20687400358074</v>
      </c>
      <c r="Q505" s="70">
        <f t="shared" si="106"/>
        <v>-1.0554021542129135</v>
      </c>
      <c r="R505" s="70" t="str">
        <f t="shared" si="107"/>
        <v>Yes</v>
      </c>
      <c r="S505" s="70">
        <f t="shared" si="108"/>
        <v>91.839999999999989</v>
      </c>
      <c r="T505" s="70">
        <f t="shared" si="109"/>
        <v>120.26227615779365</v>
      </c>
      <c r="U505" s="70">
        <f t="shared" si="110"/>
        <v>19591.248369745932</v>
      </c>
      <c r="V505" s="70">
        <f t="shared" si="111"/>
        <v>0</v>
      </c>
    </row>
    <row r="506" spans="1:22" x14ac:dyDescent="0.15">
      <c r="A506" s="66">
        <v>94413.991107574839</v>
      </c>
      <c r="B506" s="67">
        <v>19.471609589999996</v>
      </c>
      <c r="C506" s="67">
        <v>81.051534397398072</v>
      </c>
      <c r="D506" s="65">
        <v>10</v>
      </c>
      <c r="E506" s="68">
        <v>1.2</v>
      </c>
      <c r="F506" s="65">
        <v>0.82</v>
      </c>
      <c r="G506" s="65">
        <v>0.25</v>
      </c>
      <c r="H506" s="65">
        <v>30</v>
      </c>
      <c r="I506" s="70">
        <f t="shared" si="98"/>
        <v>4.1625492757940039</v>
      </c>
      <c r="J506" s="70">
        <f t="shared" si="99"/>
        <v>0.73333333333333339</v>
      </c>
      <c r="K506" s="70">
        <f t="shared" si="100"/>
        <v>0.18333333333333335</v>
      </c>
      <c r="L506" s="70">
        <f t="shared" si="101"/>
        <v>2.3237900077244502</v>
      </c>
      <c r="M506" s="70">
        <f t="shared" si="102"/>
        <v>1.9779619140249729</v>
      </c>
      <c r="N506" s="70">
        <f t="shared" si="103"/>
        <v>1.6448536269514715</v>
      </c>
      <c r="O506" s="70">
        <f t="shared" si="104"/>
        <v>3.2534578282558515</v>
      </c>
      <c r="P506" s="70">
        <f t="shared" si="105"/>
        <v>25.253457828255851</v>
      </c>
      <c r="Q506" s="70">
        <f t="shared" si="106"/>
        <v>-17.837450724205997</v>
      </c>
      <c r="R506" s="70" t="str">
        <f t="shared" si="107"/>
        <v>Yes</v>
      </c>
      <c r="S506" s="70">
        <f t="shared" si="108"/>
        <v>22</v>
      </c>
      <c r="T506" s="70">
        <f t="shared" si="109"/>
        <v>43.090908552461848</v>
      </c>
      <c r="U506" s="70">
        <f t="shared" si="110"/>
        <v>107106.68859207688</v>
      </c>
      <c r="V506" s="70">
        <f t="shared" si="111"/>
        <v>0</v>
      </c>
    </row>
    <row r="507" spans="1:22" x14ac:dyDescent="0.15">
      <c r="A507" s="66">
        <v>18407.774634569218</v>
      </c>
      <c r="B507" s="67">
        <v>8.6182074899999996</v>
      </c>
      <c r="C507" s="67">
        <v>89.633389859873631</v>
      </c>
      <c r="D507" s="65">
        <v>42</v>
      </c>
      <c r="E507" s="68">
        <v>0.4</v>
      </c>
      <c r="F507" s="65">
        <v>0.87</v>
      </c>
      <c r="G507" s="65">
        <v>0.25</v>
      </c>
      <c r="H507" s="65">
        <v>16</v>
      </c>
      <c r="I507" s="70">
        <f t="shared" si="98"/>
        <v>10.400467842515781</v>
      </c>
      <c r="J507" s="70">
        <f t="shared" si="99"/>
        <v>1.9599999999999997</v>
      </c>
      <c r="K507" s="70">
        <f t="shared" si="100"/>
        <v>0.48999999999999994</v>
      </c>
      <c r="L507" s="70">
        <f t="shared" si="101"/>
        <v>1.4422205101855958</v>
      </c>
      <c r="M507" s="70">
        <f t="shared" si="102"/>
        <v>3.4397860398577116</v>
      </c>
      <c r="N507" s="70">
        <f t="shared" si="103"/>
        <v>1.6448536269514715</v>
      </c>
      <c r="O507" s="70">
        <f t="shared" si="104"/>
        <v>5.6579445435969955</v>
      </c>
      <c r="P507" s="70">
        <f t="shared" si="105"/>
        <v>37.01794454359699</v>
      </c>
      <c r="Q507" s="70">
        <f t="shared" si="106"/>
        <v>-48.399532157484209</v>
      </c>
      <c r="R507" s="70" t="str">
        <f t="shared" si="107"/>
        <v>Yes</v>
      </c>
      <c r="S507" s="70">
        <f t="shared" si="108"/>
        <v>31.359999999999996</v>
      </c>
      <c r="T507" s="70">
        <f t="shared" si="109"/>
        <v>85.417476701081199</v>
      </c>
      <c r="U507" s="70">
        <f t="shared" si="110"/>
        <v>5805.8607994060758</v>
      </c>
      <c r="V507" s="70">
        <f t="shared" si="111"/>
        <v>0</v>
      </c>
    </row>
    <row r="508" spans="1:22" x14ac:dyDescent="0.15">
      <c r="A508" s="66">
        <v>34253.56361119901</v>
      </c>
      <c r="B508" s="67">
        <v>12.192397589999999</v>
      </c>
      <c r="C508" s="67">
        <v>284.58007793310111</v>
      </c>
      <c r="D508" s="65">
        <v>18</v>
      </c>
      <c r="E508" s="68">
        <v>-0.4</v>
      </c>
      <c r="F508" s="65">
        <v>0.94</v>
      </c>
      <c r="G508" s="65">
        <v>1.04</v>
      </c>
      <c r="H508" s="65">
        <v>30</v>
      </c>
      <c r="I508" s="70">
        <f t="shared" si="98"/>
        <v>23.340780665363877</v>
      </c>
      <c r="J508" s="70">
        <f t="shared" si="99"/>
        <v>0.36</v>
      </c>
      <c r="K508" s="70">
        <f t="shared" si="100"/>
        <v>0.37440000000000001</v>
      </c>
      <c r="L508" s="70">
        <f t="shared" si="101"/>
        <v>1.3416407864998745</v>
      </c>
      <c r="M508" s="70">
        <f t="shared" si="102"/>
        <v>2.1067844692801398</v>
      </c>
      <c r="N508" s="70">
        <f t="shared" si="103"/>
        <v>1.6448536269514715</v>
      </c>
      <c r="O508" s="70">
        <f t="shared" si="104"/>
        <v>3.4653520755004692</v>
      </c>
      <c r="P508" s="70">
        <f t="shared" si="105"/>
        <v>14.265352075500468</v>
      </c>
      <c r="Q508" s="70">
        <f t="shared" si="106"/>
        <v>12.540780665363878</v>
      </c>
      <c r="R508" s="70" t="str">
        <f t="shared" si="107"/>
        <v>Yes</v>
      </c>
      <c r="S508" s="70">
        <f t="shared" si="108"/>
        <v>10.799999999999999</v>
      </c>
      <c r="T508" s="70">
        <f t="shared" si="109"/>
        <v>10.799999999999999</v>
      </c>
      <c r="U508" s="70">
        <f t="shared" si="110"/>
        <v>26.902044794879998</v>
      </c>
      <c r="V508" s="70">
        <f t="shared" si="111"/>
        <v>0</v>
      </c>
    </row>
    <row r="509" spans="1:22" x14ac:dyDescent="0.15">
      <c r="A509" s="66">
        <v>52795.089370043148</v>
      </c>
      <c r="B509" s="67">
        <v>92.88</v>
      </c>
      <c r="C509" s="67">
        <v>1120.4947643999997</v>
      </c>
      <c r="D509" s="65">
        <v>10</v>
      </c>
      <c r="E509" s="68">
        <v>0.2</v>
      </c>
      <c r="F509" s="65">
        <v>1</v>
      </c>
      <c r="G509" s="65">
        <v>1.23</v>
      </c>
      <c r="H509" s="65">
        <v>31</v>
      </c>
      <c r="I509" s="70">
        <f t="shared" si="98"/>
        <v>12.063897118863046</v>
      </c>
      <c r="J509" s="70">
        <f t="shared" si="99"/>
        <v>0.39999999999999997</v>
      </c>
      <c r="K509" s="70">
        <f t="shared" si="100"/>
        <v>0.49199999999999994</v>
      </c>
      <c r="L509" s="70">
        <f t="shared" si="101"/>
        <v>0</v>
      </c>
      <c r="M509" s="70">
        <f t="shared" si="102"/>
        <v>2.7393400665123706</v>
      </c>
      <c r="N509" s="70">
        <f t="shared" si="103"/>
        <v>1.6448536269514715</v>
      </c>
      <c r="O509" s="70">
        <f t="shared" si="104"/>
        <v>4.5058134438563577</v>
      </c>
      <c r="P509" s="70">
        <f t="shared" si="105"/>
        <v>16.905813443856356</v>
      </c>
      <c r="Q509" s="70">
        <f t="shared" si="106"/>
        <v>6.3897118863048163E-2</v>
      </c>
      <c r="R509" s="70" t="str">
        <f t="shared" si="107"/>
        <v>Yes</v>
      </c>
      <c r="S509" s="70">
        <f t="shared" si="108"/>
        <v>12.399999999999999</v>
      </c>
      <c r="T509" s="70">
        <f t="shared" si="109"/>
        <v>16.841916324993306</v>
      </c>
      <c r="U509" s="70">
        <f t="shared" si="110"/>
        <v>385.80502241280004</v>
      </c>
      <c r="V509" s="70">
        <f t="shared" si="111"/>
        <v>0</v>
      </c>
    </row>
    <row r="510" spans="1:22" x14ac:dyDescent="0.15">
      <c r="A510" s="66">
        <v>23447.4464124642</v>
      </c>
      <c r="B510" s="67">
        <v>7.8112854</v>
      </c>
      <c r="C510" s="67">
        <v>1023.2186386212838</v>
      </c>
      <c r="D510" s="65">
        <v>34</v>
      </c>
      <c r="E510" s="68">
        <v>-0.4</v>
      </c>
      <c r="F510" s="65">
        <v>1</v>
      </c>
      <c r="G510" s="65">
        <v>1.26</v>
      </c>
      <c r="H510" s="65">
        <v>61</v>
      </c>
      <c r="I510" s="70">
        <f t="shared" si="98"/>
        <v>130.99235096713838</v>
      </c>
      <c r="J510" s="70">
        <f t="shared" si="99"/>
        <v>0.67999999999999994</v>
      </c>
      <c r="K510" s="70">
        <f t="shared" si="100"/>
        <v>0.8567999999999999</v>
      </c>
      <c r="L510" s="70">
        <f t="shared" si="101"/>
        <v>0</v>
      </c>
      <c r="M510" s="70">
        <f t="shared" si="102"/>
        <v>6.6918219223168203</v>
      </c>
      <c r="N510" s="70">
        <f t="shared" si="103"/>
        <v>1.6448536269514715</v>
      </c>
      <c r="O510" s="70">
        <f t="shared" si="104"/>
        <v>11.007067559836191</v>
      </c>
      <c r="P510" s="70">
        <f t="shared" si="105"/>
        <v>52.487067559836191</v>
      </c>
      <c r="Q510" s="70">
        <f t="shared" si="106"/>
        <v>110.59235096713837</v>
      </c>
      <c r="R510" s="70" t="str">
        <f t="shared" si="107"/>
        <v>No</v>
      </c>
      <c r="S510" s="70">
        <f t="shared" si="108"/>
        <v>41.48</v>
      </c>
      <c r="T510" s="70">
        <f t="shared" si="109"/>
        <v>0</v>
      </c>
      <c r="U510" s="70">
        <f t="shared" si="110"/>
        <v>50.814973501439994</v>
      </c>
      <c r="V510" s="70">
        <f t="shared" si="111"/>
        <v>80.177377465698385</v>
      </c>
    </row>
    <row r="511" spans="1:22" x14ac:dyDescent="0.15">
      <c r="A511" s="66">
        <v>70200.570516990148</v>
      </c>
      <c r="B511" s="67">
        <v>16.056843279999999</v>
      </c>
      <c r="C511" s="67">
        <v>234.27165772755504</v>
      </c>
      <c r="D511" s="65">
        <v>10</v>
      </c>
      <c r="E511" s="68">
        <v>-0.1</v>
      </c>
      <c r="F511" s="65">
        <v>1</v>
      </c>
      <c r="G511" s="65">
        <v>1.59</v>
      </c>
      <c r="H511" s="65">
        <v>23</v>
      </c>
      <c r="I511" s="70">
        <f t="shared" si="98"/>
        <v>14.590144129970923</v>
      </c>
      <c r="J511" s="70">
        <f t="shared" si="99"/>
        <v>0.3</v>
      </c>
      <c r="K511" s="70">
        <f t="shared" si="100"/>
        <v>0.47699999999999998</v>
      </c>
      <c r="L511" s="70">
        <f t="shared" si="101"/>
        <v>0</v>
      </c>
      <c r="M511" s="70">
        <f t="shared" si="102"/>
        <v>2.2876116366201673</v>
      </c>
      <c r="N511" s="70">
        <f t="shared" si="103"/>
        <v>1.6448536269514715</v>
      </c>
      <c r="O511" s="70">
        <f t="shared" si="104"/>
        <v>3.7627862975510737</v>
      </c>
      <c r="P511" s="70">
        <f t="shared" si="105"/>
        <v>10.662786297551072</v>
      </c>
      <c r="Q511" s="70">
        <f t="shared" si="106"/>
        <v>5.5901441299709234</v>
      </c>
      <c r="R511" s="70" t="str">
        <f t="shared" si="107"/>
        <v>Yes</v>
      </c>
      <c r="S511" s="70">
        <f t="shared" si="108"/>
        <v>6.8999999999999995</v>
      </c>
      <c r="T511" s="70">
        <f t="shared" si="109"/>
        <v>6.8999999999999995</v>
      </c>
      <c r="U511" s="70">
        <f t="shared" si="110"/>
        <v>61.757046351900001</v>
      </c>
      <c r="V511" s="70">
        <f t="shared" si="111"/>
        <v>0</v>
      </c>
    </row>
    <row r="512" spans="1:22" x14ac:dyDescent="0.15">
      <c r="A512" s="66">
        <v>67748.836639715388</v>
      </c>
      <c r="B512" s="67">
        <v>11.784285879999999</v>
      </c>
      <c r="C512" s="67">
        <v>157.04892160938178</v>
      </c>
      <c r="D512" s="65">
        <v>10</v>
      </c>
      <c r="E512" s="68">
        <v>1.5</v>
      </c>
      <c r="F512" s="65">
        <v>0.71</v>
      </c>
      <c r="G512" s="65">
        <v>1.03</v>
      </c>
      <c r="H512" s="65">
        <v>30</v>
      </c>
      <c r="I512" s="70">
        <f t="shared" si="98"/>
        <v>13.326978249562101</v>
      </c>
      <c r="J512" s="70">
        <f t="shared" si="99"/>
        <v>0.83333333333333326</v>
      </c>
      <c r="K512" s="70">
        <f t="shared" si="100"/>
        <v>0.85833333333333328</v>
      </c>
      <c r="L512" s="70">
        <f t="shared" si="101"/>
        <v>2.9495762407505253</v>
      </c>
      <c r="M512" s="70">
        <f t="shared" si="102"/>
        <v>5.3050683313224152</v>
      </c>
      <c r="N512" s="70">
        <f t="shared" si="103"/>
        <v>1.6448536269514715</v>
      </c>
      <c r="O512" s="70">
        <f t="shared" si="104"/>
        <v>8.7260608860010649</v>
      </c>
      <c r="P512" s="70">
        <f t="shared" si="105"/>
        <v>33.726060886001065</v>
      </c>
      <c r="Q512" s="70">
        <f t="shared" si="106"/>
        <v>-11.673021750437895</v>
      </c>
      <c r="R512" s="70" t="str">
        <f t="shared" si="107"/>
        <v>Yes</v>
      </c>
      <c r="S512" s="70">
        <f t="shared" si="108"/>
        <v>24.999999999999996</v>
      </c>
      <c r="T512" s="70">
        <f t="shared" si="109"/>
        <v>45.399082636438962</v>
      </c>
      <c r="U512" s="70">
        <f t="shared" si="110"/>
        <v>397347.6318359375</v>
      </c>
      <c r="V512" s="70">
        <f t="shared" si="111"/>
        <v>0</v>
      </c>
    </row>
    <row r="513" spans="1:22" x14ac:dyDescent="0.15">
      <c r="A513" s="66">
        <v>6591.6500639504939</v>
      </c>
      <c r="B513" s="67">
        <v>23.24488367</v>
      </c>
      <c r="C513" s="67">
        <v>234.78138803941013</v>
      </c>
      <c r="D513" s="65">
        <v>18</v>
      </c>
      <c r="E513" s="68">
        <v>-0.4</v>
      </c>
      <c r="F513" s="65">
        <v>1</v>
      </c>
      <c r="G513" s="65">
        <v>0.87</v>
      </c>
      <c r="H513" s="65">
        <v>16</v>
      </c>
      <c r="I513" s="70">
        <f t="shared" si="98"/>
        <v>10.100346870843692</v>
      </c>
      <c r="J513" s="70">
        <f t="shared" si="99"/>
        <v>0.36</v>
      </c>
      <c r="K513" s="70">
        <f t="shared" si="100"/>
        <v>0.31319999999999998</v>
      </c>
      <c r="L513" s="70">
        <f t="shared" si="101"/>
        <v>0</v>
      </c>
      <c r="M513" s="70">
        <f t="shared" si="102"/>
        <v>1.2527999999999999</v>
      </c>
      <c r="N513" s="70">
        <f t="shared" si="103"/>
        <v>1.6448536269514715</v>
      </c>
      <c r="O513" s="70">
        <f t="shared" si="104"/>
        <v>2.0606726238448032</v>
      </c>
      <c r="P513" s="70">
        <f t="shared" si="105"/>
        <v>7.8206726238448034</v>
      </c>
      <c r="Q513" s="70">
        <f t="shared" si="106"/>
        <v>-0.69965312915630662</v>
      </c>
      <c r="R513" s="70" t="str">
        <f t="shared" si="107"/>
        <v>Yes</v>
      </c>
      <c r="S513" s="70">
        <f t="shared" si="108"/>
        <v>5.76</v>
      </c>
      <c r="T513" s="70">
        <f t="shared" si="109"/>
        <v>8.5203257530011101</v>
      </c>
      <c r="U513" s="70">
        <f t="shared" si="110"/>
        <v>26.902044794879998</v>
      </c>
      <c r="V513" s="70">
        <f t="shared" si="111"/>
        <v>0</v>
      </c>
    </row>
    <row r="514" spans="1:22" x14ac:dyDescent="0.15">
      <c r="A514" s="66">
        <v>34117.218290055062</v>
      </c>
      <c r="B514" s="67">
        <v>5.0746118899999999</v>
      </c>
      <c r="C514" s="67">
        <v>90.72276412421752</v>
      </c>
      <c r="D514" s="65">
        <v>34</v>
      </c>
      <c r="E514" s="68">
        <v>0.8</v>
      </c>
      <c r="F514" s="65">
        <v>1</v>
      </c>
      <c r="G514" s="65">
        <v>0.25</v>
      </c>
      <c r="H514" s="65">
        <v>30</v>
      </c>
      <c r="I514" s="70">
        <f t="shared" si="98"/>
        <v>17.877773924542932</v>
      </c>
      <c r="J514" s="70">
        <f t="shared" si="99"/>
        <v>2.04</v>
      </c>
      <c r="K514" s="70">
        <f t="shared" si="100"/>
        <v>0.51</v>
      </c>
      <c r="L514" s="70">
        <f t="shared" si="101"/>
        <v>0</v>
      </c>
      <c r="M514" s="70">
        <f t="shared" si="102"/>
        <v>2.7933850432763472</v>
      </c>
      <c r="N514" s="70">
        <f t="shared" si="103"/>
        <v>1.6448536269514715</v>
      </c>
      <c r="O514" s="70">
        <f t="shared" si="104"/>
        <v>4.5947095199050931</v>
      </c>
      <c r="P514" s="70">
        <f t="shared" si="105"/>
        <v>65.794709519905098</v>
      </c>
      <c r="Q514" s="70">
        <f t="shared" si="106"/>
        <v>-43.322226075457067</v>
      </c>
      <c r="R514" s="70" t="str">
        <f t="shared" si="107"/>
        <v>Yes</v>
      </c>
      <c r="S514" s="70">
        <f t="shared" si="108"/>
        <v>61.2</v>
      </c>
      <c r="T514" s="70">
        <f t="shared" si="109"/>
        <v>109.11693559536216</v>
      </c>
      <c r="U514" s="70">
        <f t="shared" si="110"/>
        <v>49088.833710612504</v>
      </c>
      <c r="V514" s="70">
        <f t="shared" si="111"/>
        <v>0</v>
      </c>
    </row>
    <row r="515" spans="1:22" x14ac:dyDescent="0.15">
      <c r="A515" s="66">
        <v>35470.917242711941</v>
      </c>
      <c r="B515" s="67">
        <v>11.760876250000001</v>
      </c>
      <c r="C515" s="67">
        <v>181.14338886050001</v>
      </c>
      <c r="D515" s="65">
        <v>74</v>
      </c>
      <c r="E515" s="68">
        <v>-0.4</v>
      </c>
      <c r="F515" s="65">
        <v>1</v>
      </c>
      <c r="G515" s="65">
        <v>0.25</v>
      </c>
      <c r="H515" s="65">
        <v>16</v>
      </c>
      <c r="I515" s="70">
        <f t="shared" ref="I515:I578" si="112">C515/B515</f>
        <v>15.402201758606209</v>
      </c>
      <c r="J515" s="70">
        <f t="shared" ref="J515:J578" si="113">($D515/30)*(100%+$E515)</f>
        <v>1.48</v>
      </c>
      <c r="K515" s="70">
        <f t="shared" ref="K515:K578" si="114">G515*J515</f>
        <v>0.37</v>
      </c>
      <c r="L515" s="70">
        <f t="shared" ref="L515:L578" si="115">SQRT((1-F515)*H515)</f>
        <v>0</v>
      </c>
      <c r="M515" s="70">
        <f t="shared" ref="M515:M578" si="116">SQRT((H515*(K515^2))+((J515^2)*(L515^2)))</f>
        <v>1.48</v>
      </c>
      <c r="N515" s="70">
        <f t="shared" ref="N515:N578" si="117">_xlfn.NORM.INV(95/100,0,1)</f>
        <v>1.6448536269514715</v>
      </c>
      <c r="O515" s="70">
        <f t="shared" ref="O515:O578" si="118">N515*M515</f>
        <v>2.4343833678881777</v>
      </c>
      <c r="P515" s="70">
        <f t="shared" ref="P515:P578" si="119">J515*H515+O515</f>
        <v>26.114383367888177</v>
      </c>
      <c r="Q515" s="70">
        <f t="shared" ref="Q515:Q578" si="120">I515-(J515*30)</f>
        <v>-28.997798241393788</v>
      </c>
      <c r="R515" s="70" t="str">
        <f t="shared" ref="R515:R578" si="121">IF(Q515&lt;P515, "Yes", "No")</f>
        <v>Yes</v>
      </c>
      <c r="S515" s="70">
        <f t="shared" ref="S515:S578" si="122">H515*J515</f>
        <v>23.68</v>
      </c>
      <c r="T515" s="70">
        <f t="shared" ref="T515:T578" si="123">IF(R515="Yes",IF((P515-Q515)&gt;S515, P515-Q515, S515),0)</f>
        <v>55.112181609281961</v>
      </c>
      <c r="U515" s="70">
        <f t="shared" ref="U515:U578" si="124">J515*(((100%+E515)^11)-1)/((100%+E515)-1)*30</f>
        <v>110.59729526784</v>
      </c>
      <c r="V515" s="70">
        <f t="shared" ref="V515:V578" si="125">IF(I515-U515&gt;0,I515-U515,0)</f>
        <v>0</v>
      </c>
    </row>
    <row r="516" spans="1:22" x14ac:dyDescent="0.15">
      <c r="A516" s="66">
        <v>96716.715301459888</v>
      </c>
      <c r="B516" s="67">
        <v>9.0792040400000005</v>
      </c>
      <c r="C516" s="67">
        <v>501.62361220056385</v>
      </c>
      <c r="D516" s="65">
        <v>66</v>
      </c>
      <c r="E516" s="68">
        <v>-0.6</v>
      </c>
      <c r="F516" s="65">
        <v>0.78</v>
      </c>
      <c r="G516" s="65">
        <v>1.23</v>
      </c>
      <c r="H516" s="65">
        <v>16</v>
      </c>
      <c r="I516" s="70">
        <f t="shared" si="112"/>
        <v>55.249734447047828</v>
      </c>
      <c r="J516" s="70">
        <f t="shared" si="113"/>
        <v>0.88000000000000012</v>
      </c>
      <c r="K516" s="70">
        <f t="shared" si="114"/>
        <v>1.0824</v>
      </c>
      <c r="L516" s="70">
        <f t="shared" si="115"/>
        <v>1.8761663039293717</v>
      </c>
      <c r="M516" s="70">
        <f t="shared" si="116"/>
        <v>4.6337160206469283</v>
      </c>
      <c r="N516" s="70">
        <f t="shared" si="117"/>
        <v>1.6448536269514715</v>
      </c>
      <c r="O516" s="70">
        <f t="shared" si="118"/>
        <v>7.6217846028242402</v>
      </c>
      <c r="P516" s="70">
        <f t="shared" si="119"/>
        <v>21.70178460282424</v>
      </c>
      <c r="Q516" s="70">
        <f t="shared" si="120"/>
        <v>28.849734447047826</v>
      </c>
      <c r="R516" s="70" t="str">
        <f t="shared" si="121"/>
        <v>No</v>
      </c>
      <c r="S516" s="70">
        <f t="shared" si="122"/>
        <v>14.080000000000002</v>
      </c>
      <c r="T516" s="70">
        <f t="shared" si="123"/>
        <v>0</v>
      </c>
      <c r="U516" s="70">
        <f t="shared" si="124"/>
        <v>43.998154506240006</v>
      </c>
      <c r="V516" s="70">
        <f t="shared" si="125"/>
        <v>11.251579940807822</v>
      </c>
    </row>
    <row r="517" spans="1:22" x14ac:dyDescent="0.15">
      <c r="A517" s="66">
        <v>93158.669332110512</v>
      </c>
      <c r="B517" s="67">
        <v>13.45454133</v>
      </c>
      <c r="C517" s="67">
        <v>151.54263071026</v>
      </c>
      <c r="D517" s="65">
        <v>10</v>
      </c>
      <c r="E517" s="68">
        <v>1.5</v>
      </c>
      <c r="F517" s="65">
        <v>1</v>
      </c>
      <c r="G517" s="65">
        <v>0.87</v>
      </c>
      <c r="H517" s="65">
        <v>31</v>
      </c>
      <c r="I517" s="70">
        <f t="shared" si="112"/>
        <v>11.263307086683126</v>
      </c>
      <c r="J517" s="70">
        <f t="shared" si="113"/>
        <v>0.83333333333333326</v>
      </c>
      <c r="K517" s="70">
        <f t="shared" si="114"/>
        <v>0.72499999999999998</v>
      </c>
      <c r="L517" s="70">
        <f t="shared" si="115"/>
        <v>0</v>
      </c>
      <c r="M517" s="70">
        <f t="shared" si="116"/>
        <v>4.0366291630517654</v>
      </c>
      <c r="N517" s="70">
        <f t="shared" si="117"/>
        <v>1.6448536269514715</v>
      </c>
      <c r="O517" s="70">
        <f t="shared" si="118"/>
        <v>6.6396641195037791</v>
      </c>
      <c r="P517" s="70">
        <f t="shared" si="119"/>
        <v>32.472997452837113</v>
      </c>
      <c r="Q517" s="70">
        <f t="shared" si="120"/>
        <v>-13.736692913316871</v>
      </c>
      <c r="R517" s="70" t="str">
        <f t="shared" si="121"/>
        <v>Yes</v>
      </c>
      <c r="S517" s="70">
        <f t="shared" si="122"/>
        <v>25.833333333333332</v>
      </c>
      <c r="T517" s="70">
        <f t="shared" si="123"/>
        <v>46.209690366153986</v>
      </c>
      <c r="U517" s="70">
        <f t="shared" si="124"/>
        <v>397347.6318359375</v>
      </c>
      <c r="V517" s="70">
        <f t="shared" si="125"/>
        <v>0</v>
      </c>
    </row>
    <row r="518" spans="1:22" x14ac:dyDescent="0.15">
      <c r="A518" s="66">
        <v>39214.33263038443</v>
      </c>
      <c r="B518" s="67">
        <v>5.0829955999999994</v>
      </c>
      <c r="C518" s="67">
        <v>247.37331181204402</v>
      </c>
      <c r="D518" s="65">
        <v>42</v>
      </c>
      <c r="E518" s="68">
        <v>-0.2</v>
      </c>
      <c r="F518" s="65">
        <v>0.82</v>
      </c>
      <c r="G518" s="65">
        <v>1.8</v>
      </c>
      <c r="H518" s="65">
        <v>15</v>
      </c>
      <c r="I518" s="70">
        <f t="shared" si="112"/>
        <v>48.666835716333111</v>
      </c>
      <c r="J518" s="70">
        <f t="shared" si="113"/>
        <v>1.1199999999999999</v>
      </c>
      <c r="K518" s="70">
        <f t="shared" si="114"/>
        <v>2.016</v>
      </c>
      <c r="L518" s="70">
        <f t="shared" si="115"/>
        <v>1.6431676725154984</v>
      </c>
      <c r="M518" s="70">
        <f t="shared" si="116"/>
        <v>8.0218900516025524</v>
      </c>
      <c r="N518" s="70">
        <f t="shared" si="117"/>
        <v>1.6448536269514715</v>
      </c>
      <c r="O518" s="70">
        <f t="shared" si="118"/>
        <v>13.194834946384386</v>
      </c>
      <c r="P518" s="70">
        <f t="shared" si="119"/>
        <v>29.994834946384383</v>
      </c>
      <c r="Q518" s="70">
        <f t="shared" si="120"/>
        <v>15.066835716333117</v>
      </c>
      <c r="R518" s="70" t="str">
        <f t="shared" si="121"/>
        <v>Yes</v>
      </c>
      <c r="S518" s="70">
        <f t="shared" si="122"/>
        <v>16.799999999999997</v>
      </c>
      <c r="T518" s="70">
        <f t="shared" si="123"/>
        <v>16.799999999999997</v>
      </c>
      <c r="U518" s="70">
        <f t="shared" si="124"/>
        <v>153.56890988543998</v>
      </c>
      <c r="V518" s="70">
        <f t="shared" si="125"/>
        <v>0</v>
      </c>
    </row>
    <row r="519" spans="1:22" x14ac:dyDescent="0.15">
      <c r="A519" s="66">
        <v>7120.0926266880351</v>
      </c>
      <c r="B519" s="67">
        <v>5.7151256999999989</v>
      </c>
      <c r="C519" s="67">
        <v>17.246940219436439</v>
      </c>
      <c r="D519" s="65">
        <v>10</v>
      </c>
      <c r="E519" s="68">
        <v>0.8</v>
      </c>
      <c r="F519" s="65">
        <v>0.82</v>
      </c>
      <c r="G519" s="65">
        <v>0.25</v>
      </c>
      <c r="H519" s="65">
        <v>16</v>
      </c>
      <c r="I519" s="70">
        <f t="shared" si="112"/>
        <v>3.017770933618563</v>
      </c>
      <c r="J519" s="70">
        <f t="shared" si="113"/>
        <v>0.6</v>
      </c>
      <c r="K519" s="70">
        <f t="shared" si="114"/>
        <v>0.15</v>
      </c>
      <c r="L519" s="70">
        <f t="shared" si="115"/>
        <v>1.6970562748477143</v>
      </c>
      <c r="M519" s="70">
        <f t="shared" si="116"/>
        <v>1.1818629362155326</v>
      </c>
      <c r="N519" s="70">
        <f t="shared" si="117"/>
        <v>1.6448536269514715</v>
      </c>
      <c r="O519" s="70">
        <f t="shared" si="118"/>
        <v>1.9439915371936345</v>
      </c>
      <c r="P519" s="70">
        <f t="shared" si="119"/>
        <v>11.543991537193634</v>
      </c>
      <c r="Q519" s="70">
        <f t="shared" si="120"/>
        <v>-14.982229066381437</v>
      </c>
      <c r="R519" s="70" t="str">
        <f t="shared" si="121"/>
        <v>Yes</v>
      </c>
      <c r="S519" s="70">
        <f t="shared" si="122"/>
        <v>9.6</v>
      </c>
      <c r="T519" s="70">
        <f t="shared" si="123"/>
        <v>26.526220603575069</v>
      </c>
      <c r="U519" s="70">
        <f t="shared" si="124"/>
        <v>14437.892267827208</v>
      </c>
      <c r="V519" s="70">
        <f t="shared" si="125"/>
        <v>0</v>
      </c>
    </row>
    <row r="520" spans="1:22" x14ac:dyDescent="0.15">
      <c r="A520" s="66">
        <v>34784.803830873258</v>
      </c>
      <c r="B520" s="67">
        <v>51.203539999999997</v>
      </c>
      <c r="C520" s="67">
        <v>375.27881280912561</v>
      </c>
      <c r="D520" s="65">
        <v>10</v>
      </c>
      <c r="E520" s="68">
        <v>0.8</v>
      </c>
      <c r="F520" s="65">
        <v>0.9</v>
      </c>
      <c r="G520" s="65">
        <v>0.25</v>
      </c>
      <c r="H520" s="65">
        <v>66</v>
      </c>
      <c r="I520" s="70">
        <f t="shared" si="112"/>
        <v>7.3291575701431118</v>
      </c>
      <c r="J520" s="70">
        <f t="shared" si="113"/>
        <v>0.6</v>
      </c>
      <c r="K520" s="70">
        <f t="shared" si="114"/>
        <v>0.15</v>
      </c>
      <c r="L520" s="70">
        <f t="shared" si="115"/>
        <v>2.5690465157330258</v>
      </c>
      <c r="M520" s="70">
        <f t="shared" si="116"/>
        <v>1.9649427472575378</v>
      </c>
      <c r="N520" s="70">
        <f t="shared" si="117"/>
        <v>1.6448536269514715</v>
      </c>
      <c r="O520" s="70">
        <f t="shared" si="118"/>
        <v>3.2320432045785497</v>
      </c>
      <c r="P520" s="70">
        <f t="shared" si="119"/>
        <v>42.832043204578554</v>
      </c>
      <c r="Q520" s="70">
        <f t="shared" si="120"/>
        <v>-10.670842429856888</v>
      </c>
      <c r="R520" s="70" t="str">
        <f t="shared" si="121"/>
        <v>Yes</v>
      </c>
      <c r="S520" s="70">
        <f t="shared" si="122"/>
        <v>39.6</v>
      </c>
      <c r="T520" s="70">
        <f t="shared" si="123"/>
        <v>53.502885634435444</v>
      </c>
      <c r="U520" s="70">
        <f t="shared" si="124"/>
        <v>14437.892267827208</v>
      </c>
      <c r="V520" s="70">
        <f t="shared" si="125"/>
        <v>0</v>
      </c>
    </row>
    <row r="521" spans="1:22" x14ac:dyDescent="0.15">
      <c r="A521" s="66">
        <v>21448.018871147578</v>
      </c>
      <c r="B521" s="67">
        <v>23.037631409999999</v>
      </c>
      <c r="C521" s="67">
        <v>51.680899554561762</v>
      </c>
      <c r="D521" s="65">
        <v>18</v>
      </c>
      <c r="E521" s="68">
        <v>0.2</v>
      </c>
      <c r="F521" s="65">
        <v>1</v>
      </c>
      <c r="G521" s="65">
        <v>0.25</v>
      </c>
      <c r="H521" s="65">
        <v>11</v>
      </c>
      <c r="I521" s="70">
        <f t="shared" si="112"/>
        <v>2.2433252201495208</v>
      </c>
      <c r="J521" s="70">
        <f t="shared" si="113"/>
        <v>0.72</v>
      </c>
      <c r="K521" s="70">
        <f t="shared" si="114"/>
        <v>0.18</v>
      </c>
      <c r="L521" s="70">
        <f t="shared" si="115"/>
        <v>0</v>
      </c>
      <c r="M521" s="70">
        <f t="shared" si="116"/>
        <v>0.59699246226397196</v>
      </c>
      <c r="N521" s="70">
        <f t="shared" si="117"/>
        <v>1.6448536269514715</v>
      </c>
      <c r="O521" s="70">
        <f t="shared" si="118"/>
        <v>0.98196521681758375</v>
      </c>
      <c r="P521" s="70">
        <f t="shared" si="119"/>
        <v>8.9019652168175831</v>
      </c>
      <c r="Q521" s="70">
        <f t="shared" si="120"/>
        <v>-19.356674779850476</v>
      </c>
      <c r="R521" s="70" t="str">
        <f t="shared" si="121"/>
        <v>Yes</v>
      </c>
      <c r="S521" s="70">
        <f t="shared" si="122"/>
        <v>7.92</v>
      </c>
      <c r="T521" s="70">
        <f t="shared" si="123"/>
        <v>28.258639996668059</v>
      </c>
      <c r="U521" s="70">
        <f t="shared" si="124"/>
        <v>694.44904034304</v>
      </c>
      <c r="V521" s="70">
        <f t="shared" si="125"/>
        <v>0</v>
      </c>
    </row>
    <row r="522" spans="1:22" x14ac:dyDescent="0.15">
      <c r="A522" s="66">
        <v>89304.32348619141</v>
      </c>
      <c r="B522" s="67">
        <v>11.75291781</v>
      </c>
      <c r="C522" s="67">
        <v>44.039949654228003</v>
      </c>
      <c r="D522" s="65">
        <v>18</v>
      </c>
      <c r="E522" s="68">
        <v>0.6</v>
      </c>
      <c r="F522" s="65">
        <v>1</v>
      </c>
      <c r="G522" s="65">
        <v>0.25</v>
      </c>
      <c r="H522" s="65">
        <v>16</v>
      </c>
      <c r="I522" s="70">
        <f t="shared" si="112"/>
        <v>3.7471503133253004</v>
      </c>
      <c r="J522" s="70">
        <f t="shared" si="113"/>
        <v>0.96</v>
      </c>
      <c r="K522" s="70">
        <f t="shared" si="114"/>
        <v>0.24</v>
      </c>
      <c r="L522" s="70">
        <f t="shared" si="115"/>
        <v>0</v>
      </c>
      <c r="M522" s="70">
        <f t="shared" si="116"/>
        <v>0.96</v>
      </c>
      <c r="N522" s="70">
        <f t="shared" si="117"/>
        <v>1.6448536269514715</v>
      </c>
      <c r="O522" s="70">
        <f t="shared" si="118"/>
        <v>1.5790594818734125</v>
      </c>
      <c r="P522" s="70">
        <f t="shared" si="119"/>
        <v>16.939059481873411</v>
      </c>
      <c r="Q522" s="70">
        <f t="shared" si="120"/>
        <v>-25.052849686674698</v>
      </c>
      <c r="R522" s="70" t="str">
        <f t="shared" si="121"/>
        <v>Yes</v>
      </c>
      <c r="S522" s="70">
        <f t="shared" si="122"/>
        <v>15.36</v>
      </c>
      <c r="T522" s="70">
        <f t="shared" si="123"/>
        <v>41.991909168548105</v>
      </c>
      <c r="U522" s="70">
        <f t="shared" si="124"/>
        <v>8396.2493013196872</v>
      </c>
      <c r="V522" s="70">
        <f t="shared" si="125"/>
        <v>0</v>
      </c>
    </row>
    <row r="523" spans="1:22" x14ac:dyDescent="0.15">
      <c r="A523" s="66">
        <v>40688.08368696877</v>
      </c>
      <c r="B523" s="67">
        <v>5.2700541999999997</v>
      </c>
      <c r="C523" s="67">
        <v>69.455777283493333</v>
      </c>
      <c r="D523" s="65">
        <v>10</v>
      </c>
      <c r="E523" s="68">
        <v>-0.4</v>
      </c>
      <c r="F523" s="65">
        <v>1</v>
      </c>
      <c r="G523" s="65">
        <v>1.95</v>
      </c>
      <c r="H523" s="65">
        <v>16</v>
      </c>
      <c r="I523" s="70">
        <f t="shared" si="112"/>
        <v>13.179328835649041</v>
      </c>
      <c r="J523" s="70">
        <f t="shared" si="113"/>
        <v>0.19999999999999998</v>
      </c>
      <c r="K523" s="70">
        <f t="shared" si="114"/>
        <v>0.38999999999999996</v>
      </c>
      <c r="L523" s="70">
        <f t="shared" si="115"/>
        <v>0</v>
      </c>
      <c r="M523" s="70">
        <f t="shared" si="116"/>
        <v>1.5599999999999998</v>
      </c>
      <c r="N523" s="70">
        <f t="shared" si="117"/>
        <v>1.6448536269514715</v>
      </c>
      <c r="O523" s="70">
        <f t="shared" si="118"/>
        <v>2.5659716580442953</v>
      </c>
      <c r="P523" s="70">
        <f t="shared" si="119"/>
        <v>5.765971658044295</v>
      </c>
      <c r="Q523" s="70">
        <f t="shared" si="120"/>
        <v>7.1793288356490423</v>
      </c>
      <c r="R523" s="70" t="str">
        <f t="shared" si="121"/>
        <v>No</v>
      </c>
      <c r="S523" s="70">
        <f t="shared" si="122"/>
        <v>3.1999999999999997</v>
      </c>
      <c r="T523" s="70">
        <f t="shared" si="123"/>
        <v>0</v>
      </c>
      <c r="U523" s="70">
        <f t="shared" si="124"/>
        <v>14.945580441599999</v>
      </c>
      <c r="V523" s="70">
        <f t="shared" si="125"/>
        <v>0</v>
      </c>
    </row>
    <row r="524" spans="1:22" x14ac:dyDescent="0.15">
      <c r="A524" s="66">
        <v>13480.945539438071</v>
      </c>
      <c r="B524" s="67">
        <v>8.2544270599999994</v>
      </c>
      <c r="C524" s="67">
        <v>509.73768715962933</v>
      </c>
      <c r="D524" s="65">
        <v>34</v>
      </c>
      <c r="E524" s="68">
        <v>0.2</v>
      </c>
      <c r="F524" s="65">
        <v>0.7</v>
      </c>
      <c r="G524" s="65">
        <v>1.91</v>
      </c>
      <c r="H524" s="65">
        <v>23</v>
      </c>
      <c r="I524" s="70">
        <f t="shared" si="112"/>
        <v>61.753248705747161</v>
      </c>
      <c r="J524" s="70">
        <f t="shared" si="113"/>
        <v>1.3599999999999999</v>
      </c>
      <c r="K524" s="70">
        <f t="shared" si="114"/>
        <v>2.5975999999999995</v>
      </c>
      <c r="L524" s="70">
        <f t="shared" si="115"/>
        <v>2.6267851073127395</v>
      </c>
      <c r="M524" s="70">
        <f t="shared" si="116"/>
        <v>12.959758195275093</v>
      </c>
      <c r="N524" s="70">
        <f t="shared" si="117"/>
        <v>1.6448536269514715</v>
      </c>
      <c r="O524" s="70">
        <f t="shared" si="118"/>
        <v>21.316905271912294</v>
      </c>
      <c r="P524" s="70">
        <f t="shared" si="119"/>
        <v>52.596905271912291</v>
      </c>
      <c r="Q524" s="70">
        <f t="shared" si="120"/>
        <v>20.953248705747164</v>
      </c>
      <c r="R524" s="70" t="str">
        <f t="shared" si="121"/>
        <v>Yes</v>
      </c>
      <c r="S524" s="70">
        <f t="shared" si="122"/>
        <v>31.279999999999998</v>
      </c>
      <c r="T524" s="70">
        <f t="shared" si="123"/>
        <v>31.643656566165127</v>
      </c>
      <c r="U524" s="70">
        <f t="shared" si="124"/>
        <v>1311.7370762035198</v>
      </c>
      <c r="V524" s="70">
        <f t="shared" si="125"/>
        <v>0</v>
      </c>
    </row>
    <row r="525" spans="1:22" x14ac:dyDescent="0.15">
      <c r="A525" s="66">
        <v>46869.795453001971</v>
      </c>
      <c r="B525" s="67">
        <v>13.34032</v>
      </c>
      <c r="C525" s="67">
        <v>402.95659256869612</v>
      </c>
      <c r="D525" s="65">
        <v>18</v>
      </c>
      <c r="E525" s="68">
        <v>1.2</v>
      </c>
      <c r="F525" s="65">
        <v>0.82</v>
      </c>
      <c r="G525" s="65">
        <v>1.0900000000000001</v>
      </c>
      <c r="H525" s="65">
        <v>37</v>
      </c>
      <c r="I525" s="70">
        <f t="shared" si="112"/>
        <v>30.205916542383999</v>
      </c>
      <c r="J525" s="70">
        <f t="shared" si="113"/>
        <v>1.32</v>
      </c>
      <c r="K525" s="70">
        <f t="shared" si="114"/>
        <v>1.4388000000000001</v>
      </c>
      <c r="L525" s="70">
        <f t="shared" si="115"/>
        <v>2.5806975801127883</v>
      </c>
      <c r="M525" s="70">
        <f t="shared" si="116"/>
        <v>9.3914730090651926</v>
      </c>
      <c r="N525" s="70">
        <f t="shared" si="117"/>
        <v>1.6448536269514715</v>
      </c>
      <c r="O525" s="70">
        <f t="shared" si="118"/>
        <v>15.447598441377732</v>
      </c>
      <c r="P525" s="70">
        <f t="shared" si="119"/>
        <v>64.287598441377739</v>
      </c>
      <c r="Q525" s="70">
        <f t="shared" si="120"/>
        <v>-9.3940834576160022</v>
      </c>
      <c r="R525" s="70" t="str">
        <f t="shared" si="121"/>
        <v>Yes</v>
      </c>
      <c r="S525" s="70">
        <f t="shared" si="122"/>
        <v>48.84</v>
      </c>
      <c r="T525" s="70">
        <f t="shared" si="123"/>
        <v>73.681681898993745</v>
      </c>
      <c r="U525" s="70">
        <f t="shared" si="124"/>
        <v>192792.0394657384</v>
      </c>
      <c r="V525" s="70">
        <f t="shared" si="125"/>
        <v>0</v>
      </c>
    </row>
    <row r="526" spans="1:22" x14ac:dyDescent="0.15">
      <c r="A526" s="66">
        <v>92010.480537955154</v>
      </c>
      <c r="B526" s="67">
        <v>8.2338274800000004</v>
      </c>
      <c r="C526" s="67">
        <v>364.925876675957</v>
      </c>
      <c r="D526" s="65">
        <v>18</v>
      </c>
      <c r="E526" s="68">
        <v>-0.1</v>
      </c>
      <c r="F526" s="65">
        <v>0.82</v>
      </c>
      <c r="G526" s="65">
        <v>2.66</v>
      </c>
      <c r="H526" s="65">
        <v>23</v>
      </c>
      <c r="I526" s="70">
        <f t="shared" si="112"/>
        <v>44.320320964018663</v>
      </c>
      <c r="J526" s="70">
        <f t="shared" si="113"/>
        <v>0.54</v>
      </c>
      <c r="K526" s="70">
        <f t="shared" si="114"/>
        <v>1.4364000000000001</v>
      </c>
      <c r="L526" s="70">
        <f t="shared" si="115"/>
        <v>2.0346989949375809</v>
      </c>
      <c r="M526" s="70">
        <f t="shared" si="116"/>
        <v>6.9758051922340849</v>
      </c>
      <c r="N526" s="70">
        <f t="shared" si="117"/>
        <v>1.6448536269514715</v>
      </c>
      <c r="O526" s="70">
        <f t="shared" si="118"/>
        <v>11.474178471353142</v>
      </c>
      <c r="P526" s="70">
        <f t="shared" si="119"/>
        <v>23.894178471353143</v>
      </c>
      <c r="Q526" s="70">
        <f t="shared" si="120"/>
        <v>28.12032096401866</v>
      </c>
      <c r="R526" s="70" t="str">
        <f t="shared" si="121"/>
        <v>No</v>
      </c>
      <c r="S526" s="70">
        <f t="shared" si="122"/>
        <v>12.420000000000002</v>
      </c>
      <c r="T526" s="70">
        <f t="shared" si="123"/>
        <v>0</v>
      </c>
      <c r="U526" s="70">
        <f t="shared" si="124"/>
        <v>111.16268343342</v>
      </c>
      <c r="V526" s="70">
        <f t="shared" si="125"/>
        <v>0</v>
      </c>
    </row>
    <row r="527" spans="1:22" x14ac:dyDescent="0.15">
      <c r="A527" s="66">
        <v>38731.465072884355</v>
      </c>
      <c r="B527" s="67">
        <v>11.30886842</v>
      </c>
      <c r="C527" s="67">
        <v>34.192459810180843</v>
      </c>
      <c r="D527" s="65">
        <v>10</v>
      </c>
      <c r="E527" s="68">
        <v>0.8</v>
      </c>
      <c r="F527" s="65">
        <v>1</v>
      </c>
      <c r="G527" s="65">
        <v>0.25</v>
      </c>
      <c r="H527" s="65">
        <v>23</v>
      </c>
      <c r="I527" s="70">
        <f t="shared" si="112"/>
        <v>3.0235085014969911</v>
      </c>
      <c r="J527" s="70">
        <f t="shared" si="113"/>
        <v>0.6</v>
      </c>
      <c r="K527" s="70">
        <f t="shared" si="114"/>
        <v>0.15</v>
      </c>
      <c r="L527" s="70">
        <f t="shared" si="115"/>
        <v>0</v>
      </c>
      <c r="M527" s="70">
        <f t="shared" si="116"/>
        <v>0.71937472849690787</v>
      </c>
      <c r="N527" s="70">
        <f t="shared" si="117"/>
        <v>1.6448536269514715</v>
      </c>
      <c r="O527" s="70">
        <f t="shared" si="118"/>
        <v>1.183266131305369</v>
      </c>
      <c r="P527" s="70">
        <f t="shared" si="119"/>
        <v>14.983266131305367</v>
      </c>
      <c r="Q527" s="70">
        <f t="shared" si="120"/>
        <v>-14.976491498503009</v>
      </c>
      <c r="R527" s="70" t="str">
        <f t="shared" si="121"/>
        <v>Yes</v>
      </c>
      <c r="S527" s="70">
        <f t="shared" si="122"/>
        <v>13.799999999999999</v>
      </c>
      <c r="T527" s="70">
        <f t="shared" si="123"/>
        <v>29.959757629808376</v>
      </c>
      <c r="U527" s="70">
        <f t="shared" si="124"/>
        <v>14437.892267827208</v>
      </c>
      <c r="V527" s="70">
        <f t="shared" si="125"/>
        <v>0</v>
      </c>
    </row>
    <row r="528" spans="1:22" x14ac:dyDescent="0.15">
      <c r="A528" s="66">
        <v>82235.373771810366</v>
      </c>
      <c r="B528" s="67">
        <v>10.13202937</v>
      </c>
      <c r="C528" s="67">
        <v>66.530672846233372</v>
      </c>
      <c r="D528" s="65">
        <v>26</v>
      </c>
      <c r="E528" s="68">
        <v>1.5</v>
      </c>
      <c r="F528" s="65">
        <v>0.82</v>
      </c>
      <c r="G528" s="65">
        <v>0.25</v>
      </c>
      <c r="H528" s="65">
        <v>16</v>
      </c>
      <c r="I528" s="70">
        <f t="shared" si="112"/>
        <v>6.5663718902379546</v>
      </c>
      <c r="J528" s="70">
        <f t="shared" si="113"/>
        <v>2.166666666666667</v>
      </c>
      <c r="K528" s="70">
        <f t="shared" si="114"/>
        <v>0.54166666666666674</v>
      </c>
      <c r="L528" s="70">
        <f t="shared" si="115"/>
        <v>1.6970562748477143</v>
      </c>
      <c r="M528" s="70">
        <f t="shared" si="116"/>
        <v>4.2678383807783131</v>
      </c>
      <c r="N528" s="70">
        <f t="shared" si="117"/>
        <v>1.6448536269514715</v>
      </c>
      <c r="O528" s="70">
        <f t="shared" si="118"/>
        <v>7.0199694398659034</v>
      </c>
      <c r="P528" s="70">
        <f t="shared" si="119"/>
        <v>41.686636106532575</v>
      </c>
      <c r="Q528" s="70">
        <f t="shared" si="120"/>
        <v>-58.433628109762061</v>
      </c>
      <c r="R528" s="70" t="str">
        <f t="shared" si="121"/>
        <v>Yes</v>
      </c>
      <c r="S528" s="70">
        <f t="shared" si="122"/>
        <v>34.666666666666671</v>
      </c>
      <c r="T528" s="70">
        <f t="shared" si="123"/>
        <v>100.12026421629463</v>
      </c>
      <c r="U528" s="70">
        <f t="shared" si="124"/>
        <v>1033103.8427734376</v>
      </c>
      <c r="V528" s="70">
        <f t="shared" si="125"/>
        <v>0</v>
      </c>
    </row>
    <row r="529" spans="1:22" x14ac:dyDescent="0.15">
      <c r="A529" s="66">
        <v>90957.945370434274</v>
      </c>
      <c r="B529" s="67">
        <v>23.24488367</v>
      </c>
      <c r="C529" s="67">
        <v>54.843880314534843</v>
      </c>
      <c r="D529" s="65">
        <v>18</v>
      </c>
      <c r="E529" s="68">
        <v>0.8</v>
      </c>
      <c r="F529" s="65">
        <v>0.91</v>
      </c>
      <c r="G529" s="65">
        <v>0.25</v>
      </c>
      <c r="H529" s="65">
        <v>11</v>
      </c>
      <c r="I529" s="70">
        <f t="shared" si="112"/>
        <v>2.3593957747061869</v>
      </c>
      <c r="J529" s="70">
        <f t="shared" si="113"/>
        <v>1.08</v>
      </c>
      <c r="K529" s="70">
        <f t="shared" si="114"/>
        <v>0.27</v>
      </c>
      <c r="L529" s="70">
        <f t="shared" si="115"/>
        <v>0.99498743710661974</v>
      </c>
      <c r="M529" s="70">
        <f t="shared" si="116"/>
        <v>1.3987980554747708</v>
      </c>
      <c r="N529" s="70">
        <f t="shared" si="117"/>
        <v>1.6448536269514715</v>
      </c>
      <c r="O529" s="70">
        <f t="shared" si="118"/>
        <v>2.3008180549203425</v>
      </c>
      <c r="P529" s="70">
        <f t="shared" si="119"/>
        <v>14.180818054920344</v>
      </c>
      <c r="Q529" s="70">
        <f t="shared" si="120"/>
        <v>-30.040604225293819</v>
      </c>
      <c r="R529" s="70" t="str">
        <f t="shared" si="121"/>
        <v>Yes</v>
      </c>
      <c r="S529" s="70">
        <f t="shared" si="122"/>
        <v>11.88</v>
      </c>
      <c r="T529" s="70">
        <f t="shared" si="123"/>
        <v>44.221422280214163</v>
      </c>
      <c r="U529" s="70">
        <f t="shared" si="124"/>
        <v>25988.206082088975</v>
      </c>
      <c r="V529" s="70">
        <f t="shared" si="125"/>
        <v>0</v>
      </c>
    </row>
    <row r="530" spans="1:22" x14ac:dyDescent="0.15">
      <c r="A530" s="66">
        <v>43977.128474166951</v>
      </c>
      <c r="B530" s="67">
        <v>6.045799999999999</v>
      </c>
      <c r="C530" s="67">
        <v>68.992286457600002</v>
      </c>
      <c r="D530" s="65">
        <v>18</v>
      </c>
      <c r="E530" s="68">
        <v>1.5</v>
      </c>
      <c r="F530" s="65">
        <v>1</v>
      </c>
      <c r="G530" s="65">
        <v>0.86</v>
      </c>
      <c r="H530" s="65">
        <v>16</v>
      </c>
      <c r="I530" s="70">
        <f t="shared" si="112"/>
        <v>11.411605818518643</v>
      </c>
      <c r="J530" s="70">
        <f t="shared" si="113"/>
        <v>1.5</v>
      </c>
      <c r="K530" s="70">
        <f t="shared" si="114"/>
        <v>1.29</v>
      </c>
      <c r="L530" s="70">
        <f t="shared" si="115"/>
        <v>0</v>
      </c>
      <c r="M530" s="70">
        <f t="shared" si="116"/>
        <v>5.16</v>
      </c>
      <c r="N530" s="70">
        <f t="shared" si="117"/>
        <v>1.6448536269514715</v>
      </c>
      <c r="O530" s="70">
        <f t="shared" si="118"/>
        <v>8.4874447150695929</v>
      </c>
      <c r="P530" s="70">
        <f t="shared" si="119"/>
        <v>32.487444715069593</v>
      </c>
      <c r="Q530" s="70">
        <f t="shared" si="120"/>
        <v>-33.588394181481355</v>
      </c>
      <c r="R530" s="70" t="str">
        <f t="shared" si="121"/>
        <v>Yes</v>
      </c>
      <c r="S530" s="70">
        <f t="shared" si="122"/>
        <v>24</v>
      </c>
      <c r="T530" s="70">
        <f t="shared" si="123"/>
        <v>66.075838896550948</v>
      </c>
      <c r="U530" s="70">
        <f t="shared" si="124"/>
        <v>715225.7373046875</v>
      </c>
      <c r="V530" s="70">
        <f t="shared" si="125"/>
        <v>0</v>
      </c>
    </row>
    <row r="531" spans="1:22" x14ac:dyDescent="0.15">
      <c r="A531" s="66">
        <v>50997.248488009216</v>
      </c>
      <c r="B531" s="67">
        <v>78.656247149999999</v>
      </c>
      <c r="C531" s="67">
        <v>172.78234182569167</v>
      </c>
      <c r="D531" s="65">
        <v>10</v>
      </c>
      <c r="E531" s="68">
        <v>1.5</v>
      </c>
      <c r="F531" s="65">
        <v>0.93</v>
      </c>
      <c r="G531" s="65">
        <v>0.25</v>
      </c>
      <c r="H531" s="65">
        <v>21</v>
      </c>
      <c r="I531" s="70">
        <f t="shared" si="112"/>
        <v>2.1966766542546861</v>
      </c>
      <c r="J531" s="70">
        <f t="shared" si="113"/>
        <v>0.83333333333333326</v>
      </c>
      <c r="K531" s="70">
        <f t="shared" si="114"/>
        <v>0.20833333333333331</v>
      </c>
      <c r="L531" s="70">
        <f t="shared" si="115"/>
        <v>1.2124355652982137</v>
      </c>
      <c r="M531" s="70">
        <f t="shared" si="116"/>
        <v>1.390068943134356</v>
      </c>
      <c r="N531" s="70">
        <f t="shared" si="117"/>
        <v>1.6448536269514715</v>
      </c>
      <c r="O531" s="70">
        <f t="shared" si="118"/>
        <v>2.2864599428271442</v>
      </c>
      <c r="P531" s="70">
        <f t="shared" si="119"/>
        <v>19.786459942827143</v>
      </c>
      <c r="Q531" s="70">
        <f t="shared" si="120"/>
        <v>-22.803323345745312</v>
      </c>
      <c r="R531" s="70" t="str">
        <f t="shared" si="121"/>
        <v>Yes</v>
      </c>
      <c r="S531" s="70">
        <f t="shared" si="122"/>
        <v>17.5</v>
      </c>
      <c r="T531" s="70">
        <f t="shared" si="123"/>
        <v>42.589783288572455</v>
      </c>
      <c r="U531" s="70">
        <f t="shared" si="124"/>
        <v>397347.6318359375</v>
      </c>
      <c r="V531" s="70">
        <f t="shared" si="125"/>
        <v>0</v>
      </c>
    </row>
    <row r="532" spans="1:22" x14ac:dyDescent="0.15">
      <c r="A532" s="66">
        <v>57225.681685615826</v>
      </c>
      <c r="B532" s="67">
        <v>7.3137405699999984</v>
      </c>
      <c r="C532" s="67">
        <v>393.48658219371538</v>
      </c>
      <c r="D532" s="65">
        <v>10</v>
      </c>
      <c r="E532" s="68">
        <v>1.5</v>
      </c>
      <c r="F532" s="65">
        <v>1</v>
      </c>
      <c r="G532" s="65">
        <v>1.47</v>
      </c>
      <c r="H532" s="65">
        <v>87</v>
      </c>
      <c r="I532" s="70">
        <f t="shared" si="112"/>
        <v>53.801003525849083</v>
      </c>
      <c r="J532" s="70">
        <f t="shared" si="113"/>
        <v>0.83333333333333326</v>
      </c>
      <c r="K532" s="70">
        <f t="shared" si="114"/>
        <v>1.2249999999999999</v>
      </c>
      <c r="L532" s="70">
        <f t="shared" si="115"/>
        <v>0</v>
      </c>
      <c r="M532" s="70">
        <f t="shared" si="116"/>
        <v>11.426039340033796</v>
      </c>
      <c r="N532" s="70">
        <f t="shared" si="117"/>
        <v>1.6448536269514715</v>
      </c>
      <c r="O532" s="70">
        <f t="shared" si="118"/>
        <v>18.794162250144787</v>
      </c>
      <c r="P532" s="70">
        <f t="shared" si="119"/>
        <v>91.29416225014478</v>
      </c>
      <c r="Q532" s="70">
        <f t="shared" si="120"/>
        <v>28.801003525849087</v>
      </c>
      <c r="R532" s="70" t="str">
        <f t="shared" si="121"/>
        <v>Yes</v>
      </c>
      <c r="S532" s="70">
        <f t="shared" si="122"/>
        <v>72.5</v>
      </c>
      <c r="T532" s="70">
        <f t="shared" si="123"/>
        <v>72.5</v>
      </c>
      <c r="U532" s="70">
        <f t="shared" si="124"/>
        <v>397347.6318359375</v>
      </c>
      <c r="V532" s="70">
        <f t="shared" si="125"/>
        <v>0</v>
      </c>
    </row>
    <row r="533" spans="1:22" x14ac:dyDescent="0.15">
      <c r="A533" s="66">
        <v>3741.1091805607198</v>
      </c>
      <c r="B533" s="67">
        <v>6.6649999999999991</v>
      </c>
      <c r="C533" s="67">
        <v>115.00585975224868</v>
      </c>
      <c r="D533" s="65">
        <v>10</v>
      </c>
      <c r="E533" s="68">
        <v>0.6</v>
      </c>
      <c r="F533" s="65">
        <v>0.99</v>
      </c>
      <c r="G533" s="65">
        <v>1.8</v>
      </c>
      <c r="H533" s="65">
        <v>23</v>
      </c>
      <c r="I533" s="70">
        <f t="shared" si="112"/>
        <v>17.255192761027562</v>
      </c>
      <c r="J533" s="70">
        <f t="shared" si="113"/>
        <v>0.53333333333333333</v>
      </c>
      <c r="K533" s="70">
        <f t="shared" si="114"/>
        <v>0.96</v>
      </c>
      <c r="L533" s="70">
        <f t="shared" si="115"/>
        <v>0.47958315233127219</v>
      </c>
      <c r="M533" s="70">
        <f t="shared" si="116"/>
        <v>4.611097724210822</v>
      </c>
      <c r="N533" s="70">
        <f t="shared" si="117"/>
        <v>1.6448536269514715</v>
      </c>
      <c r="O533" s="70">
        <f t="shared" si="118"/>
        <v>7.5845808158958468</v>
      </c>
      <c r="P533" s="70">
        <f t="shared" si="119"/>
        <v>19.851247482562513</v>
      </c>
      <c r="Q533" s="70">
        <f t="shared" si="120"/>
        <v>1.2551927610275619</v>
      </c>
      <c r="R533" s="70" t="str">
        <f t="shared" si="121"/>
        <v>Yes</v>
      </c>
      <c r="S533" s="70">
        <f t="shared" si="122"/>
        <v>12.266666666666666</v>
      </c>
      <c r="T533" s="70">
        <f t="shared" si="123"/>
        <v>18.596054721534951</v>
      </c>
      <c r="U533" s="70">
        <f t="shared" si="124"/>
        <v>4664.5829451776044</v>
      </c>
      <c r="V533" s="70">
        <f t="shared" si="125"/>
        <v>0</v>
      </c>
    </row>
    <row r="534" spans="1:22" x14ac:dyDescent="0.15">
      <c r="A534" s="66">
        <v>36412.691718259441</v>
      </c>
      <c r="B534" s="67">
        <v>7.42660783</v>
      </c>
      <c r="C534" s="67">
        <v>119.44576799953941</v>
      </c>
      <c r="D534" s="65">
        <v>18</v>
      </c>
      <c r="E534" s="68">
        <v>0.5</v>
      </c>
      <c r="F534" s="65">
        <v>1</v>
      </c>
      <c r="G534" s="65">
        <v>1.23</v>
      </c>
      <c r="H534" s="65">
        <v>17</v>
      </c>
      <c r="I534" s="70">
        <f t="shared" si="112"/>
        <v>16.083489357958925</v>
      </c>
      <c r="J534" s="70">
        <f t="shared" si="113"/>
        <v>0.89999999999999991</v>
      </c>
      <c r="K534" s="70">
        <f t="shared" si="114"/>
        <v>1.107</v>
      </c>
      <c r="L534" s="70">
        <f t="shared" si="115"/>
        <v>0</v>
      </c>
      <c r="M534" s="70">
        <f t="shared" si="116"/>
        <v>4.5642779275587504</v>
      </c>
      <c r="N534" s="70">
        <f t="shared" si="117"/>
        <v>1.6448536269514715</v>
      </c>
      <c r="O534" s="70">
        <f t="shared" si="118"/>
        <v>7.5075691035595566</v>
      </c>
      <c r="P534" s="70">
        <f t="shared" si="119"/>
        <v>22.807569103559555</v>
      </c>
      <c r="Q534" s="70">
        <f t="shared" si="120"/>
        <v>-10.916510642041072</v>
      </c>
      <c r="R534" s="70" t="str">
        <f t="shared" si="121"/>
        <v>Yes</v>
      </c>
      <c r="S534" s="70">
        <f t="shared" si="122"/>
        <v>15.299999999999999</v>
      </c>
      <c r="T534" s="70">
        <f t="shared" si="123"/>
        <v>33.724079745600626</v>
      </c>
      <c r="U534" s="70">
        <f t="shared" si="124"/>
        <v>4616.8681640624991</v>
      </c>
      <c r="V534" s="70">
        <f t="shared" si="125"/>
        <v>0</v>
      </c>
    </row>
    <row r="535" spans="1:22" x14ac:dyDescent="0.15">
      <c r="A535" s="66">
        <v>783.90377272425928</v>
      </c>
      <c r="B535" s="67">
        <v>29.279704479999999</v>
      </c>
      <c r="C535" s="67">
        <v>248.69743616974301</v>
      </c>
      <c r="D535" s="65">
        <v>10</v>
      </c>
      <c r="E535" s="68">
        <v>1.2</v>
      </c>
      <c r="F535" s="65">
        <v>0.84</v>
      </c>
      <c r="G535" s="65">
        <v>1.34</v>
      </c>
      <c r="H535" s="65">
        <v>16</v>
      </c>
      <c r="I535" s="70">
        <f t="shared" si="112"/>
        <v>8.4938506240600908</v>
      </c>
      <c r="J535" s="70">
        <f t="shared" si="113"/>
        <v>0.73333333333333339</v>
      </c>
      <c r="K535" s="70">
        <f t="shared" si="114"/>
        <v>0.9826666666666668</v>
      </c>
      <c r="L535" s="70">
        <f t="shared" si="115"/>
        <v>1.6</v>
      </c>
      <c r="M535" s="70">
        <f t="shared" si="116"/>
        <v>4.1020545529716639</v>
      </c>
      <c r="N535" s="70">
        <f t="shared" si="117"/>
        <v>1.6448536269514715</v>
      </c>
      <c r="O535" s="70">
        <f t="shared" si="118"/>
        <v>6.7472793094082384</v>
      </c>
      <c r="P535" s="70">
        <f t="shared" si="119"/>
        <v>18.480612642741573</v>
      </c>
      <c r="Q535" s="70">
        <f t="shared" si="120"/>
        <v>-13.506149375939909</v>
      </c>
      <c r="R535" s="70" t="str">
        <f t="shared" si="121"/>
        <v>Yes</v>
      </c>
      <c r="S535" s="70">
        <f t="shared" si="122"/>
        <v>11.733333333333334</v>
      </c>
      <c r="T535" s="70">
        <f t="shared" si="123"/>
        <v>31.986762018681482</v>
      </c>
      <c r="U535" s="70">
        <f t="shared" si="124"/>
        <v>107106.68859207688</v>
      </c>
      <c r="V535" s="70">
        <f t="shared" si="125"/>
        <v>0</v>
      </c>
    </row>
    <row r="536" spans="1:22" x14ac:dyDescent="0.15">
      <c r="A536" s="66">
        <v>24318.613433478808</v>
      </c>
      <c r="B536" s="67">
        <v>11.106563309999999</v>
      </c>
      <c r="C536" s="67">
        <v>115.39835327867732</v>
      </c>
      <c r="D536" s="65">
        <v>10</v>
      </c>
      <c r="E536" s="68">
        <v>0.6</v>
      </c>
      <c r="F536" s="65">
        <v>1</v>
      </c>
      <c r="G536" s="65">
        <v>1.6</v>
      </c>
      <c r="H536" s="65">
        <v>16</v>
      </c>
      <c r="I536" s="70">
        <f t="shared" si="112"/>
        <v>10.390104486666573</v>
      </c>
      <c r="J536" s="70">
        <f t="shared" si="113"/>
        <v>0.53333333333333333</v>
      </c>
      <c r="K536" s="70">
        <f t="shared" si="114"/>
        <v>0.85333333333333339</v>
      </c>
      <c r="L536" s="70">
        <f t="shared" si="115"/>
        <v>0</v>
      </c>
      <c r="M536" s="70">
        <f t="shared" si="116"/>
        <v>3.4133333333333336</v>
      </c>
      <c r="N536" s="70">
        <f t="shared" si="117"/>
        <v>1.6448536269514715</v>
      </c>
      <c r="O536" s="70">
        <f t="shared" si="118"/>
        <v>5.6144337133276903</v>
      </c>
      <c r="P536" s="70">
        <f t="shared" si="119"/>
        <v>14.147767046661023</v>
      </c>
      <c r="Q536" s="70">
        <f t="shared" si="120"/>
        <v>-5.6098955133334272</v>
      </c>
      <c r="R536" s="70" t="str">
        <f t="shared" si="121"/>
        <v>Yes</v>
      </c>
      <c r="S536" s="70">
        <f t="shared" si="122"/>
        <v>8.5333333333333332</v>
      </c>
      <c r="T536" s="70">
        <f t="shared" si="123"/>
        <v>19.757662559994451</v>
      </c>
      <c r="U536" s="70">
        <f t="shared" si="124"/>
        <v>4664.5829451776044</v>
      </c>
      <c r="V536" s="70">
        <f t="shared" si="125"/>
        <v>0</v>
      </c>
    </row>
    <row r="537" spans="1:22" x14ac:dyDescent="0.15">
      <c r="A537" s="66">
        <v>44375.944245181396</v>
      </c>
      <c r="B537" s="67">
        <v>19.846153779999998</v>
      </c>
      <c r="C537" s="67">
        <v>225.45960952638936</v>
      </c>
      <c r="D537" s="65">
        <v>10</v>
      </c>
      <c r="E537" s="68">
        <v>0.8</v>
      </c>
      <c r="F537" s="65">
        <v>1</v>
      </c>
      <c r="G537" s="65">
        <v>1.8</v>
      </c>
      <c r="H537" s="65">
        <v>16</v>
      </c>
      <c r="I537" s="70">
        <f t="shared" si="112"/>
        <v>11.360367959740227</v>
      </c>
      <c r="J537" s="70">
        <f t="shared" si="113"/>
        <v>0.6</v>
      </c>
      <c r="K537" s="70">
        <f t="shared" si="114"/>
        <v>1.08</v>
      </c>
      <c r="L537" s="70">
        <f t="shared" si="115"/>
        <v>0</v>
      </c>
      <c r="M537" s="70">
        <f t="shared" si="116"/>
        <v>4.32</v>
      </c>
      <c r="N537" s="70">
        <f t="shared" si="117"/>
        <v>1.6448536269514715</v>
      </c>
      <c r="O537" s="70">
        <f t="shared" si="118"/>
        <v>7.1057676684303575</v>
      </c>
      <c r="P537" s="70">
        <f t="shared" si="119"/>
        <v>16.705767668430358</v>
      </c>
      <c r="Q537" s="70">
        <f t="shared" si="120"/>
        <v>-6.639632040259773</v>
      </c>
      <c r="R537" s="70" t="str">
        <f t="shared" si="121"/>
        <v>Yes</v>
      </c>
      <c r="S537" s="70">
        <f t="shared" si="122"/>
        <v>9.6</v>
      </c>
      <c r="T537" s="70">
        <f t="shared" si="123"/>
        <v>23.345399708690131</v>
      </c>
      <c r="U537" s="70">
        <f t="shared" si="124"/>
        <v>14437.892267827208</v>
      </c>
      <c r="V537" s="70">
        <f t="shared" si="125"/>
        <v>0</v>
      </c>
    </row>
    <row r="538" spans="1:22" x14ac:dyDescent="0.15">
      <c r="A538" s="66">
        <v>44413.414429711309</v>
      </c>
      <c r="B538" s="67">
        <v>5.3896169899999995</v>
      </c>
      <c r="C538" s="67">
        <v>19.311888277508753</v>
      </c>
      <c r="D538" s="65">
        <v>10</v>
      </c>
      <c r="E538" s="68">
        <v>0.6</v>
      </c>
      <c r="F538" s="65">
        <v>1</v>
      </c>
      <c r="G538" s="65">
        <v>0.25</v>
      </c>
      <c r="H538" s="65">
        <v>21</v>
      </c>
      <c r="I538" s="70">
        <f t="shared" si="112"/>
        <v>3.583165244086993</v>
      </c>
      <c r="J538" s="70">
        <f t="shared" si="113"/>
        <v>0.53333333333333333</v>
      </c>
      <c r="K538" s="70">
        <f t="shared" si="114"/>
        <v>0.13333333333333333</v>
      </c>
      <c r="L538" s="70">
        <f t="shared" si="115"/>
        <v>0</v>
      </c>
      <c r="M538" s="70">
        <f t="shared" si="116"/>
        <v>0.61101009266077866</v>
      </c>
      <c r="N538" s="70">
        <f t="shared" si="117"/>
        <v>1.6448536269514715</v>
      </c>
      <c r="O538" s="70">
        <f t="shared" si="118"/>
        <v>1.0050221670170365</v>
      </c>
      <c r="P538" s="70">
        <f t="shared" si="119"/>
        <v>12.205022167017036</v>
      </c>
      <c r="Q538" s="70">
        <f t="shared" si="120"/>
        <v>-12.416834755913007</v>
      </c>
      <c r="R538" s="70" t="str">
        <f t="shared" si="121"/>
        <v>Yes</v>
      </c>
      <c r="S538" s="70">
        <f t="shared" si="122"/>
        <v>11.2</v>
      </c>
      <c r="T538" s="70">
        <f t="shared" si="123"/>
        <v>24.621856922930043</v>
      </c>
      <c r="U538" s="70">
        <f t="shared" si="124"/>
        <v>4664.5829451776044</v>
      </c>
      <c r="V538" s="70">
        <f t="shared" si="125"/>
        <v>0</v>
      </c>
    </row>
    <row r="539" spans="1:22" x14ac:dyDescent="0.15">
      <c r="A539" s="66">
        <v>27249.776791369306</v>
      </c>
      <c r="B539" s="67">
        <v>6.065178809999999</v>
      </c>
      <c r="C539" s="67">
        <v>157.31169774112951</v>
      </c>
      <c r="D539" s="65">
        <v>18</v>
      </c>
      <c r="E539" s="68">
        <v>1.2</v>
      </c>
      <c r="F539" s="65">
        <v>0.76</v>
      </c>
      <c r="G539" s="65">
        <v>1.25</v>
      </c>
      <c r="H539" s="65">
        <v>26</v>
      </c>
      <c r="I539" s="70">
        <f t="shared" si="112"/>
        <v>25.936860671240382</v>
      </c>
      <c r="J539" s="70">
        <f t="shared" si="113"/>
        <v>1.32</v>
      </c>
      <c r="K539" s="70">
        <f t="shared" si="114"/>
        <v>1.6500000000000001</v>
      </c>
      <c r="L539" s="70">
        <f t="shared" si="115"/>
        <v>2.4979991993593593</v>
      </c>
      <c r="M539" s="70">
        <f t="shared" si="116"/>
        <v>9.0364581557156569</v>
      </c>
      <c r="N539" s="70">
        <f t="shared" si="117"/>
        <v>1.6448536269514715</v>
      </c>
      <c r="O539" s="70">
        <f t="shared" si="118"/>
        <v>14.863650972224104</v>
      </c>
      <c r="P539" s="70">
        <f t="shared" si="119"/>
        <v>49.1836509722241</v>
      </c>
      <c r="Q539" s="70">
        <f t="shared" si="120"/>
        <v>-13.66313932875962</v>
      </c>
      <c r="R539" s="70" t="str">
        <f t="shared" si="121"/>
        <v>Yes</v>
      </c>
      <c r="S539" s="70">
        <f t="shared" si="122"/>
        <v>34.32</v>
      </c>
      <c r="T539" s="70">
        <f t="shared" si="123"/>
        <v>62.84679030098372</v>
      </c>
      <c r="U539" s="70">
        <f t="shared" si="124"/>
        <v>192792.0394657384</v>
      </c>
      <c r="V539" s="70">
        <f t="shared" si="125"/>
        <v>0</v>
      </c>
    </row>
    <row r="540" spans="1:22" x14ac:dyDescent="0.15">
      <c r="A540" s="66">
        <v>12591.104473677738</v>
      </c>
      <c r="B540" s="67">
        <v>7.5622298299999997</v>
      </c>
      <c r="C540" s="67">
        <v>117.7352137493895</v>
      </c>
      <c r="D540" s="65">
        <v>18</v>
      </c>
      <c r="E540" s="68">
        <v>0.5</v>
      </c>
      <c r="F540" s="65">
        <v>1</v>
      </c>
      <c r="G540" s="65">
        <v>0.25</v>
      </c>
      <c r="H540" s="65">
        <v>58</v>
      </c>
      <c r="I540" s="70">
        <f t="shared" si="112"/>
        <v>15.568848923676459</v>
      </c>
      <c r="J540" s="70">
        <f t="shared" si="113"/>
        <v>0.89999999999999991</v>
      </c>
      <c r="K540" s="70">
        <f t="shared" si="114"/>
        <v>0.22499999999999998</v>
      </c>
      <c r="L540" s="70">
        <f t="shared" si="115"/>
        <v>0</v>
      </c>
      <c r="M540" s="70">
        <f t="shared" si="116"/>
        <v>1.7135489488193791</v>
      </c>
      <c r="N540" s="70">
        <f t="shared" si="117"/>
        <v>1.6448536269514715</v>
      </c>
      <c r="O540" s="70">
        <f t="shared" si="118"/>
        <v>2.8185372034244374</v>
      </c>
      <c r="P540" s="70">
        <f t="shared" si="119"/>
        <v>55.01853720342443</v>
      </c>
      <c r="Q540" s="70">
        <f t="shared" si="120"/>
        <v>-11.431151076323538</v>
      </c>
      <c r="R540" s="70" t="str">
        <f t="shared" si="121"/>
        <v>Yes</v>
      </c>
      <c r="S540" s="70">
        <f t="shared" si="122"/>
        <v>52.199999999999996</v>
      </c>
      <c r="T540" s="70">
        <f t="shared" si="123"/>
        <v>66.44968827974796</v>
      </c>
      <c r="U540" s="70">
        <f t="shared" si="124"/>
        <v>4616.8681640624991</v>
      </c>
      <c r="V540" s="70">
        <f t="shared" si="125"/>
        <v>0</v>
      </c>
    </row>
    <row r="541" spans="1:22" x14ac:dyDescent="0.15">
      <c r="A541" s="66">
        <v>18554.019687530221</v>
      </c>
      <c r="B541" s="67">
        <v>7.5622298299999997</v>
      </c>
      <c r="C541" s="67">
        <v>46.688102004068249</v>
      </c>
      <c r="D541" s="65">
        <v>18</v>
      </c>
      <c r="E541" s="68">
        <v>0.2</v>
      </c>
      <c r="F541" s="65">
        <v>1</v>
      </c>
      <c r="G541" s="65">
        <v>0.25</v>
      </c>
      <c r="H541" s="65">
        <v>23</v>
      </c>
      <c r="I541" s="70">
        <f t="shared" si="112"/>
        <v>6.1738538835268715</v>
      </c>
      <c r="J541" s="70">
        <f t="shared" si="113"/>
        <v>0.72</v>
      </c>
      <c r="K541" s="70">
        <f t="shared" si="114"/>
        <v>0.18</v>
      </c>
      <c r="L541" s="70">
        <f t="shared" si="115"/>
        <v>0</v>
      </c>
      <c r="M541" s="70">
        <f t="shared" si="116"/>
        <v>0.86324967419628951</v>
      </c>
      <c r="N541" s="70">
        <f t="shared" si="117"/>
        <v>1.6448536269514715</v>
      </c>
      <c r="O541" s="70">
        <f t="shared" si="118"/>
        <v>1.4199193575664428</v>
      </c>
      <c r="P541" s="70">
        <f t="shared" si="119"/>
        <v>17.979919357566441</v>
      </c>
      <c r="Q541" s="70">
        <f t="shared" si="120"/>
        <v>-15.426146116473127</v>
      </c>
      <c r="R541" s="70" t="str">
        <f t="shared" si="121"/>
        <v>Yes</v>
      </c>
      <c r="S541" s="70">
        <f t="shared" si="122"/>
        <v>16.559999999999999</v>
      </c>
      <c r="T541" s="70">
        <f t="shared" si="123"/>
        <v>33.406065474039565</v>
      </c>
      <c r="U541" s="70">
        <f t="shared" si="124"/>
        <v>694.44904034304</v>
      </c>
      <c r="V541" s="70">
        <f t="shared" si="125"/>
        <v>0</v>
      </c>
    </row>
    <row r="542" spans="1:22" x14ac:dyDescent="0.15">
      <c r="A542" s="66">
        <v>7328.0114365796735</v>
      </c>
      <c r="B542" s="67">
        <v>16.599719999999998</v>
      </c>
      <c r="C542" s="67">
        <v>31.895170853333333</v>
      </c>
      <c r="D542" s="65">
        <v>10</v>
      </c>
      <c r="E542" s="68">
        <v>-0.4</v>
      </c>
      <c r="F542" s="65">
        <v>1</v>
      </c>
      <c r="G542" s="65">
        <v>0.25</v>
      </c>
      <c r="H542" s="65">
        <v>16</v>
      </c>
      <c r="I542" s="70">
        <f t="shared" si="112"/>
        <v>1.921428244171187</v>
      </c>
      <c r="J542" s="70">
        <f t="shared" si="113"/>
        <v>0.19999999999999998</v>
      </c>
      <c r="K542" s="70">
        <f t="shared" si="114"/>
        <v>4.9999999999999996E-2</v>
      </c>
      <c r="L542" s="70">
        <f t="shared" si="115"/>
        <v>0</v>
      </c>
      <c r="M542" s="70">
        <f t="shared" si="116"/>
        <v>0.19999999999999998</v>
      </c>
      <c r="N542" s="70">
        <f t="shared" si="117"/>
        <v>1.6448536269514715</v>
      </c>
      <c r="O542" s="70">
        <f t="shared" si="118"/>
        <v>0.32897072539029426</v>
      </c>
      <c r="P542" s="70">
        <f t="shared" si="119"/>
        <v>3.5289707253902938</v>
      </c>
      <c r="Q542" s="70">
        <f t="shared" si="120"/>
        <v>-4.0785717558288122</v>
      </c>
      <c r="R542" s="70" t="str">
        <f t="shared" si="121"/>
        <v>Yes</v>
      </c>
      <c r="S542" s="70">
        <f t="shared" si="122"/>
        <v>3.1999999999999997</v>
      </c>
      <c r="T542" s="70">
        <f t="shared" si="123"/>
        <v>7.6075424812191059</v>
      </c>
      <c r="U542" s="70">
        <f t="shared" si="124"/>
        <v>14.945580441599999</v>
      </c>
      <c r="V542" s="70">
        <f t="shared" si="125"/>
        <v>0</v>
      </c>
    </row>
    <row r="543" spans="1:22" x14ac:dyDescent="0.15">
      <c r="A543" s="66">
        <v>60644.097118411999</v>
      </c>
      <c r="B543" s="67">
        <v>22.907866439999999</v>
      </c>
      <c r="C543" s="67">
        <v>477.18148432383151</v>
      </c>
      <c r="D543" s="65">
        <v>10</v>
      </c>
      <c r="E543" s="68">
        <v>0.5</v>
      </c>
      <c r="F543" s="65">
        <v>1</v>
      </c>
      <c r="G543" s="65">
        <v>1.28</v>
      </c>
      <c r="H543" s="65">
        <v>41</v>
      </c>
      <c r="I543" s="70">
        <f t="shared" si="112"/>
        <v>20.830463874654559</v>
      </c>
      <c r="J543" s="70">
        <f t="shared" si="113"/>
        <v>0.5</v>
      </c>
      <c r="K543" s="70">
        <f t="shared" si="114"/>
        <v>0.64</v>
      </c>
      <c r="L543" s="70">
        <f t="shared" si="115"/>
        <v>0</v>
      </c>
      <c r="M543" s="70">
        <f t="shared" si="116"/>
        <v>4.0979995119570232</v>
      </c>
      <c r="N543" s="70">
        <f t="shared" si="117"/>
        <v>1.6448536269514715</v>
      </c>
      <c r="O543" s="70">
        <f t="shared" si="118"/>
        <v>6.7406093604878698</v>
      </c>
      <c r="P543" s="70">
        <f t="shared" si="119"/>
        <v>27.24060936048787</v>
      </c>
      <c r="Q543" s="70">
        <f t="shared" si="120"/>
        <v>5.8304638746545585</v>
      </c>
      <c r="R543" s="70" t="str">
        <f t="shared" si="121"/>
        <v>Yes</v>
      </c>
      <c r="S543" s="70">
        <f t="shared" si="122"/>
        <v>20.5</v>
      </c>
      <c r="T543" s="70">
        <f t="shared" si="123"/>
        <v>21.410145485833311</v>
      </c>
      <c r="U543" s="70">
        <f t="shared" si="124"/>
        <v>2564.9267578125</v>
      </c>
      <c r="V543" s="70">
        <f t="shared" si="125"/>
        <v>0</v>
      </c>
    </row>
    <row r="544" spans="1:22" x14ac:dyDescent="0.15">
      <c r="A544" s="66">
        <v>33525.415563176161</v>
      </c>
      <c r="B544" s="67">
        <v>20.13307859</v>
      </c>
      <c r="C544" s="67">
        <v>398.40986528884815</v>
      </c>
      <c r="D544" s="65">
        <v>10</v>
      </c>
      <c r="E544" s="68">
        <v>1.5</v>
      </c>
      <c r="F544" s="65">
        <v>0.76</v>
      </c>
      <c r="G544" s="65">
        <v>2.1800000000000002</v>
      </c>
      <c r="H544" s="65">
        <v>23</v>
      </c>
      <c r="I544" s="70">
        <f t="shared" si="112"/>
        <v>19.788819852257287</v>
      </c>
      <c r="J544" s="70">
        <f t="shared" si="113"/>
        <v>0.83333333333333326</v>
      </c>
      <c r="K544" s="70">
        <f t="shared" si="114"/>
        <v>1.8166666666666667</v>
      </c>
      <c r="L544" s="70">
        <f t="shared" si="115"/>
        <v>2.3494680248941462</v>
      </c>
      <c r="M544" s="70">
        <f t="shared" si="116"/>
        <v>8.9297100861238619</v>
      </c>
      <c r="N544" s="70">
        <f t="shared" si="117"/>
        <v>1.6448536269514715</v>
      </c>
      <c r="O544" s="70">
        <f t="shared" si="118"/>
        <v>14.688066022785971</v>
      </c>
      <c r="P544" s="70">
        <f t="shared" si="119"/>
        <v>33.854732689452632</v>
      </c>
      <c r="Q544" s="70">
        <f t="shared" si="120"/>
        <v>-5.2111801477427093</v>
      </c>
      <c r="R544" s="70" t="str">
        <f t="shared" si="121"/>
        <v>Yes</v>
      </c>
      <c r="S544" s="70">
        <f t="shared" si="122"/>
        <v>19.166666666666664</v>
      </c>
      <c r="T544" s="70">
        <f t="shared" si="123"/>
        <v>39.065912837195341</v>
      </c>
      <c r="U544" s="70">
        <f t="shared" si="124"/>
        <v>397347.6318359375</v>
      </c>
      <c r="V544" s="70">
        <f t="shared" si="125"/>
        <v>0</v>
      </c>
    </row>
    <row r="545" spans="1:22" x14ac:dyDescent="0.15">
      <c r="A545" s="66">
        <v>37961.205779365839</v>
      </c>
      <c r="B545" s="67">
        <v>9.5085938699999986</v>
      </c>
      <c r="C545" s="67">
        <v>340.88540641285175</v>
      </c>
      <c r="D545" s="65">
        <v>10</v>
      </c>
      <c r="E545" s="68">
        <v>-0.4</v>
      </c>
      <c r="F545" s="65">
        <v>0.84</v>
      </c>
      <c r="G545" s="65">
        <v>1.1599999999999999</v>
      </c>
      <c r="H545" s="65">
        <v>73</v>
      </c>
      <c r="I545" s="70">
        <f t="shared" si="112"/>
        <v>35.85024358736775</v>
      </c>
      <c r="J545" s="70">
        <f t="shared" si="113"/>
        <v>0.19999999999999998</v>
      </c>
      <c r="K545" s="70">
        <f t="shared" si="114"/>
        <v>0.23199999999999996</v>
      </c>
      <c r="L545" s="70">
        <f t="shared" si="115"/>
        <v>3.4176014981270129</v>
      </c>
      <c r="M545" s="70">
        <f t="shared" si="116"/>
        <v>2.0967479581485224</v>
      </c>
      <c r="N545" s="70">
        <f t="shared" si="117"/>
        <v>1.6448536269514715</v>
      </c>
      <c r="O545" s="70">
        <f t="shared" si="118"/>
        <v>3.4488434837636892</v>
      </c>
      <c r="P545" s="70">
        <f t="shared" si="119"/>
        <v>18.04884348376369</v>
      </c>
      <c r="Q545" s="70">
        <f t="shared" si="120"/>
        <v>29.85024358736775</v>
      </c>
      <c r="R545" s="70" t="str">
        <f t="shared" si="121"/>
        <v>No</v>
      </c>
      <c r="S545" s="70">
        <f t="shared" si="122"/>
        <v>14.6</v>
      </c>
      <c r="T545" s="70">
        <f t="shared" si="123"/>
        <v>0</v>
      </c>
      <c r="U545" s="70">
        <f t="shared" si="124"/>
        <v>14.945580441599999</v>
      </c>
      <c r="V545" s="70">
        <f t="shared" si="125"/>
        <v>20.904663145767749</v>
      </c>
    </row>
    <row r="546" spans="1:22" x14ac:dyDescent="0.15">
      <c r="A546" s="66">
        <v>98390.268775439792</v>
      </c>
      <c r="B546" s="67">
        <v>6.190543589999999</v>
      </c>
      <c r="C546" s="67">
        <v>18.930380606449582</v>
      </c>
      <c r="D546" s="65">
        <v>10</v>
      </c>
      <c r="E546" s="68">
        <v>0.2</v>
      </c>
      <c r="F546" s="65">
        <v>1</v>
      </c>
      <c r="G546" s="65">
        <v>0.25</v>
      </c>
      <c r="H546" s="65">
        <v>19</v>
      </c>
      <c r="I546" s="70">
        <f t="shared" si="112"/>
        <v>3.0579512657061487</v>
      </c>
      <c r="J546" s="70">
        <f t="shared" si="113"/>
        <v>0.39999999999999997</v>
      </c>
      <c r="K546" s="70">
        <f t="shared" si="114"/>
        <v>9.9999999999999992E-2</v>
      </c>
      <c r="L546" s="70">
        <f t="shared" si="115"/>
        <v>0</v>
      </c>
      <c r="M546" s="70">
        <f t="shared" si="116"/>
        <v>0.43588989435406733</v>
      </c>
      <c r="N546" s="70">
        <f t="shared" si="117"/>
        <v>1.6448536269514715</v>
      </c>
      <c r="O546" s="70">
        <f t="shared" si="118"/>
        <v>0.71697507367978142</v>
      </c>
      <c r="P546" s="70">
        <f t="shared" si="119"/>
        <v>8.3169750736797816</v>
      </c>
      <c r="Q546" s="70">
        <f t="shared" si="120"/>
        <v>-8.9420487342938486</v>
      </c>
      <c r="R546" s="70" t="str">
        <f t="shared" si="121"/>
        <v>Yes</v>
      </c>
      <c r="S546" s="70">
        <f t="shared" si="122"/>
        <v>7.6</v>
      </c>
      <c r="T546" s="70">
        <f t="shared" si="123"/>
        <v>17.25902380797363</v>
      </c>
      <c r="U546" s="70">
        <f t="shared" si="124"/>
        <v>385.80502241280004</v>
      </c>
      <c r="V546" s="70">
        <f t="shared" si="125"/>
        <v>0</v>
      </c>
    </row>
    <row r="547" spans="1:22" x14ac:dyDescent="0.15">
      <c r="A547" s="66">
        <v>36030.966312752091</v>
      </c>
      <c r="B547" s="67">
        <v>12.553046329999999</v>
      </c>
      <c r="C547" s="67">
        <v>313.28304878888321</v>
      </c>
      <c r="D547" s="65">
        <v>10</v>
      </c>
      <c r="E547" s="68">
        <v>-0.7</v>
      </c>
      <c r="F547" s="65">
        <v>1</v>
      </c>
      <c r="G547" s="65">
        <v>0.95</v>
      </c>
      <c r="H547" s="65">
        <v>63</v>
      </c>
      <c r="I547" s="70">
        <f t="shared" si="112"/>
        <v>24.956734847714309</v>
      </c>
      <c r="J547" s="70">
        <f t="shared" si="113"/>
        <v>0.1</v>
      </c>
      <c r="K547" s="70">
        <f t="shared" si="114"/>
        <v>9.5000000000000001E-2</v>
      </c>
      <c r="L547" s="70">
        <f t="shared" si="115"/>
        <v>0</v>
      </c>
      <c r="M547" s="70">
        <f t="shared" si="116"/>
        <v>0.75403912365340831</v>
      </c>
      <c r="N547" s="70">
        <f t="shared" si="117"/>
        <v>1.6448536269514715</v>
      </c>
      <c r="O547" s="70">
        <f t="shared" si="118"/>
        <v>1.2402839874046179</v>
      </c>
      <c r="P547" s="70">
        <f t="shared" si="119"/>
        <v>7.540283987404619</v>
      </c>
      <c r="Q547" s="70">
        <f t="shared" si="120"/>
        <v>21.956734847714309</v>
      </c>
      <c r="R547" s="70" t="str">
        <f t="shared" si="121"/>
        <v>No</v>
      </c>
      <c r="S547" s="70">
        <f t="shared" si="122"/>
        <v>6.3000000000000007</v>
      </c>
      <c r="T547" s="70">
        <f t="shared" si="123"/>
        <v>0</v>
      </c>
      <c r="U547" s="70">
        <f t="shared" si="124"/>
        <v>4.2857066937000008</v>
      </c>
      <c r="V547" s="70">
        <f t="shared" si="125"/>
        <v>20.671028154014309</v>
      </c>
    </row>
    <row r="548" spans="1:22" x14ac:dyDescent="0.15">
      <c r="A548" s="66">
        <v>88608.292108535097</v>
      </c>
      <c r="B548" s="67">
        <v>13.388384110000001</v>
      </c>
      <c r="C548" s="67">
        <v>198.50564531116137</v>
      </c>
      <c r="D548" s="65">
        <v>10</v>
      </c>
      <c r="E548" s="68">
        <v>0.4</v>
      </c>
      <c r="F548" s="65">
        <v>0.89</v>
      </c>
      <c r="G548" s="65">
        <v>1.6</v>
      </c>
      <c r="H548" s="65">
        <v>23</v>
      </c>
      <c r="I548" s="70">
        <f t="shared" si="112"/>
        <v>14.826706769108476</v>
      </c>
      <c r="J548" s="70">
        <f t="shared" si="113"/>
        <v>0.46666666666666662</v>
      </c>
      <c r="K548" s="70">
        <f t="shared" si="114"/>
        <v>0.74666666666666659</v>
      </c>
      <c r="L548" s="70">
        <f t="shared" si="115"/>
        <v>1.5905973720586866</v>
      </c>
      <c r="M548" s="70">
        <f t="shared" si="116"/>
        <v>3.6570115303801449</v>
      </c>
      <c r="N548" s="70">
        <f t="shared" si="117"/>
        <v>1.6448536269514715</v>
      </c>
      <c r="O548" s="70">
        <f t="shared" si="118"/>
        <v>6.0152486795491331</v>
      </c>
      <c r="P548" s="70">
        <f t="shared" si="119"/>
        <v>16.748582012882466</v>
      </c>
      <c r="Q548" s="70">
        <f t="shared" si="120"/>
        <v>0.82670676910847796</v>
      </c>
      <c r="R548" s="70" t="str">
        <f t="shared" si="121"/>
        <v>Yes</v>
      </c>
      <c r="S548" s="70">
        <f t="shared" si="122"/>
        <v>10.733333333333333</v>
      </c>
      <c r="T548" s="70">
        <f t="shared" si="123"/>
        <v>15.921875243773988</v>
      </c>
      <c r="U548" s="70">
        <f t="shared" si="124"/>
        <v>1382.347809382399</v>
      </c>
      <c r="V548" s="70">
        <f t="shared" si="125"/>
        <v>0</v>
      </c>
    </row>
    <row r="549" spans="1:22" x14ac:dyDescent="0.15">
      <c r="A549" s="66">
        <v>76164.660682766771</v>
      </c>
      <c r="B549" s="67">
        <v>31.463338220000001</v>
      </c>
      <c r="C549" s="67">
        <v>54.67614304518667</v>
      </c>
      <c r="D549" s="65">
        <v>10</v>
      </c>
      <c r="E549" s="68">
        <v>-0.2</v>
      </c>
      <c r="F549" s="65">
        <v>1</v>
      </c>
      <c r="G549" s="65">
        <v>0.25</v>
      </c>
      <c r="H549" s="65">
        <v>16</v>
      </c>
      <c r="I549" s="70">
        <f t="shared" si="112"/>
        <v>1.7377731079542986</v>
      </c>
      <c r="J549" s="70">
        <f t="shared" si="113"/>
        <v>0.26666666666666666</v>
      </c>
      <c r="K549" s="70">
        <f t="shared" si="114"/>
        <v>6.6666666666666666E-2</v>
      </c>
      <c r="L549" s="70">
        <f t="shared" si="115"/>
        <v>0</v>
      </c>
      <c r="M549" s="70">
        <f t="shared" si="116"/>
        <v>0.26666666666666666</v>
      </c>
      <c r="N549" s="70">
        <f t="shared" si="117"/>
        <v>1.6448536269514715</v>
      </c>
      <c r="O549" s="70">
        <f t="shared" si="118"/>
        <v>0.43862763385372572</v>
      </c>
      <c r="P549" s="70">
        <f t="shared" si="119"/>
        <v>4.705294300520392</v>
      </c>
      <c r="Q549" s="70">
        <f t="shared" si="120"/>
        <v>-6.2622268920457014</v>
      </c>
      <c r="R549" s="70" t="str">
        <f t="shared" si="121"/>
        <v>Yes</v>
      </c>
      <c r="S549" s="70">
        <f t="shared" si="122"/>
        <v>4.2666666666666666</v>
      </c>
      <c r="T549" s="70">
        <f t="shared" si="123"/>
        <v>10.967521192566092</v>
      </c>
      <c r="U549" s="70">
        <f t="shared" si="124"/>
        <v>36.564026163200005</v>
      </c>
      <c r="V549" s="70">
        <f t="shared" si="125"/>
        <v>0</v>
      </c>
    </row>
    <row r="550" spans="1:22" x14ac:dyDescent="0.15">
      <c r="A550" s="66">
        <v>95500.490159355497</v>
      </c>
      <c r="B550" s="67">
        <v>5.9999727499999986</v>
      </c>
      <c r="C550" s="67">
        <v>312.44216461946047</v>
      </c>
      <c r="D550" s="65">
        <v>42</v>
      </c>
      <c r="E550" s="68">
        <v>0.4</v>
      </c>
      <c r="F550" s="65">
        <v>0.84</v>
      </c>
      <c r="G550" s="65">
        <v>1.84</v>
      </c>
      <c r="H550" s="65">
        <v>16</v>
      </c>
      <c r="I550" s="70">
        <f t="shared" si="112"/>
        <v>52.073930605678257</v>
      </c>
      <c r="J550" s="70">
        <f t="shared" si="113"/>
        <v>1.9599999999999997</v>
      </c>
      <c r="K550" s="70">
        <f t="shared" si="114"/>
        <v>3.6063999999999998</v>
      </c>
      <c r="L550" s="70">
        <f t="shared" si="115"/>
        <v>1.6</v>
      </c>
      <c r="M550" s="70">
        <f t="shared" si="116"/>
        <v>14.76253472002691</v>
      </c>
      <c r="N550" s="70">
        <f t="shared" si="117"/>
        <v>1.6448536269514715</v>
      </c>
      <c r="O550" s="70">
        <f t="shared" si="118"/>
        <v>24.28220877723329</v>
      </c>
      <c r="P550" s="70">
        <f t="shared" si="119"/>
        <v>55.642208777233286</v>
      </c>
      <c r="Q550" s="70">
        <f t="shared" si="120"/>
        <v>-6.7260693943217333</v>
      </c>
      <c r="R550" s="70" t="str">
        <f t="shared" si="121"/>
        <v>Yes</v>
      </c>
      <c r="S550" s="70">
        <f t="shared" si="122"/>
        <v>31.359999999999996</v>
      </c>
      <c r="T550" s="70">
        <f t="shared" si="123"/>
        <v>62.368278171555019</v>
      </c>
      <c r="U550" s="70">
        <f t="shared" si="124"/>
        <v>5805.8607994060758</v>
      </c>
      <c r="V550" s="70">
        <f t="shared" si="125"/>
        <v>0</v>
      </c>
    </row>
    <row r="551" spans="1:22" x14ac:dyDescent="0.15">
      <c r="A551" s="66">
        <v>86427.243510650893</v>
      </c>
      <c r="B551" s="67">
        <v>5.9683999999999999</v>
      </c>
      <c r="C551" s="67">
        <v>29.738742777765776</v>
      </c>
      <c r="D551" s="65">
        <v>10</v>
      </c>
      <c r="E551" s="68">
        <v>0.8</v>
      </c>
      <c r="F551" s="65">
        <v>0.94</v>
      </c>
      <c r="G551" s="65">
        <v>0.25</v>
      </c>
      <c r="H551" s="65">
        <v>30</v>
      </c>
      <c r="I551" s="70">
        <f t="shared" si="112"/>
        <v>4.9826993461841997</v>
      </c>
      <c r="J551" s="70">
        <f t="shared" si="113"/>
        <v>0.6</v>
      </c>
      <c r="K551" s="70">
        <f t="shared" si="114"/>
        <v>0.15</v>
      </c>
      <c r="L551" s="70">
        <f t="shared" si="115"/>
        <v>1.3416407864998745</v>
      </c>
      <c r="M551" s="70">
        <f t="shared" si="116"/>
        <v>1.1502173707608492</v>
      </c>
      <c r="N551" s="70">
        <f t="shared" si="117"/>
        <v>1.6448536269514715</v>
      </c>
      <c r="O551" s="70">
        <f t="shared" si="118"/>
        <v>1.8919392140785682</v>
      </c>
      <c r="P551" s="70">
        <f t="shared" si="119"/>
        <v>19.891939214078569</v>
      </c>
      <c r="Q551" s="70">
        <f t="shared" si="120"/>
        <v>-13.0173006538158</v>
      </c>
      <c r="R551" s="70" t="str">
        <f t="shared" si="121"/>
        <v>Yes</v>
      </c>
      <c r="S551" s="70">
        <f t="shared" si="122"/>
        <v>18</v>
      </c>
      <c r="T551" s="70">
        <f t="shared" si="123"/>
        <v>32.909239867894371</v>
      </c>
      <c r="U551" s="70">
        <f t="shared" si="124"/>
        <v>14437.892267827208</v>
      </c>
      <c r="V551" s="70">
        <f t="shared" si="125"/>
        <v>0</v>
      </c>
    </row>
    <row r="552" spans="1:22" x14ac:dyDescent="0.15">
      <c r="A552" s="66">
        <v>46285.293144709613</v>
      </c>
      <c r="B552" s="67">
        <v>6.8718299999999992</v>
      </c>
      <c r="C552" s="67">
        <v>85.965601173833321</v>
      </c>
      <c r="D552" s="65">
        <v>10</v>
      </c>
      <c r="E552" s="68">
        <v>0.2</v>
      </c>
      <c r="F552" s="65">
        <v>1</v>
      </c>
      <c r="G552" s="65">
        <v>0.9</v>
      </c>
      <c r="H552" s="65">
        <v>31</v>
      </c>
      <c r="I552" s="70">
        <f t="shared" si="112"/>
        <v>12.50985562416901</v>
      </c>
      <c r="J552" s="70">
        <f t="shared" si="113"/>
        <v>0.39999999999999997</v>
      </c>
      <c r="K552" s="70">
        <f t="shared" si="114"/>
        <v>0.36</v>
      </c>
      <c r="L552" s="70">
        <f t="shared" si="115"/>
        <v>0</v>
      </c>
      <c r="M552" s="70">
        <f t="shared" si="116"/>
        <v>2.0043951706188077</v>
      </c>
      <c r="N552" s="70">
        <f t="shared" si="117"/>
        <v>1.6448536269514715</v>
      </c>
      <c r="O552" s="70">
        <f t="shared" si="118"/>
        <v>3.2969366662363595</v>
      </c>
      <c r="P552" s="70">
        <f t="shared" si="119"/>
        <v>15.696936666236358</v>
      </c>
      <c r="Q552" s="70">
        <f t="shared" si="120"/>
        <v>0.50985562416901153</v>
      </c>
      <c r="R552" s="70" t="str">
        <f t="shared" si="121"/>
        <v>Yes</v>
      </c>
      <c r="S552" s="70">
        <f t="shared" si="122"/>
        <v>12.399999999999999</v>
      </c>
      <c r="T552" s="70">
        <f t="shared" si="123"/>
        <v>15.187081042067346</v>
      </c>
      <c r="U552" s="70">
        <f t="shared" si="124"/>
        <v>385.80502241280004</v>
      </c>
      <c r="V552" s="70">
        <f t="shared" si="125"/>
        <v>0</v>
      </c>
    </row>
    <row r="553" spans="1:22" x14ac:dyDescent="0.15">
      <c r="A553" s="66">
        <v>55912.04181368876</v>
      </c>
      <c r="B553" s="67">
        <v>5.4446574199999995</v>
      </c>
      <c r="C553" s="67">
        <v>160.67622462779141</v>
      </c>
      <c r="D553" s="65">
        <v>10</v>
      </c>
      <c r="E553" s="68">
        <v>-0.4</v>
      </c>
      <c r="F553" s="65">
        <v>0.77</v>
      </c>
      <c r="G553" s="65">
        <v>1.54</v>
      </c>
      <c r="H553" s="65">
        <v>44</v>
      </c>
      <c r="I553" s="70">
        <f t="shared" si="112"/>
        <v>29.51080522303852</v>
      </c>
      <c r="J553" s="70">
        <f t="shared" si="113"/>
        <v>0.19999999999999998</v>
      </c>
      <c r="K553" s="70">
        <f t="shared" si="114"/>
        <v>0.308</v>
      </c>
      <c r="L553" s="70">
        <f t="shared" si="115"/>
        <v>3.1811947441173731</v>
      </c>
      <c r="M553" s="70">
        <f t="shared" si="116"/>
        <v>2.1398168145895107</v>
      </c>
      <c r="N553" s="70">
        <f t="shared" si="117"/>
        <v>1.6448536269514715</v>
      </c>
      <c r="O553" s="70">
        <f t="shared" si="118"/>
        <v>3.5196854484893012</v>
      </c>
      <c r="P553" s="70">
        <f t="shared" si="119"/>
        <v>12.319685448489301</v>
      </c>
      <c r="Q553" s="70">
        <f t="shared" si="120"/>
        <v>23.51080522303852</v>
      </c>
      <c r="R553" s="70" t="str">
        <f t="shared" si="121"/>
        <v>No</v>
      </c>
      <c r="S553" s="70">
        <f t="shared" si="122"/>
        <v>8.7999999999999989</v>
      </c>
      <c r="T553" s="70">
        <f t="shared" si="123"/>
        <v>0</v>
      </c>
      <c r="U553" s="70">
        <f t="shared" si="124"/>
        <v>14.945580441599999</v>
      </c>
      <c r="V553" s="70">
        <f t="shared" si="125"/>
        <v>14.565224781438522</v>
      </c>
    </row>
    <row r="554" spans="1:22" x14ac:dyDescent="0.15">
      <c r="A554" s="66">
        <v>41393.252390035806</v>
      </c>
      <c r="B554" s="67">
        <v>423.91505795999996</v>
      </c>
      <c r="C554" s="67">
        <v>41.01086326041834</v>
      </c>
      <c r="D554" s="65">
        <v>10</v>
      </c>
      <c r="E554" s="68">
        <v>-0.4</v>
      </c>
      <c r="F554" s="65">
        <v>1</v>
      </c>
      <c r="G554" s="65">
        <v>0.25</v>
      </c>
      <c r="H554" s="65">
        <v>1</v>
      </c>
      <c r="I554" s="70">
        <f t="shared" si="112"/>
        <v>9.6743115136731159E-2</v>
      </c>
      <c r="J554" s="70">
        <f t="shared" si="113"/>
        <v>0.19999999999999998</v>
      </c>
      <c r="K554" s="70">
        <f t="shared" si="114"/>
        <v>4.9999999999999996E-2</v>
      </c>
      <c r="L554" s="70">
        <f t="shared" si="115"/>
        <v>0</v>
      </c>
      <c r="M554" s="70">
        <f t="shared" si="116"/>
        <v>4.9999999999999996E-2</v>
      </c>
      <c r="N554" s="70">
        <f t="shared" si="117"/>
        <v>1.6448536269514715</v>
      </c>
      <c r="O554" s="70">
        <f t="shared" si="118"/>
        <v>8.2242681347573565E-2</v>
      </c>
      <c r="P554" s="70">
        <f t="shared" si="119"/>
        <v>0.28224268134757358</v>
      </c>
      <c r="Q554" s="70">
        <f t="shared" si="120"/>
        <v>-5.9032568848632678</v>
      </c>
      <c r="R554" s="70" t="str">
        <f t="shared" si="121"/>
        <v>Yes</v>
      </c>
      <c r="S554" s="70">
        <f t="shared" si="122"/>
        <v>0.19999999999999998</v>
      </c>
      <c r="T554" s="70">
        <f t="shared" si="123"/>
        <v>6.1854995662108418</v>
      </c>
      <c r="U554" s="70">
        <f t="shared" si="124"/>
        <v>14.945580441599999</v>
      </c>
      <c r="V554" s="70">
        <f t="shared" si="125"/>
        <v>0</v>
      </c>
    </row>
    <row r="555" spans="1:22" x14ac:dyDescent="0.15">
      <c r="A555" s="66">
        <v>14959.284891570578</v>
      </c>
      <c r="B555" s="67">
        <v>30.169674619999999</v>
      </c>
      <c r="C555" s="67">
        <v>94.848098341655998</v>
      </c>
      <c r="D555" s="65">
        <v>18</v>
      </c>
      <c r="E555" s="68">
        <v>-0.4</v>
      </c>
      <c r="F555" s="65">
        <v>1</v>
      </c>
      <c r="G555" s="65">
        <v>0.25</v>
      </c>
      <c r="H555" s="65">
        <v>16</v>
      </c>
      <c r="I555" s="70">
        <f t="shared" si="112"/>
        <v>3.1438223824521976</v>
      </c>
      <c r="J555" s="70">
        <f t="shared" si="113"/>
        <v>0.36</v>
      </c>
      <c r="K555" s="70">
        <f t="shared" si="114"/>
        <v>0.09</v>
      </c>
      <c r="L555" s="70">
        <f t="shared" si="115"/>
        <v>0</v>
      </c>
      <c r="M555" s="70">
        <f t="shared" si="116"/>
        <v>0.36</v>
      </c>
      <c r="N555" s="70">
        <f t="shared" si="117"/>
        <v>1.6448536269514715</v>
      </c>
      <c r="O555" s="70">
        <f t="shared" si="118"/>
        <v>0.59214730570252971</v>
      </c>
      <c r="P555" s="70">
        <f t="shared" si="119"/>
        <v>6.3521473057025295</v>
      </c>
      <c r="Q555" s="70">
        <f t="shared" si="120"/>
        <v>-7.6561776175478009</v>
      </c>
      <c r="R555" s="70" t="str">
        <f t="shared" si="121"/>
        <v>Yes</v>
      </c>
      <c r="S555" s="70">
        <f t="shared" si="122"/>
        <v>5.76</v>
      </c>
      <c r="T555" s="70">
        <f t="shared" si="123"/>
        <v>14.008324923250331</v>
      </c>
      <c r="U555" s="70">
        <f t="shared" si="124"/>
        <v>26.902044794879998</v>
      </c>
      <c r="V555" s="70">
        <f t="shared" si="125"/>
        <v>0</v>
      </c>
    </row>
    <row r="556" spans="1:22" x14ac:dyDescent="0.15">
      <c r="A556" s="66">
        <v>6729.4042047005178</v>
      </c>
      <c r="B556" s="67">
        <v>11.822210589999999</v>
      </c>
      <c r="C556" s="67">
        <v>24.572841430939999</v>
      </c>
      <c r="D556" s="65">
        <v>10</v>
      </c>
      <c r="E556" s="68">
        <v>-0.1</v>
      </c>
      <c r="F556" s="65">
        <v>1</v>
      </c>
      <c r="G556" s="65">
        <v>0.25</v>
      </c>
      <c r="H556" s="65">
        <v>16</v>
      </c>
      <c r="I556" s="70">
        <f t="shared" si="112"/>
        <v>2.0785318654131673</v>
      </c>
      <c r="J556" s="70">
        <f t="shared" si="113"/>
        <v>0.3</v>
      </c>
      <c r="K556" s="70">
        <f t="shared" si="114"/>
        <v>7.4999999999999997E-2</v>
      </c>
      <c r="L556" s="70">
        <f t="shared" si="115"/>
        <v>0</v>
      </c>
      <c r="M556" s="70">
        <f t="shared" si="116"/>
        <v>0.3</v>
      </c>
      <c r="N556" s="70">
        <f t="shared" si="117"/>
        <v>1.6448536269514715</v>
      </c>
      <c r="O556" s="70">
        <f t="shared" si="118"/>
        <v>0.49345608808544145</v>
      </c>
      <c r="P556" s="70">
        <f t="shared" si="119"/>
        <v>5.2934560880854411</v>
      </c>
      <c r="Q556" s="70">
        <f t="shared" si="120"/>
        <v>-6.9214681345868332</v>
      </c>
      <c r="R556" s="70" t="str">
        <f t="shared" si="121"/>
        <v>Yes</v>
      </c>
      <c r="S556" s="70">
        <f t="shared" si="122"/>
        <v>4.8</v>
      </c>
      <c r="T556" s="70">
        <f t="shared" si="123"/>
        <v>12.214924222672273</v>
      </c>
      <c r="U556" s="70">
        <f t="shared" si="124"/>
        <v>61.757046351900001</v>
      </c>
      <c r="V556" s="70">
        <f t="shared" si="125"/>
        <v>0</v>
      </c>
    </row>
    <row r="557" spans="1:22" x14ac:dyDescent="0.15">
      <c r="A557" s="66">
        <v>691.0125995347571</v>
      </c>
      <c r="B557" s="67">
        <v>6.3525108299999999</v>
      </c>
      <c r="C557" s="67">
        <v>4.0474037330283332</v>
      </c>
      <c r="D557" s="65">
        <v>10</v>
      </c>
      <c r="E557" s="68">
        <v>0.6</v>
      </c>
      <c r="F557" s="65">
        <v>1</v>
      </c>
      <c r="G557" s="65">
        <v>0.25</v>
      </c>
      <c r="H557" s="65">
        <v>4</v>
      </c>
      <c r="I557" s="70">
        <f t="shared" si="112"/>
        <v>0.63713448766026481</v>
      </c>
      <c r="J557" s="70">
        <f t="shared" si="113"/>
        <v>0.53333333333333333</v>
      </c>
      <c r="K557" s="70">
        <f t="shared" si="114"/>
        <v>0.13333333333333333</v>
      </c>
      <c r="L557" s="70">
        <f t="shared" si="115"/>
        <v>0</v>
      </c>
      <c r="M557" s="70">
        <f t="shared" si="116"/>
        <v>0.26666666666666666</v>
      </c>
      <c r="N557" s="70">
        <f t="shared" si="117"/>
        <v>1.6448536269514715</v>
      </c>
      <c r="O557" s="70">
        <f t="shared" si="118"/>
        <v>0.43862763385372572</v>
      </c>
      <c r="P557" s="70">
        <f t="shared" si="119"/>
        <v>2.5719609671870591</v>
      </c>
      <c r="Q557" s="70">
        <f t="shared" si="120"/>
        <v>-15.362865512339734</v>
      </c>
      <c r="R557" s="70" t="str">
        <f t="shared" si="121"/>
        <v>Yes</v>
      </c>
      <c r="S557" s="70">
        <f t="shared" si="122"/>
        <v>2.1333333333333333</v>
      </c>
      <c r="T557" s="70">
        <f t="shared" si="123"/>
        <v>17.934826479526794</v>
      </c>
      <c r="U557" s="70">
        <f t="shared" si="124"/>
        <v>4664.5829451776044</v>
      </c>
      <c r="V557" s="70">
        <f t="shared" si="125"/>
        <v>0</v>
      </c>
    </row>
    <row r="558" spans="1:22" x14ac:dyDescent="0.15">
      <c r="A558" s="66">
        <v>9969.6237463032467</v>
      </c>
      <c r="B558" s="67">
        <v>10.042494339999999</v>
      </c>
      <c r="C558" s="67">
        <v>5.4612824146100003</v>
      </c>
      <c r="D558" s="65">
        <v>10</v>
      </c>
      <c r="E558" s="68">
        <v>0.8</v>
      </c>
      <c r="F558" s="65">
        <v>1</v>
      </c>
      <c r="G558" s="65">
        <v>0.25</v>
      </c>
      <c r="H558" s="65">
        <v>4</v>
      </c>
      <c r="I558" s="70">
        <f t="shared" si="112"/>
        <v>0.5438173256276887</v>
      </c>
      <c r="J558" s="70">
        <f t="shared" si="113"/>
        <v>0.6</v>
      </c>
      <c r="K558" s="70">
        <f t="shared" si="114"/>
        <v>0.15</v>
      </c>
      <c r="L558" s="70">
        <f t="shared" si="115"/>
        <v>0</v>
      </c>
      <c r="M558" s="70">
        <f t="shared" si="116"/>
        <v>0.3</v>
      </c>
      <c r="N558" s="70">
        <f t="shared" si="117"/>
        <v>1.6448536269514715</v>
      </c>
      <c r="O558" s="70">
        <f t="shared" si="118"/>
        <v>0.49345608808544145</v>
      </c>
      <c r="P558" s="70">
        <f t="shared" si="119"/>
        <v>2.8934560880854412</v>
      </c>
      <c r="Q558" s="70">
        <f t="shared" si="120"/>
        <v>-17.456182674372311</v>
      </c>
      <c r="R558" s="70" t="str">
        <f t="shared" si="121"/>
        <v>Yes</v>
      </c>
      <c r="S558" s="70">
        <f t="shared" si="122"/>
        <v>2.4</v>
      </c>
      <c r="T558" s="70">
        <f t="shared" si="123"/>
        <v>20.349638762457751</v>
      </c>
      <c r="U558" s="70">
        <f t="shared" si="124"/>
        <v>14437.892267827208</v>
      </c>
      <c r="V558" s="70">
        <f t="shared" si="125"/>
        <v>0</v>
      </c>
    </row>
    <row r="559" spans="1:22" x14ac:dyDescent="0.15">
      <c r="A559" s="66">
        <v>76995.052682215421</v>
      </c>
      <c r="B559" s="67">
        <v>5.86044506</v>
      </c>
      <c r="C559" s="67">
        <v>3.8588605321566667</v>
      </c>
      <c r="D559" s="65">
        <v>10</v>
      </c>
      <c r="E559" s="68">
        <v>1.2</v>
      </c>
      <c r="F559" s="65">
        <v>1</v>
      </c>
      <c r="G559" s="65">
        <v>0.25</v>
      </c>
      <c r="H559" s="65">
        <v>4</v>
      </c>
      <c r="I559" s="70">
        <f t="shared" si="112"/>
        <v>0.6584586140897406</v>
      </c>
      <c r="J559" s="70">
        <f t="shared" si="113"/>
        <v>0.73333333333333339</v>
      </c>
      <c r="K559" s="70">
        <f t="shared" si="114"/>
        <v>0.18333333333333335</v>
      </c>
      <c r="L559" s="70">
        <f t="shared" si="115"/>
        <v>0</v>
      </c>
      <c r="M559" s="70">
        <f t="shared" si="116"/>
        <v>0.3666666666666667</v>
      </c>
      <c r="N559" s="70">
        <f t="shared" si="117"/>
        <v>1.6448536269514715</v>
      </c>
      <c r="O559" s="70">
        <f t="shared" si="118"/>
        <v>0.60311299654887296</v>
      </c>
      <c r="P559" s="70">
        <f t="shared" si="119"/>
        <v>3.5364463298822066</v>
      </c>
      <c r="Q559" s="70">
        <f t="shared" si="120"/>
        <v>-21.341541385910258</v>
      </c>
      <c r="R559" s="70" t="str">
        <f t="shared" si="121"/>
        <v>Yes</v>
      </c>
      <c r="S559" s="70">
        <f t="shared" si="122"/>
        <v>2.9333333333333336</v>
      </c>
      <c r="T559" s="70">
        <f t="shared" si="123"/>
        <v>24.877987715792464</v>
      </c>
      <c r="U559" s="70">
        <f t="shared" si="124"/>
        <v>107106.68859207688</v>
      </c>
      <c r="V559" s="70">
        <f t="shared" si="125"/>
        <v>0</v>
      </c>
    </row>
    <row r="560" spans="1:22" x14ac:dyDescent="0.15">
      <c r="A560" s="66">
        <v>7728.2377309429103</v>
      </c>
      <c r="B560" s="67">
        <v>74.244410169999995</v>
      </c>
      <c r="C560" s="67">
        <v>15.030658248402501</v>
      </c>
      <c r="D560" s="65">
        <v>10</v>
      </c>
      <c r="E560" s="68">
        <v>0.5</v>
      </c>
      <c r="F560" s="65">
        <v>1</v>
      </c>
      <c r="G560" s="65">
        <v>0.25</v>
      </c>
      <c r="H560" s="65">
        <v>2</v>
      </c>
      <c r="I560" s="70">
        <f t="shared" si="112"/>
        <v>0.20244834882499951</v>
      </c>
      <c r="J560" s="70">
        <f t="shared" si="113"/>
        <v>0.5</v>
      </c>
      <c r="K560" s="70">
        <f t="shared" si="114"/>
        <v>0.125</v>
      </c>
      <c r="L560" s="70">
        <f t="shared" si="115"/>
        <v>0</v>
      </c>
      <c r="M560" s="70">
        <f t="shared" si="116"/>
        <v>0.17677669529663689</v>
      </c>
      <c r="N560" s="70">
        <f t="shared" si="117"/>
        <v>1.6448536269514715</v>
      </c>
      <c r="O560" s="70">
        <f t="shared" si="118"/>
        <v>0.29077178841916834</v>
      </c>
      <c r="P560" s="70">
        <f t="shared" si="119"/>
        <v>1.2907717884191683</v>
      </c>
      <c r="Q560" s="70">
        <f t="shared" si="120"/>
        <v>-14.797551651175</v>
      </c>
      <c r="R560" s="70" t="str">
        <f t="shared" si="121"/>
        <v>Yes</v>
      </c>
      <c r="S560" s="70">
        <f t="shared" si="122"/>
        <v>1</v>
      </c>
      <c r="T560" s="70">
        <f t="shared" si="123"/>
        <v>16.08832343959417</v>
      </c>
      <c r="U560" s="70">
        <f t="shared" si="124"/>
        <v>2564.9267578125</v>
      </c>
      <c r="V560" s="70">
        <f t="shared" si="125"/>
        <v>0</v>
      </c>
    </row>
    <row r="561" spans="1:22" x14ac:dyDescent="0.15">
      <c r="A561" s="66">
        <v>61807.91734209883</v>
      </c>
      <c r="B561" s="67">
        <v>22.903005719999999</v>
      </c>
      <c r="C561" s="67">
        <v>53.214263280607732</v>
      </c>
      <c r="D561" s="65">
        <v>10</v>
      </c>
      <c r="E561" s="68">
        <v>0.4</v>
      </c>
      <c r="F561" s="65">
        <v>1</v>
      </c>
      <c r="G561" s="65">
        <v>1.47</v>
      </c>
      <c r="H561" s="65">
        <v>4</v>
      </c>
      <c r="I561" s="70">
        <f t="shared" si="112"/>
        <v>2.3234619914598587</v>
      </c>
      <c r="J561" s="70">
        <f t="shared" si="113"/>
        <v>0.46666666666666662</v>
      </c>
      <c r="K561" s="70">
        <f t="shared" si="114"/>
        <v>0.68599999999999994</v>
      </c>
      <c r="L561" s="70">
        <f t="shared" si="115"/>
        <v>0</v>
      </c>
      <c r="M561" s="70">
        <f t="shared" si="116"/>
        <v>1.3719999999999999</v>
      </c>
      <c r="N561" s="70">
        <f t="shared" si="117"/>
        <v>1.6448536269514715</v>
      </c>
      <c r="O561" s="70">
        <f t="shared" si="118"/>
        <v>2.2567391761774189</v>
      </c>
      <c r="P561" s="70">
        <f t="shared" si="119"/>
        <v>4.1234058428440852</v>
      </c>
      <c r="Q561" s="70">
        <f t="shared" si="120"/>
        <v>-11.67653800854014</v>
      </c>
      <c r="R561" s="70" t="str">
        <f t="shared" si="121"/>
        <v>Yes</v>
      </c>
      <c r="S561" s="70">
        <f t="shared" si="122"/>
        <v>1.8666666666666665</v>
      </c>
      <c r="T561" s="70">
        <f t="shared" si="123"/>
        <v>15.799943851384224</v>
      </c>
      <c r="U561" s="70">
        <f t="shared" si="124"/>
        <v>1382.347809382399</v>
      </c>
      <c r="V561" s="70">
        <f t="shared" si="125"/>
        <v>0</v>
      </c>
    </row>
    <row r="562" spans="1:22" x14ac:dyDescent="0.15">
      <c r="A562" s="66">
        <v>20058.575955813729</v>
      </c>
      <c r="B562" s="67">
        <v>465.86958476999996</v>
      </c>
      <c r="C562" s="67">
        <v>45.029757307759589</v>
      </c>
      <c r="D562" s="65">
        <v>10</v>
      </c>
      <c r="E562" s="68">
        <v>0.2</v>
      </c>
      <c r="F562" s="65">
        <v>1</v>
      </c>
      <c r="G562" s="65">
        <v>0.25</v>
      </c>
      <c r="H562" s="65">
        <v>1</v>
      </c>
      <c r="I562" s="70">
        <f t="shared" si="112"/>
        <v>9.6657431134919022E-2</v>
      </c>
      <c r="J562" s="70">
        <f t="shared" si="113"/>
        <v>0.39999999999999997</v>
      </c>
      <c r="K562" s="70">
        <f t="shared" si="114"/>
        <v>9.9999999999999992E-2</v>
      </c>
      <c r="L562" s="70">
        <f t="shared" si="115"/>
        <v>0</v>
      </c>
      <c r="M562" s="70">
        <f t="shared" si="116"/>
        <v>9.9999999999999992E-2</v>
      </c>
      <c r="N562" s="70">
        <f t="shared" si="117"/>
        <v>1.6448536269514715</v>
      </c>
      <c r="O562" s="70">
        <f t="shared" si="118"/>
        <v>0.16448536269514713</v>
      </c>
      <c r="P562" s="70">
        <f t="shared" si="119"/>
        <v>0.56448536269514715</v>
      </c>
      <c r="Q562" s="70">
        <f t="shared" si="120"/>
        <v>-11.90334256886508</v>
      </c>
      <c r="R562" s="70" t="str">
        <f t="shared" si="121"/>
        <v>Yes</v>
      </c>
      <c r="S562" s="70">
        <f t="shared" si="122"/>
        <v>0.39999999999999997</v>
      </c>
      <c r="T562" s="70">
        <f t="shared" si="123"/>
        <v>12.467827931560226</v>
      </c>
      <c r="U562" s="70">
        <f t="shared" si="124"/>
        <v>385.80502241280004</v>
      </c>
      <c r="V562" s="70">
        <f t="shared" si="125"/>
        <v>0</v>
      </c>
    </row>
    <row r="563" spans="1:22" x14ac:dyDescent="0.15">
      <c r="A563" s="66">
        <v>38.498988258828248</v>
      </c>
      <c r="B563" s="67">
        <v>372.56434787999996</v>
      </c>
      <c r="C563" s="67">
        <v>129.93081536641799</v>
      </c>
      <c r="D563" s="65">
        <v>18</v>
      </c>
      <c r="E563" s="68">
        <v>1.5</v>
      </c>
      <c r="F563" s="65">
        <v>1</v>
      </c>
      <c r="G563" s="65">
        <v>0.25</v>
      </c>
      <c r="H563" s="65">
        <v>2</v>
      </c>
      <c r="I563" s="70">
        <f t="shared" si="112"/>
        <v>0.3487473133319447</v>
      </c>
      <c r="J563" s="70">
        <f t="shared" si="113"/>
        <v>1.5</v>
      </c>
      <c r="K563" s="70">
        <f t="shared" si="114"/>
        <v>0.375</v>
      </c>
      <c r="L563" s="70">
        <f t="shared" si="115"/>
        <v>0</v>
      </c>
      <c r="M563" s="70">
        <f t="shared" si="116"/>
        <v>0.5303300858899106</v>
      </c>
      <c r="N563" s="70">
        <f t="shared" si="117"/>
        <v>1.6448536269514715</v>
      </c>
      <c r="O563" s="70">
        <f t="shared" si="118"/>
        <v>0.87231536525750486</v>
      </c>
      <c r="P563" s="70">
        <f t="shared" si="119"/>
        <v>3.8723153652575046</v>
      </c>
      <c r="Q563" s="70">
        <f t="shared" si="120"/>
        <v>-44.651252686668059</v>
      </c>
      <c r="R563" s="70" t="str">
        <f t="shared" si="121"/>
        <v>Yes</v>
      </c>
      <c r="S563" s="70">
        <f t="shared" si="122"/>
        <v>3</v>
      </c>
      <c r="T563" s="70">
        <f t="shared" si="123"/>
        <v>48.523568051925565</v>
      </c>
      <c r="U563" s="70">
        <f t="shared" si="124"/>
        <v>715225.7373046875</v>
      </c>
      <c r="V563" s="70">
        <f t="shared" si="125"/>
        <v>0</v>
      </c>
    </row>
    <row r="564" spans="1:22" x14ac:dyDescent="0.15">
      <c r="A564" s="66">
        <v>59027.207994497847</v>
      </c>
      <c r="B564" s="67">
        <v>23.851799429999996</v>
      </c>
      <c r="C564" s="67">
        <v>296.3694446388003</v>
      </c>
      <c r="D564" s="65">
        <v>26</v>
      </c>
      <c r="E564" s="68">
        <v>1.2</v>
      </c>
      <c r="F564" s="65">
        <v>0.83</v>
      </c>
      <c r="G564" s="65">
        <v>0.25</v>
      </c>
      <c r="H564" s="65">
        <v>36</v>
      </c>
      <c r="I564" s="70">
        <f t="shared" si="112"/>
        <v>12.425454335576742</v>
      </c>
      <c r="J564" s="70">
        <f t="shared" si="113"/>
        <v>1.906666666666667</v>
      </c>
      <c r="K564" s="70">
        <f t="shared" si="114"/>
        <v>0.47666666666666674</v>
      </c>
      <c r="L564" s="70">
        <f t="shared" si="115"/>
        <v>2.4738633753705965</v>
      </c>
      <c r="M564" s="70">
        <f t="shared" si="116"/>
        <v>5.5161682352879717</v>
      </c>
      <c r="N564" s="70">
        <f t="shared" si="117"/>
        <v>1.6448536269514715</v>
      </c>
      <c r="O564" s="70">
        <f t="shared" si="118"/>
        <v>9.0732893286879186</v>
      </c>
      <c r="P564" s="70">
        <f t="shared" si="119"/>
        <v>77.713289328687935</v>
      </c>
      <c r="Q564" s="70">
        <f t="shared" si="120"/>
        <v>-44.774545664423272</v>
      </c>
      <c r="R564" s="70" t="str">
        <f t="shared" si="121"/>
        <v>Yes</v>
      </c>
      <c r="S564" s="70">
        <f t="shared" si="122"/>
        <v>68.640000000000015</v>
      </c>
      <c r="T564" s="70">
        <f t="shared" si="123"/>
        <v>122.48783499311121</v>
      </c>
      <c r="U564" s="70">
        <f t="shared" si="124"/>
        <v>278477.39033939998</v>
      </c>
      <c r="V564" s="70">
        <f t="shared" si="125"/>
        <v>0</v>
      </c>
    </row>
    <row r="565" spans="1:22" x14ac:dyDescent="0.15">
      <c r="A565" s="66">
        <v>41123.514084125221</v>
      </c>
      <c r="B565" s="67">
        <v>16.702225979999998</v>
      </c>
      <c r="C565" s="67">
        <v>6.0098021910024997</v>
      </c>
      <c r="D565" s="65">
        <v>10</v>
      </c>
      <c r="E565" s="68">
        <v>1.2</v>
      </c>
      <c r="F565" s="65">
        <v>1</v>
      </c>
      <c r="G565" s="65">
        <v>0.25</v>
      </c>
      <c r="H565" s="65">
        <v>3</v>
      </c>
      <c r="I565" s="70">
        <f t="shared" si="112"/>
        <v>0.35982043340803249</v>
      </c>
      <c r="J565" s="70">
        <f t="shared" si="113"/>
        <v>0.73333333333333339</v>
      </c>
      <c r="K565" s="70">
        <f t="shared" si="114"/>
        <v>0.18333333333333335</v>
      </c>
      <c r="L565" s="70">
        <f t="shared" si="115"/>
        <v>0</v>
      </c>
      <c r="M565" s="70">
        <f t="shared" si="116"/>
        <v>0.31754264805429422</v>
      </c>
      <c r="N565" s="70">
        <f t="shared" si="117"/>
        <v>1.6448536269514715</v>
      </c>
      <c r="O565" s="70">
        <f t="shared" si="118"/>
        <v>0.52231117636388047</v>
      </c>
      <c r="P565" s="70">
        <f t="shared" si="119"/>
        <v>2.7223111763638808</v>
      </c>
      <c r="Q565" s="70">
        <f t="shared" si="120"/>
        <v>-21.640179566591968</v>
      </c>
      <c r="R565" s="70" t="str">
        <f t="shared" si="121"/>
        <v>Yes</v>
      </c>
      <c r="S565" s="70">
        <f t="shared" si="122"/>
        <v>2.2000000000000002</v>
      </c>
      <c r="T565" s="70">
        <f t="shared" si="123"/>
        <v>24.362490742955849</v>
      </c>
      <c r="U565" s="70">
        <f t="shared" si="124"/>
        <v>107106.68859207688</v>
      </c>
      <c r="V565" s="70">
        <f t="shared" si="125"/>
        <v>0</v>
      </c>
    </row>
    <row r="566" spans="1:22" x14ac:dyDescent="0.15">
      <c r="A566" s="66">
        <v>6377.5062856124441</v>
      </c>
      <c r="B566" s="67">
        <v>266.73959047</v>
      </c>
      <c r="C566" s="67">
        <v>1040.5500547512263</v>
      </c>
      <c r="D566" s="65">
        <v>10</v>
      </c>
      <c r="E566" s="68">
        <v>0.2</v>
      </c>
      <c r="F566" s="65">
        <v>1</v>
      </c>
      <c r="G566" s="65">
        <v>0.25</v>
      </c>
      <c r="H566" s="65">
        <v>49</v>
      </c>
      <c r="I566" s="70">
        <f t="shared" si="112"/>
        <v>3.9009959223441792</v>
      </c>
      <c r="J566" s="70">
        <f t="shared" si="113"/>
        <v>0.39999999999999997</v>
      </c>
      <c r="K566" s="70">
        <f t="shared" si="114"/>
        <v>9.9999999999999992E-2</v>
      </c>
      <c r="L566" s="70">
        <f t="shared" si="115"/>
        <v>0</v>
      </c>
      <c r="M566" s="70">
        <f t="shared" si="116"/>
        <v>0.7</v>
      </c>
      <c r="N566" s="70">
        <f t="shared" si="117"/>
        <v>1.6448536269514715</v>
      </c>
      <c r="O566" s="70">
        <f t="shared" si="118"/>
        <v>1.15139753886603</v>
      </c>
      <c r="P566" s="70">
        <f t="shared" si="119"/>
        <v>20.751397538866026</v>
      </c>
      <c r="Q566" s="70">
        <f t="shared" si="120"/>
        <v>-8.0990040776558185</v>
      </c>
      <c r="R566" s="70" t="str">
        <f t="shared" si="121"/>
        <v>Yes</v>
      </c>
      <c r="S566" s="70">
        <f t="shared" si="122"/>
        <v>19.599999999999998</v>
      </c>
      <c r="T566" s="70">
        <f t="shared" si="123"/>
        <v>28.850401616521843</v>
      </c>
      <c r="U566" s="70">
        <f t="shared" si="124"/>
        <v>385.80502241280004</v>
      </c>
      <c r="V566" s="70">
        <f t="shared" si="125"/>
        <v>0</v>
      </c>
    </row>
    <row r="567" spans="1:22" x14ac:dyDescent="0.15">
      <c r="A567" s="66">
        <v>68729.121586072739</v>
      </c>
      <c r="B567" s="67">
        <v>577.36932479999996</v>
      </c>
      <c r="C567" s="67">
        <v>7718.0938645995939</v>
      </c>
      <c r="D567" s="65">
        <v>10</v>
      </c>
      <c r="E567" s="68">
        <v>-0.4</v>
      </c>
      <c r="F567" s="65">
        <v>1</v>
      </c>
      <c r="G567" s="65">
        <v>1.34</v>
      </c>
      <c r="H567" s="65">
        <v>26</v>
      </c>
      <c r="I567" s="70">
        <f t="shared" si="112"/>
        <v>13.367689506665656</v>
      </c>
      <c r="J567" s="70">
        <f t="shared" si="113"/>
        <v>0.19999999999999998</v>
      </c>
      <c r="K567" s="70">
        <f t="shared" si="114"/>
        <v>0.26800000000000002</v>
      </c>
      <c r="L567" s="70">
        <f t="shared" si="115"/>
        <v>0</v>
      </c>
      <c r="M567" s="70">
        <f t="shared" si="116"/>
        <v>1.3665372296428664</v>
      </c>
      <c r="N567" s="70">
        <f t="shared" si="117"/>
        <v>1.6448536269514715</v>
      </c>
      <c r="O567" s="70">
        <f t="shared" si="118"/>
        <v>2.2477537185422847</v>
      </c>
      <c r="P567" s="70">
        <f t="shared" si="119"/>
        <v>7.447753718542284</v>
      </c>
      <c r="Q567" s="70">
        <f t="shared" si="120"/>
        <v>7.3676895066656565</v>
      </c>
      <c r="R567" s="70" t="str">
        <f t="shared" si="121"/>
        <v>Yes</v>
      </c>
      <c r="S567" s="70">
        <f t="shared" si="122"/>
        <v>5.1999999999999993</v>
      </c>
      <c r="T567" s="70">
        <f t="shared" si="123"/>
        <v>5.1999999999999993</v>
      </c>
      <c r="U567" s="70">
        <f t="shared" si="124"/>
        <v>14.945580441599999</v>
      </c>
      <c r="V567" s="70">
        <f t="shared" si="125"/>
        <v>0</v>
      </c>
    </row>
    <row r="568" spans="1:22" x14ac:dyDescent="0.15">
      <c r="A568" s="66">
        <v>15171.170024735193</v>
      </c>
      <c r="B568" s="67">
        <v>54.437999999999995</v>
      </c>
      <c r="C568" s="67">
        <v>11.236080166666666</v>
      </c>
      <c r="D568" s="65">
        <v>10</v>
      </c>
      <c r="E568" s="68">
        <v>0.2</v>
      </c>
      <c r="F568" s="65">
        <v>1</v>
      </c>
      <c r="G568" s="65">
        <v>0.25</v>
      </c>
      <c r="H568" s="65">
        <v>2</v>
      </c>
      <c r="I568" s="70">
        <f t="shared" si="112"/>
        <v>0.20640141384082197</v>
      </c>
      <c r="J568" s="70">
        <f t="shared" si="113"/>
        <v>0.39999999999999997</v>
      </c>
      <c r="K568" s="70">
        <f t="shared" si="114"/>
        <v>9.9999999999999992E-2</v>
      </c>
      <c r="L568" s="70">
        <f t="shared" si="115"/>
        <v>0</v>
      </c>
      <c r="M568" s="70">
        <f t="shared" si="116"/>
        <v>0.1414213562373095</v>
      </c>
      <c r="N568" s="70">
        <f t="shared" si="117"/>
        <v>1.6448536269514715</v>
      </c>
      <c r="O568" s="70">
        <f t="shared" si="118"/>
        <v>0.23261743073533464</v>
      </c>
      <c r="P568" s="70">
        <f t="shared" si="119"/>
        <v>1.0326174307353346</v>
      </c>
      <c r="Q568" s="70">
        <f t="shared" si="120"/>
        <v>-11.793598586159176</v>
      </c>
      <c r="R568" s="70" t="str">
        <f t="shared" si="121"/>
        <v>Yes</v>
      </c>
      <c r="S568" s="70">
        <f t="shared" si="122"/>
        <v>0.79999999999999993</v>
      </c>
      <c r="T568" s="70">
        <f t="shared" si="123"/>
        <v>12.826216016894509</v>
      </c>
      <c r="U568" s="70">
        <f t="shared" si="124"/>
        <v>385.80502241280004</v>
      </c>
      <c r="V568" s="70">
        <f t="shared" si="125"/>
        <v>0</v>
      </c>
    </row>
    <row r="569" spans="1:22" x14ac:dyDescent="0.15">
      <c r="A569" s="66">
        <v>90461.416696917891</v>
      </c>
      <c r="B569" s="67">
        <v>207.05566443000001</v>
      </c>
      <c r="C569" s="67">
        <v>40.475081043714169</v>
      </c>
      <c r="D569" s="65">
        <v>10</v>
      </c>
      <c r="E569" s="68">
        <v>0.6</v>
      </c>
      <c r="F569" s="65">
        <v>1</v>
      </c>
      <c r="G569" s="65">
        <v>0.25</v>
      </c>
      <c r="H569" s="65">
        <v>2</v>
      </c>
      <c r="I569" s="70">
        <f t="shared" si="112"/>
        <v>0.19547922610635804</v>
      </c>
      <c r="J569" s="70">
        <f t="shared" si="113"/>
        <v>0.53333333333333333</v>
      </c>
      <c r="K569" s="70">
        <f t="shared" si="114"/>
        <v>0.13333333333333333</v>
      </c>
      <c r="L569" s="70">
        <f t="shared" si="115"/>
        <v>0</v>
      </c>
      <c r="M569" s="70">
        <f t="shared" si="116"/>
        <v>0.18856180831641267</v>
      </c>
      <c r="N569" s="70">
        <f t="shared" si="117"/>
        <v>1.6448536269514715</v>
      </c>
      <c r="O569" s="70">
        <f t="shared" si="118"/>
        <v>0.31015657431377952</v>
      </c>
      <c r="P569" s="70">
        <f t="shared" si="119"/>
        <v>1.3768232409804462</v>
      </c>
      <c r="Q569" s="70">
        <f t="shared" si="120"/>
        <v>-15.804520773893643</v>
      </c>
      <c r="R569" s="70" t="str">
        <f t="shared" si="121"/>
        <v>Yes</v>
      </c>
      <c r="S569" s="70">
        <f t="shared" si="122"/>
        <v>1.0666666666666667</v>
      </c>
      <c r="T569" s="70">
        <f t="shared" si="123"/>
        <v>17.181344014874089</v>
      </c>
      <c r="U569" s="70">
        <f t="shared" si="124"/>
        <v>4664.5829451776044</v>
      </c>
      <c r="V569" s="70">
        <f t="shared" si="125"/>
        <v>0</v>
      </c>
    </row>
    <row r="570" spans="1:22" x14ac:dyDescent="0.15">
      <c r="A570" s="66">
        <v>56400.754849171695</v>
      </c>
      <c r="B570" s="67">
        <v>383.38799999999998</v>
      </c>
      <c r="C570" s="67">
        <v>540.96395341943162</v>
      </c>
      <c r="D570" s="65">
        <v>10</v>
      </c>
      <c r="E570" s="68">
        <v>0.2</v>
      </c>
      <c r="F570" s="65">
        <v>0.88</v>
      </c>
      <c r="G570" s="65">
        <v>0.91</v>
      </c>
      <c r="H570" s="65">
        <v>4</v>
      </c>
      <c r="I570" s="70">
        <f t="shared" si="112"/>
        <v>1.4110090911020472</v>
      </c>
      <c r="J570" s="70">
        <f t="shared" si="113"/>
        <v>0.39999999999999997</v>
      </c>
      <c r="K570" s="70">
        <f t="shared" si="114"/>
        <v>0.36399999999999999</v>
      </c>
      <c r="L570" s="70">
        <f t="shared" si="115"/>
        <v>0.69282032302755092</v>
      </c>
      <c r="M570" s="70">
        <f t="shared" si="116"/>
        <v>0.77896341377499878</v>
      </c>
      <c r="N570" s="70">
        <f t="shared" si="117"/>
        <v>1.6448536269514715</v>
      </c>
      <c r="O570" s="70">
        <f t="shared" si="118"/>
        <v>1.2812807964103066</v>
      </c>
      <c r="P570" s="70">
        <f t="shared" si="119"/>
        <v>2.8812807964103064</v>
      </c>
      <c r="Q570" s="70">
        <f t="shared" si="120"/>
        <v>-10.588990908897951</v>
      </c>
      <c r="R570" s="70" t="str">
        <f t="shared" si="121"/>
        <v>Yes</v>
      </c>
      <c r="S570" s="70">
        <f t="shared" si="122"/>
        <v>1.5999999999999999</v>
      </c>
      <c r="T570" s="70">
        <f t="shared" si="123"/>
        <v>13.470271705308258</v>
      </c>
      <c r="U570" s="70">
        <f t="shared" si="124"/>
        <v>385.80502241280004</v>
      </c>
      <c r="V570" s="70">
        <f t="shared" si="125"/>
        <v>0</v>
      </c>
    </row>
    <row r="571" spans="1:22" x14ac:dyDescent="0.15">
      <c r="A571" s="66">
        <v>56366.728220903264</v>
      </c>
      <c r="B571" s="67">
        <v>99.129616559999988</v>
      </c>
      <c r="C571" s="67">
        <v>296.97373558930002</v>
      </c>
      <c r="D571" s="65">
        <v>10</v>
      </c>
      <c r="E571" s="68">
        <v>-0.4</v>
      </c>
      <c r="F571" s="65">
        <v>1</v>
      </c>
      <c r="G571" s="65">
        <v>0.25</v>
      </c>
      <c r="H571" s="65">
        <v>30</v>
      </c>
      <c r="I571" s="70">
        <f t="shared" si="112"/>
        <v>2.9958124110119129</v>
      </c>
      <c r="J571" s="70">
        <f t="shared" si="113"/>
        <v>0.19999999999999998</v>
      </c>
      <c r="K571" s="70">
        <f t="shared" si="114"/>
        <v>4.9999999999999996E-2</v>
      </c>
      <c r="L571" s="70">
        <f t="shared" si="115"/>
        <v>0</v>
      </c>
      <c r="M571" s="70">
        <f t="shared" si="116"/>
        <v>0.27386127875258304</v>
      </c>
      <c r="N571" s="70">
        <f t="shared" si="117"/>
        <v>1.6448536269514715</v>
      </c>
      <c r="O571" s="70">
        <f t="shared" si="118"/>
        <v>0.45046171763775417</v>
      </c>
      <c r="P571" s="70">
        <f t="shared" si="119"/>
        <v>6.4504617176377534</v>
      </c>
      <c r="Q571" s="70">
        <f t="shared" si="120"/>
        <v>-3.0041875889880862</v>
      </c>
      <c r="R571" s="70" t="str">
        <f t="shared" si="121"/>
        <v>Yes</v>
      </c>
      <c r="S571" s="70">
        <f t="shared" si="122"/>
        <v>5.9999999999999991</v>
      </c>
      <c r="T571" s="70">
        <f t="shared" si="123"/>
        <v>9.4546493066258392</v>
      </c>
      <c r="U571" s="70">
        <f t="shared" si="124"/>
        <v>14.945580441599999</v>
      </c>
      <c r="V571" s="70">
        <f t="shared" si="125"/>
        <v>0</v>
      </c>
    </row>
    <row r="572" spans="1:22" x14ac:dyDescent="0.15">
      <c r="A572" s="66">
        <v>55.951660914765888</v>
      </c>
      <c r="B572" s="67">
        <v>27.175999999999998</v>
      </c>
      <c r="C572" s="67">
        <v>551.42267136000009</v>
      </c>
      <c r="D572" s="65">
        <v>18</v>
      </c>
      <c r="E572" s="68">
        <v>-0.4</v>
      </c>
      <c r="F572" s="65">
        <v>1</v>
      </c>
      <c r="G572" s="65">
        <v>1.8</v>
      </c>
      <c r="H572" s="65">
        <v>16</v>
      </c>
      <c r="I572" s="70">
        <f t="shared" si="112"/>
        <v>20.290795972917284</v>
      </c>
      <c r="J572" s="70">
        <f t="shared" si="113"/>
        <v>0.36</v>
      </c>
      <c r="K572" s="70">
        <f t="shared" si="114"/>
        <v>0.64800000000000002</v>
      </c>
      <c r="L572" s="70">
        <f t="shared" si="115"/>
        <v>0</v>
      </c>
      <c r="M572" s="70">
        <f t="shared" si="116"/>
        <v>2.5920000000000001</v>
      </c>
      <c r="N572" s="70">
        <f t="shared" si="117"/>
        <v>1.6448536269514715</v>
      </c>
      <c r="O572" s="70">
        <f t="shared" si="118"/>
        <v>4.2634606010582141</v>
      </c>
      <c r="P572" s="70">
        <f t="shared" si="119"/>
        <v>10.023460601058215</v>
      </c>
      <c r="Q572" s="70">
        <f t="shared" si="120"/>
        <v>9.4907959729172848</v>
      </c>
      <c r="R572" s="70" t="str">
        <f t="shared" si="121"/>
        <v>Yes</v>
      </c>
      <c r="S572" s="70">
        <f t="shared" si="122"/>
        <v>5.76</v>
      </c>
      <c r="T572" s="70">
        <f t="shared" si="123"/>
        <v>5.76</v>
      </c>
      <c r="U572" s="70">
        <f t="shared" si="124"/>
        <v>26.902044794879998</v>
      </c>
      <c r="V572" s="70">
        <f t="shared" si="125"/>
        <v>0</v>
      </c>
    </row>
    <row r="573" spans="1:22" x14ac:dyDescent="0.15">
      <c r="A573" s="66">
        <v>23375.125657009186</v>
      </c>
      <c r="B573" s="67">
        <v>48.245999999999995</v>
      </c>
      <c r="C573" s="67">
        <v>80.398369333333335</v>
      </c>
      <c r="D573" s="65">
        <v>10</v>
      </c>
      <c r="E573" s="68">
        <v>0.5</v>
      </c>
      <c r="F573" s="65">
        <v>1</v>
      </c>
      <c r="G573" s="65">
        <v>0.25</v>
      </c>
      <c r="H573" s="65">
        <v>16</v>
      </c>
      <c r="I573" s="70">
        <f t="shared" si="112"/>
        <v>1.6664255965952275</v>
      </c>
      <c r="J573" s="70">
        <f t="shared" si="113"/>
        <v>0.5</v>
      </c>
      <c r="K573" s="70">
        <f t="shared" si="114"/>
        <v>0.125</v>
      </c>
      <c r="L573" s="70">
        <f t="shared" si="115"/>
        <v>0</v>
      </c>
      <c r="M573" s="70">
        <f t="shared" si="116"/>
        <v>0.5</v>
      </c>
      <c r="N573" s="70">
        <f t="shared" si="117"/>
        <v>1.6448536269514715</v>
      </c>
      <c r="O573" s="70">
        <f t="shared" si="118"/>
        <v>0.82242681347573576</v>
      </c>
      <c r="P573" s="70">
        <f t="shared" si="119"/>
        <v>8.8224268134757367</v>
      </c>
      <c r="Q573" s="70">
        <f t="shared" si="120"/>
        <v>-13.333574403404773</v>
      </c>
      <c r="R573" s="70" t="str">
        <f t="shared" si="121"/>
        <v>Yes</v>
      </c>
      <c r="S573" s="70">
        <f t="shared" si="122"/>
        <v>8</v>
      </c>
      <c r="T573" s="70">
        <f t="shared" si="123"/>
        <v>22.156001216880512</v>
      </c>
      <c r="U573" s="70">
        <f t="shared" si="124"/>
        <v>2564.9267578125</v>
      </c>
      <c r="V573" s="70">
        <f t="shared" si="125"/>
        <v>0</v>
      </c>
    </row>
    <row r="574" spans="1:22" x14ac:dyDescent="0.15">
      <c r="A574" s="66">
        <v>53825.934350538853</v>
      </c>
      <c r="B574" s="67">
        <v>10.318572399999999</v>
      </c>
      <c r="C574" s="67">
        <v>37.600263588066667</v>
      </c>
      <c r="D574" s="65">
        <v>10</v>
      </c>
      <c r="E574" s="68">
        <v>-0.4</v>
      </c>
      <c r="F574" s="65">
        <v>1</v>
      </c>
      <c r="G574" s="65">
        <v>1.8</v>
      </c>
      <c r="H574" s="65">
        <v>5</v>
      </c>
      <c r="I574" s="70">
        <f t="shared" si="112"/>
        <v>3.6439404726245535</v>
      </c>
      <c r="J574" s="70">
        <f t="shared" si="113"/>
        <v>0.19999999999999998</v>
      </c>
      <c r="K574" s="70">
        <f t="shared" si="114"/>
        <v>0.36</v>
      </c>
      <c r="L574" s="70">
        <f t="shared" si="115"/>
        <v>0</v>
      </c>
      <c r="M574" s="70">
        <f t="shared" si="116"/>
        <v>0.80498447189992428</v>
      </c>
      <c r="N574" s="70">
        <f t="shared" si="117"/>
        <v>1.6448536269514715</v>
      </c>
      <c r="O574" s="70">
        <f t="shared" si="118"/>
        <v>1.3240816282442054</v>
      </c>
      <c r="P574" s="70">
        <f t="shared" si="119"/>
        <v>2.3240816282442052</v>
      </c>
      <c r="Q574" s="70">
        <f t="shared" si="120"/>
        <v>-2.3560595273754457</v>
      </c>
      <c r="R574" s="70" t="str">
        <f t="shared" si="121"/>
        <v>Yes</v>
      </c>
      <c r="S574" s="70">
        <f t="shared" si="122"/>
        <v>0.99999999999999989</v>
      </c>
      <c r="T574" s="70">
        <f t="shared" si="123"/>
        <v>4.6801411556196513</v>
      </c>
      <c r="U574" s="70">
        <f t="shared" si="124"/>
        <v>14.945580441599999</v>
      </c>
      <c r="V574" s="70">
        <f t="shared" si="125"/>
        <v>0</v>
      </c>
    </row>
    <row r="575" spans="1:22" x14ac:dyDescent="0.15">
      <c r="A575" s="66">
        <v>54641.938207470121</v>
      </c>
      <c r="B575" s="67">
        <v>143.44916056999998</v>
      </c>
      <c r="C575" s="67">
        <v>864.60301239111789</v>
      </c>
      <c r="D575" s="65">
        <v>10</v>
      </c>
      <c r="E575" s="68">
        <v>1.2</v>
      </c>
      <c r="F575" s="65">
        <v>1</v>
      </c>
      <c r="G575" s="65">
        <v>0.88</v>
      </c>
      <c r="H575" s="65">
        <v>15</v>
      </c>
      <c r="I575" s="70">
        <f t="shared" si="112"/>
        <v>6.0272434425938028</v>
      </c>
      <c r="J575" s="70">
        <f t="shared" si="113"/>
        <v>0.73333333333333339</v>
      </c>
      <c r="K575" s="70">
        <f t="shared" si="114"/>
        <v>0.64533333333333343</v>
      </c>
      <c r="L575" s="70">
        <f t="shared" si="115"/>
        <v>0</v>
      </c>
      <c r="M575" s="70">
        <f t="shared" si="116"/>
        <v>2.4993652527525199</v>
      </c>
      <c r="N575" s="70">
        <f t="shared" si="117"/>
        <v>1.6448536269514715</v>
      </c>
      <c r="O575" s="70">
        <f t="shared" si="118"/>
        <v>4.1110900010664633</v>
      </c>
      <c r="P575" s="70">
        <f t="shared" si="119"/>
        <v>15.111090001066463</v>
      </c>
      <c r="Q575" s="70">
        <f t="shared" si="120"/>
        <v>-15.972756557406196</v>
      </c>
      <c r="R575" s="70" t="str">
        <f t="shared" si="121"/>
        <v>Yes</v>
      </c>
      <c r="S575" s="70">
        <f t="shared" si="122"/>
        <v>11</v>
      </c>
      <c r="T575" s="70">
        <f t="shared" si="123"/>
        <v>31.083846558472658</v>
      </c>
      <c r="U575" s="70">
        <f t="shared" si="124"/>
        <v>107106.68859207688</v>
      </c>
      <c r="V575" s="70">
        <f t="shared" si="125"/>
        <v>0</v>
      </c>
    </row>
    <row r="576" spans="1:22" x14ac:dyDescent="0.15">
      <c r="A576" s="66">
        <v>73648.211022210235</v>
      </c>
      <c r="B576" s="67">
        <v>19.091999999999999</v>
      </c>
      <c r="C576" s="67">
        <v>35.71500533333333</v>
      </c>
      <c r="D576" s="65">
        <v>10</v>
      </c>
      <c r="E576" s="68">
        <v>0.2</v>
      </c>
      <c r="F576" s="65">
        <v>1</v>
      </c>
      <c r="G576" s="65">
        <v>0.25</v>
      </c>
      <c r="H576" s="65">
        <v>16</v>
      </c>
      <c r="I576" s="70">
        <f t="shared" si="112"/>
        <v>1.8706790977023535</v>
      </c>
      <c r="J576" s="70">
        <f t="shared" si="113"/>
        <v>0.39999999999999997</v>
      </c>
      <c r="K576" s="70">
        <f t="shared" si="114"/>
        <v>9.9999999999999992E-2</v>
      </c>
      <c r="L576" s="70">
        <f t="shared" si="115"/>
        <v>0</v>
      </c>
      <c r="M576" s="70">
        <f t="shared" si="116"/>
        <v>0.39999999999999997</v>
      </c>
      <c r="N576" s="70">
        <f t="shared" si="117"/>
        <v>1.6448536269514715</v>
      </c>
      <c r="O576" s="70">
        <f t="shared" si="118"/>
        <v>0.65794145078058852</v>
      </c>
      <c r="P576" s="70">
        <f t="shared" si="119"/>
        <v>7.0579414507805875</v>
      </c>
      <c r="Q576" s="70">
        <f t="shared" si="120"/>
        <v>-10.129320902297644</v>
      </c>
      <c r="R576" s="70" t="str">
        <f t="shared" si="121"/>
        <v>Yes</v>
      </c>
      <c r="S576" s="70">
        <f t="shared" si="122"/>
        <v>6.3999999999999995</v>
      </c>
      <c r="T576" s="70">
        <f t="shared" si="123"/>
        <v>17.187262353078232</v>
      </c>
      <c r="U576" s="70">
        <f t="shared" si="124"/>
        <v>385.80502241280004</v>
      </c>
      <c r="V576" s="70">
        <f t="shared" si="125"/>
        <v>0</v>
      </c>
    </row>
    <row r="577" spans="1:22" x14ac:dyDescent="0.15">
      <c r="A577" s="66">
        <v>94612.038931945834</v>
      </c>
      <c r="B577" s="67">
        <v>25.369999999999997</v>
      </c>
      <c r="C577" s="67">
        <v>45.337086666666671</v>
      </c>
      <c r="D577" s="65">
        <v>10</v>
      </c>
      <c r="E577" s="68">
        <v>-0.2</v>
      </c>
      <c r="F577" s="65">
        <v>1</v>
      </c>
      <c r="G577" s="65">
        <v>0.25</v>
      </c>
      <c r="H577" s="65">
        <v>16</v>
      </c>
      <c r="I577" s="70">
        <f t="shared" si="112"/>
        <v>1.7870353435816584</v>
      </c>
      <c r="J577" s="70">
        <f t="shared" si="113"/>
        <v>0.26666666666666666</v>
      </c>
      <c r="K577" s="70">
        <f t="shared" si="114"/>
        <v>6.6666666666666666E-2</v>
      </c>
      <c r="L577" s="70">
        <f t="shared" si="115"/>
        <v>0</v>
      </c>
      <c r="M577" s="70">
        <f t="shared" si="116"/>
        <v>0.26666666666666666</v>
      </c>
      <c r="N577" s="70">
        <f t="shared" si="117"/>
        <v>1.6448536269514715</v>
      </c>
      <c r="O577" s="70">
        <f t="shared" si="118"/>
        <v>0.43862763385372572</v>
      </c>
      <c r="P577" s="70">
        <f t="shared" si="119"/>
        <v>4.705294300520392</v>
      </c>
      <c r="Q577" s="70">
        <f t="shared" si="120"/>
        <v>-6.2129646564183414</v>
      </c>
      <c r="R577" s="70" t="str">
        <f t="shared" si="121"/>
        <v>Yes</v>
      </c>
      <c r="S577" s="70">
        <f t="shared" si="122"/>
        <v>4.2666666666666666</v>
      </c>
      <c r="T577" s="70">
        <f t="shared" si="123"/>
        <v>10.918258956938732</v>
      </c>
      <c r="U577" s="70">
        <f t="shared" si="124"/>
        <v>36.564026163200005</v>
      </c>
      <c r="V577" s="70">
        <f t="shared" si="125"/>
        <v>0</v>
      </c>
    </row>
    <row r="578" spans="1:22" x14ac:dyDescent="0.15">
      <c r="A578" s="66">
        <v>12629.016713891184</v>
      </c>
      <c r="B578" s="67">
        <v>362.96612567</v>
      </c>
      <c r="C578" s="67">
        <v>5006.3796535718657</v>
      </c>
      <c r="D578" s="65">
        <v>10</v>
      </c>
      <c r="E578" s="68">
        <v>0.4</v>
      </c>
      <c r="F578" s="65">
        <v>1</v>
      </c>
      <c r="G578" s="65">
        <v>0.97</v>
      </c>
      <c r="H578" s="65">
        <v>37</v>
      </c>
      <c r="I578" s="70">
        <f t="shared" si="112"/>
        <v>13.792966614530703</v>
      </c>
      <c r="J578" s="70">
        <f t="shared" si="113"/>
        <v>0.46666666666666662</v>
      </c>
      <c r="K578" s="70">
        <f t="shared" si="114"/>
        <v>0.45266666666666661</v>
      </c>
      <c r="L578" s="70">
        <f t="shared" si="115"/>
        <v>0</v>
      </c>
      <c r="M578" s="70">
        <f t="shared" si="116"/>
        <v>2.7534638387149939</v>
      </c>
      <c r="N578" s="70">
        <f t="shared" si="117"/>
        <v>1.6448536269514715</v>
      </c>
      <c r="O578" s="70">
        <f t="shared" si="118"/>
        <v>4.5290449817900793</v>
      </c>
      <c r="P578" s="70">
        <f t="shared" si="119"/>
        <v>21.795711648456745</v>
      </c>
      <c r="Q578" s="70">
        <f t="shared" si="120"/>
        <v>-0.20703338546929473</v>
      </c>
      <c r="R578" s="70" t="str">
        <f t="shared" si="121"/>
        <v>Yes</v>
      </c>
      <c r="S578" s="70">
        <f t="shared" si="122"/>
        <v>17.266666666666666</v>
      </c>
      <c r="T578" s="70">
        <f t="shared" si="123"/>
        <v>22.00274503392604</v>
      </c>
      <c r="U578" s="70">
        <f t="shared" si="124"/>
        <v>1382.347809382399</v>
      </c>
      <c r="V578" s="70">
        <f t="shared" si="125"/>
        <v>0</v>
      </c>
    </row>
    <row r="579" spans="1:22" x14ac:dyDescent="0.15">
      <c r="A579" s="66">
        <v>78354.199649502261</v>
      </c>
      <c r="B579" s="67">
        <v>37.344068530000001</v>
      </c>
      <c r="C579" s="67">
        <v>38.868612674041714</v>
      </c>
      <c r="D579" s="65">
        <v>10</v>
      </c>
      <c r="E579" s="68">
        <v>1.5</v>
      </c>
      <c r="F579" s="65">
        <v>1</v>
      </c>
      <c r="G579" s="65">
        <v>1.33</v>
      </c>
      <c r="H579" s="65">
        <v>2</v>
      </c>
      <c r="I579" s="70">
        <f t="shared" ref="I579:I642" si="126">C579/B579</f>
        <v>1.0408242648445492</v>
      </c>
      <c r="J579" s="70">
        <f t="shared" ref="J579:J642" si="127">($D579/30)*(100%+$E579)</f>
        <v>0.83333333333333326</v>
      </c>
      <c r="K579" s="70">
        <f t="shared" ref="K579:K642" si="128">G579*J579</f>
        <v>1.1083333333333334</v>
      </c>
      <c r="L579" s="70">
        <f t="shared" ref="L579:L642" si="129">SQRT((1-F579)*H579)</f>
        <v>0</v>
      </c>
      <c r="M579" s="70">
        <f t="shared" ref="M579:M642" si="130">SQRT((H579*(K579^2))+((J579^2)*(L579^2)))</f>
        <v>1.5674200316301805</v>
      </c>
      <c r="N579" s="70">
        <f t="shared" ref="N579:N642" si="131">_xlfn.NORM.INV(95/100,0,1)</f>
        <v>1.6448536269514715</v>
      </c>
      <c r="O579" s="70">
        <f t="shared" ref="O579:O642" si="132">N579*M579</f>
        <v>2.5781765239832928</v>
      </c>
      <c r="P579" s="70">
        <f t="shared" ref="P579:P642" si="133">J579*H579+O579</f>
        <v>4.2448431906499593</v>
      </c>
      <c r="Q579" s="70">
        <f t="shared" ref="Q579:Q642" si="134">I579-(J579*30)</f>
        <v>-23.959175735155448</v>
      </c>
      <c r="R579" s="70" t="str">
        <f t="shared" ref="R579:R642" si="135">IF(Q579&lt;P579, "Yes", "No")</f>
        <v>Yes</v>
      </c>
      <c r="S579" s="70">
        <f t="shared" ref="S579:S642" si="136">H579*J579</f>
        <v>1.6666666666666665</v>
      </c>
      <c r="T579" s="70">
        <f t="shared" ref="T579:T642" si="137">IF(R579="Yes",IF((P579-Q579)&gt;S579, P579-Q579, S579),0)</f>
        <v>28.204018925805407</v>
      </c>
      <c r="U579" s="70">
        <f t="shared" ref="U579:U642" si="138">J579*(((100%+E579)^11)-1)/((100%+E579)-1)*30</f>
        <v>397347.6318359375</v>
      </c>
      <c r="V579" s="70">
        <f t="shared" ref="V579:V642" si="139">IF(I579-U579&gt;0,I579-U579,0)</f>
        <v>0</v>
      </c>
    </row>
    <row r="580" spans="1:22" x14ac:dyDescent="0.15">
      <c r="A580" s="66">
        <v>15199.535123332818</v>
      </c>
      <c r="B580" s="67">
        <v>19.811230899999998</v>
      </c>
      <c r="C580" s="67">
        <v>27.613009919549999</v>
      </c>
      <c r="D580" s="65">
        <v>10</v>
      </c>
      <c r="E580" s="68">
        <v>0.4</v>
      </c>
      <c r="F580" s="65">
        <v>1</v>
      </c>
      <c r="G580" s="65">
        <v>0.25</v>
      </c>
      <c r="H580" s="65">
        <v>12</v>
      </c>
      <c r="I580" s="70">
        <f t="shared" si="126"/>
        <v>1.3938058699598519</v>
      </c>
      <c r="J580" s="70">
        <f t="shared" si="127"/>
        <v>0.46666666666666662</v>
      </c>
      <c r="K580" s="70">
        <f t="shared" si="128"/>
        <v>0.11666666666666665</v>
      </c>
      <c r="L580" s="70">
        <f t="shared" si="129"/>
        <v>0</v>
      </c>
      <c r="M580" s="70">
        <f t="shared" si="130"/>
        <v>0.404145188432738</v>
      </c>
      <c r="N580" s="70">
        <f t="shared" si="131"/>
        <v>1.6448536269514715</v>
      </c>
      <c r="O580" s="70">
        <f t="shared" si="132"/>
        <v>0.66475967900857502</v>
      </c>
      <c r="P580" s="70">
        <f t="shared" si="133"/>
        <v>6.2647596790085744</v>
      </c>
      <c r="Q580" s="70">
        <f t="shared" si="134"/>
        <v>-12.606194130040146</v>
      </c>
      <c r="R580" s="70" t="str">
        <f t="shared" si="135"/>
        <v>Yes</v>
      </c>
      <c r="S580" s="70">
        <f t="shared" si="136"/>
        <v>5.6</v>
      </c>
      <c r="T580" s="70">
        <f t="shared" si="137"/>
        <v>18.870953809048721</v>
      </c>
      <c r="U580" s="70">
        <f t="shared" si="138"/>
        <v>1382.347809382399</v>
      </c>
      <c r="V580" s="70">
        <f t="shared" si="139"/>
        <v>0</v>
      </c>
    </row>
    <row r="581" spans="1:22" x14ac:dyDescent="0.15">
      <c r="A581" s="66">
        <v>954.10688455578315</v>
      </c>
      <c r="B581" s="67">
        <v>48.645899999999997</v>
      </c>
      <c r="C581" s="67">
        <v>308.08833253893584</v>
      </c>
      <c r="D581" s="65">
        <v>10</v>
      </c>
      <c r="E581" s="68">
        <v>-0.4</v>
      </c>
      <c r="F581" s="65">
        <v>0.82</v>
      </c>
      <c r="G581" s="65">
        <v>1.47</v>
      </c>
      <c r="H581" s="65">
        <v>11</v>
      </c>
      <c r="I581" s="70">
        <f t="shared" si="126"/>
        <v>6.3332846661062057</v>
      </c>
      <c r="J581" s="70">
        <f t="shared" si="127"/>
        <v>0.19999999999999998</v>
      </c>
      <c r="K581" s="70">
        <f t="shared" si="128"/>
        <v>0.29399999999999998</v>
      </c>
      <c r="L581" s="70">
        <f t="shared" si="129"/>
        <v>1.4071247279470289</v>
      </c>
      <c r="M581" s="70">
        <f t="shared" si="130"/>
        <v>1.0148871858487523</v>
      </c>
      <c r="N581" s="70">
        <f t="shared" si="131"/>
        <v>1.6448536269514715</v>
      </c>
      <c r="O581" s="70">
        <f t="shared" si="132"/>
        <v>1.6693408685898923</v>
      </c>
      <c r="P581" s="70">
        <f t="shared" si="133"/>
        <v>3.8693408685898918</v>
      </c>
      <c r="Q581" s="70">
        <f t="shared" si="134"/>
        <v>0.33328466610620655</v>
      </c>
      <c r="R581" s="70" t="str">
        <f t="shared" si="135"/>
        <v>Yes</v>
      </c>
      <c r="S581" s="70">
        <f t="shared" si="136"/>
        <v>2.1999999999999997</v>
      </c>
      <c r="T581" s="70">
        <f t="shared" si="137"/>
        <v>3.5360562024836852</v>
      </c>
      <c r="U581" s="70">
        <f t="shared" si="138"/>
        <v>14.945580441599999</v>
      </c>
      <c r="V581" s="70">
        <f t="shared" si="139"/>
        <v>0</v>
      </c>
    </row>
    <row r="582" spans="1:22" x14ac:dyDescent="0.15">
      <c r="A582" s="66">
        <v>9530.4011326546315</v>
      </c>
      <c r="B582" s="67">
        <v>48.546999999999997</v>
      </c>
      <c r="C582" s="67">
        <v>372.74819156666672</v>
      </c>
      <c r="D582" s="65">
        <v>10</v>
      </c>
      <c r="E582" s="68">
        <v>0.4</v>
      </c>
      <c r="F582" s="65">
        <v>1</v>
      </c>
      <c r="G582" s="65">
        <v>1.8</v>
      </c>
      <c r="H582" s="65">
        <v>11</v>
      </c>
      <c r="I582" s="70">
        <f t="shared" si="126"/>
        <v>7.678089100596674</v>
      </c>
      <c r="J582" s="70">
        <f t="shared" si="127"/>
        <v>0.46666666666666662</v>
      </c>
      <c r="K582" s="70">
        <f t="shared" si="128"/>
        <v>0.84</v>
      </c>
      <c r="L582" s="70">
        <f t="shared" si="129"/>
        <v>0</v>
      </c>
      <c r="M582" s="70">
        <f t="shared" si="130"/>
        <v>2.7859648238985355</v>
      </c>
      <c r="N582" s="70">
        <f t="shared" si="131"/>
        <v>1.6448536269514715</v>
      </c>
      <c r="O582" s="70">
        <f t="shared" si="132"/>
        <v>4.582504345148724</v>
      </c>
      <c r="P582" s="70">
        <f t="shared" si="133"/>
        <v>9.7158376784820568</v>
      </c>
      <c r="Q582" s="70">
        <f t="shared" si="134"/>
        <v>-6.3219108994033242</v>
      </c>
      <c r="R582" s="70" t="str">
        <f t="shared" si="135"/>
        <v>Yes</v>
      </c>
      <c r="S582" s="70">
        <f t="shared" si="136"/>
        <v>5.1333333333333329</v>
      </c>
      <c r="T582" s="70">
        <f t="shared" si="137"/>
        <v>16.037748577885381</v>
      </c>
      <c r="U582" s="70">
        <f t="shared" si="138"/>
        <v>1382.347809382399</v>
      </c>
      <c r="V582" s="70">
        <f t="shared" si="139"/>
        <v>0</v>
      </c>
    </row>
    <row r="583" spans="1:22" x14ac:dyDescent="0.15">
      <c r="A583" s="66">
        <v>67013.584594343862</v>
      </c>
      <c r="B583" s="67">
        <v>6.3502399999999994</v>
      </c>
      <c r="C583" s="67">
        <v>30.158483343999997</v>
      </c>
      <c r="D583" s="65">
        <v>10</v>
      </c>
      <c r="E583" s="68">
        <v>0.2</v>
      </c>
      <c r="F583" s="65">
        <v>1</v>
      </c>
      <c r="G583" s="65">
        <v>1.9</v>
      </c>
      <c r="H583" s="65">
        <v>6</v>
      </c>
      <c r="I583" s="70">
        <f t="shared" si="126"/>
        <v>4.7491879588802943</v>
      </c>
      <c r="J583" s="70">
        <f t="shared" si="127"/>
        <v>0.39999999999999997</v>
      </c>
      <c r="K583" s="70">
        <f t="shared" si="128"/>
        <v>0.7599999999999999</v>
      </c>
      <c r="L583" s="70">
        <f t="shared" si="129"/>
        <v>0</v>
      </c>
      <c r="M583" s="70">
        <f t="shared" si="130"/>
        <v>1.8616122045152153</v>
      </c>
      <c r="N583" s="70">
        <f t="shared" si="131"/>
        <v>1.6448536269514715</v>
      </c>
      <c r="O583" s="70">
        <f t="shared" si="132"/>
        <v>3.0620795865739763</v>
      </c>
      <c r="P583" s="70">
        <f t="shared" si="133"/>
        <v>5.4620795865739762</v>
      </c>
      <c r="Q583" s="70">
        <f t="shared" si="134"/>
        <v>-7.2508120411197039</v>
      </c>
      <c r="R583" s="70" t="str">
        <f t="shared" si="135"/>
        <v>Yes</v>
      </c>
      <c r="S583" s="70">
        <f t="shared" si="136"/>
        <v>2.4</v>
      </c>
      <c r="T583" s="70">
        <f t="shared" si="137"/>
        <v>12.712891627693679</v>
      </c>
      <c r="U583" s="70">
        <f t="shared" si="138"/>
        <v>385.80502241280004</v>
      </c>
      <c r="V583" s="70">
        <f t="shared" si="139"/>
        <v>0</v>
      </c>
    </row>
    <row r="584" spans="1:22" x14ac:dyDescent="0.15">
      <c r="A584" s="66">
        <v>94992.441706998798</v>
      </c>
      <c r="B584" s="67">
        <v>5.7396399999999987</v>
      </c>
      <c r="C584" s="67">
        <v>33.165357398799998</v>
      </c>
      <c r="D584" s="65">
        <v>10</v>
      </c>
      <c r="E584" s="68">
        <v>1.2</v>
      </c>
      <c r="F584" s="65">
        <v>1</v>
      </c>
      <c r="G584" s="65">
        <v>2.33</v>
      </c>
      <c r="H584" s="65">
        <v>6</v>
      </c>
      <c r="I584" s="70">
        <f t="shared" si="126"/>
        <v>5.7782992311016033</v>
      </c>
      <c r="J584" s="70">
        <f t="shared" si="127"/>
        <v>0.73333333333333339</v>
      </c>
      <c r="K584" s="70">
        <f t="shared" si="128"/>
        <v>1.7086666666666668</v>
      </c>
      <c r="L584" s="70">
        <f t="shared" si="129"/>
        <v>0</v>
      </c>
      <c r="M584" s="70">
        <f t="shared" si="130"/>
        <v>4.185361473835524</v>
      </c>
      <c r="N584" s="70">
        <f t="shared" si="131"/>
        <v>1.6448536269514715</v>
      </c>
      <c r="O584" s="70">
        <f t="shared" si="132"/>
        <v>6.8843070003413178</v>
      </c>
      <c r="P584" s="70">
        <f t="shared" si="133"/>
        <v>11.284307000341318</v>
      </c>
      <c r="Q584" s="70">
        <f t="shared" si="134"/>
        <v>-16.221700768898398</v>
      </c>
      <c r="R584" s="70" t="str">
        <f t="shared" si="135"/>
        <v>Yes</v>
      </c>
      <c r="S584" s="70">
        <f t="shared" si="136"/>
        <v>4.4000000000000004</v>
      </c>
      <c r="T584" s="70">
        <f t="shared" si="137"/>
        <v>27.506007769239716</v>
      </c>
      <c r="U584" s="70">
        <f t="shared" si="138"/>
        <v>107106.68859207688</v>
      </c>
      <c r="V584" s="70">
        <f t="shared" si="139"/>
        <v>0</v>
      </c>
    </row>
    <row r="585" spans="1:22" x14ac:dyDescent="0.15">
      <c r="A585" s="66">
        <v>48155.264899948124</v>
      </c>
      <c r="B585" s="67">
        <v>10.6980646</v>
      </c>
      <c r="C585" s="67">
        <v>56.817454500398192</v>
      </c>
      <c r="D585" s="65">
        <v>18</v>
      </c>
      <c r="E585" s="68">
        <v>1.5</v>
      </c>
      <c r="F585" s="65">
        <v>0.71</v>
      </c>
      <c r="G585" s="65">
        <v>0.25</v>
      </c>
      <c r="H585" s="65">
        <v>16</v>
      </c>
      <c r="I585" s="70">
        <f t="shared" si="126"/>
        <v>5.3110031229759249</v>
      </c>
      <c r="J585" s="70">
        <f t="shared" si="127"/>
        <v>1.5</v>
      </c>
      <c r="K585" s="70">
        <f t="shared" si="128"/>
        <v>0.375</v>
      </c>
      <c r="L585" s="70">
        <f t="shared" si="129"/>
        <v>2.1540659228538019</v>
      </c>
      <c r="M585" s="70">
        <f t="shared" si="130"/>
        <v>3.5623026261113755</v>
      </c>
      <c r="N585" s="70">
        <f t="shared" si="131"/>
        <v>1.6448536269514715</v>
      </c>
      <c r="O585" s="70">
        <f t="shared" si="132"/>
        <v>5.8594663948580479</v>
      </c>
      <c r="P585" s="70">
        <f t="shared" si="133"/>
        <v>29.859466394858046</v>
      </c>
      <c r="Q585" s="70">
        <f t="shared" si="134"/>
        <v>-39.688996877024074</v>
      </c>
      <c r="R585" s="70" t="str">
        <f t="shared" si="135"/>
        <v>Yes</v>
      </c>
      <c r="S585" s="70">
        <f t="shared" si="136"/>
        <v>24</v>
      </c>
      <c r="T585" s="70">
        <f t="shared" si="137"/>
        <v>69.548463271882127</v>
      </c>
      <c r="U585" s="70">
        <f t="shared" si="138"/>
        <v>715225.7373046875</v>
      </c>
      <c r="V585" s="70">
        <f t="shared" si="139"/>
        <v>0</v>
      </c>
    </row>
    <row r="586" spans="1:22" x14ac:dyDescent="0.15">
      <c r="A586" s="66">
        <v>80696.935230738367</v>
      </c>
      <c r="B586" s="67">
        <v>26.501999509999997</v>
      </c>
      <c r="C586" s="67">
        <v>438.20190671856642</v>
      </c>
      <c r="D586" s="65">
        <v>10</v>
      </c>
      <c r="E586" s="68">
        <v>-0.1</v>
      </c>
      <c r="F586" s="65">
        <v>1</v>
      </c>
      <c r="G586" s="65">
        <v>1.62</v>
      </c>
      <c r="H586" s="65">
        <v>26</v>
      </c>
      <c r="I586" s="70">
        <f t="shared" si="126"/>
        <v>16.534673414102951</v>
      </c>
      <c r="J586" s="70">
        <f t="shared" si="127"/>
        <v>0.3</v>
      </c>
      <c r="K586" s="70">
        <f t="shared" si="128"/>
        <v>0.48599999999999999</v>
      </c>
      <c r="L586" s="70">
        <f t="shared" si="129"/>
        <v>0</v>
      </c>
      <c r="M586" s="70">
        <f t="shared" si="130"/>
        <v>2.4781234836060935</v>
      </c>
      <c r="N586" s="70">
        <f t="shared" si="131"/>
        <v>1.6448536269514715</v>
      </c>
      <c r="O586" s="70">
        <f t="shared" si="132"/>
        <v>4.0761504000430984</v>
      </c>
      <c r="P586" s="70">
        <f t="shared" si="133"/>
        <v>11.876150400043098</v>
      </c>
      <c r="Q586" s="70">
        <f t="shared" si="134"/>
        <v>7.5346734141029508</v>
      </c>
      <c r="R586" s="70" t="str">
        <f t="shared" si="135"/>
        <v>Yes</v>
      </c>
      <c r="S586" s="70">
        <f t="shared" si="136"/>
        <v>7.8</v>
      </c>
      <c r="T586" s="70">
        <f t="shared" si="137"/>
        <v>7.8</v>
      </c>
      <c r="U586" s="70">
        <f t="shared" si="138"/>
        <v>61.757046351900001</v>
      </c>
      <c r="V586" s="70">
        <f t="shared" si="139"/>
        <v>0</v>
      </c>
    </row>
    <row r="587" spans="1:22" x14ac:dyDescent="0.15">
      <c r="A587" s="66">
        <v>22667.036779542781</v>
      </c>
      <c r="B587" s="67">
        <v>11.88673854</v>
      </c>
      <c r="C587" s="67">
        <v>516.81480531000318</v>
      </c>
      <c r="D587" s="65">
        <v>42</v>
      </c>
      <c r="E587" s="68">
        <v>0.2</v>
      </c>
      <c r="F587" s="65">
        <v>1</v>
      </c>
      <c r="G587" s="65">
        <v>1.6</v>
      </c>
      <c r="H587" s="65">
        <v>16</v>
      </c>
      <c r="I587" s="70">
        <f t="shared" si="126"/>
        <v>43.478268119625284</v>
      </c>
      <c r="J587" s="70">
        <f t="shared" si="127"/>
        <v>1.68</v>
      </c>
      <c r="K587" s="70">
        <f t="shared" si="128"/>
        <v>2.6880000000000002</v>
      </c>
      <c r="L587" s="70">
        <f t="shared" si="129"/>
        <v>0</v>
      </c>
      <c r="M587" s="70">
        <f t="shared" si="130"/>
        <v>10.752000000000001</v>
      </c>
      <c r="N587" s="70">
        <f t="shared" si="131"/>
        <v>1.6448536269514715</v>
      </c>
      <c r="O587" s="70">
        <f t="shared" si="132"/>
        <v>17.685466196982222</v>
      </c>
      <c r="P587" s="70">
        <f t="shared" si="133"/>
        <v>44.565466196982221</v>
      </c>
      <c r="Q587" s="70">
        <f t="shared" si="134"/>
        <v>-6.9217318803747148</v>
      </c>
      <c r="R587" s="70" t="str">
        <f t="shared" si="135"/>
        <v>Yes</v>
      </c>
      <c r="S587" s="70">
        <f t="shared" si="136"/>
        <v>26.88</v>
      </c>
      <c r="T587" s="70">
        <f t="shared" si="137"/>
        <v>51.487198077356936</v>
      </c>
      <c r="U587" s="70">
        <f t="shared" si="138"/>
        <v>1620.3810941337599</v>
      </c>
      <c r="V587" s="70">
        <f t="shared" si="139"/>
        <v>0</v>
      </c>
    </row>
    <row r="588" spans="1:22" x14ac:dyDescent="0.15">
      <c r="A588" s="66">
        <v>43279.226208146494</v>
      </c>
      <c r="B588" s="67">
        <v>84.995840779999995</v>
      </c>
      <c r="C588" s="67">
        <v>983.08464980822271</v>
      </c>
      <c r="D588" s="65">
        <v>10</v>
      </c>
      <c r="E588" s="68">
        <v>-0.4</v>
      </c>
      <c r="F588" s="65">
        <v>1</v>
      </c>
      <c r="G588" s="65">
        <v>0.97</v>
      </c>
      <c r="H588" s="65">
        <v>26</v>
      </c>
      <c r="I588" s="70">
        <f t="shared" si="126"/>
        <v>11.566267723061905</v>
      </c>
      <c r="J588" s="70">
        <f t="shared" si="127"/>
        <v>0.19999999999999998</v>
      </c>
      <c r="K588" s="70">
        <f t="shared" si="128"/>
        <v>0.19399999999999998</v>
      </c>
      <c r="L588" s="70">
        <f t="shared" si="129"/>
        <v>0</v>
      </c>
      <c r="M588" s="70">
        <f t="shared" si="130"/>
        <v>0.98920978563700013</v>
      </c>
      <c r="N588" s="70">
        <f t="shared" si="131"/>
        <v>1.6448536269514715</v>
      </c>
      <c r="O588" s="70">
        <f t="shared" si="132"/>
        <v>1.6271053037209073</v>
      </c>
      <c r="P588" s="70">
        <f t="shared" si="133"/>
        <v>6.8271053037209066</v>
      </c>
      <c r="Q588" s="70">
        <f t="shared" si="134"/>
        <v>5.5662677230619062</v>
      </c>
      <c r="R588" s="70" t="str">
        <f t="shared" si="135"/>
        <v>Yes</v>
      </c>
      <c r="S588" s="70">
        <f t="shared" si="136"/>
        <v>5.1999999999999993</v>
      </c>
      <c r="T588" s="70">
        <f t="shared" si="137"/>
        <v>5.1999999999999993</v>
      </c>
      <c r="U588" s="70">
        <f t="shared" si="138"/>
        <v>14.945580441599999</v>
      </c>
      <c r="V588" s="70">
        <f t="shared" si="139"/>
        <v>0</v>
      </c>
    </row>
    <row r="589" spans="1:22" x14ac:dyDescent="0.15">
      <c r="A589" s="66">
        <v>79135.885163130661</v>
      </c>
      <c r="B589" s="67">
        <v>25.0986786</v>
      </c>
      <c r="C589" s="67">
        <v>306.50301626061338</v>
      </c>
      <c r="D589" s="65">
        <v>10</v>
      </c>
      <c r="E589" s="68">
        <v>-0.7</v>
      </c>
      <c r="F589" s="65">
        <v>1</v>
      </c>
      <c r="G589" s="65">
        <v>1.95</v>
      </c>
      <c r="H589" s="65">
        <v>16</v>
      </c>
      <c r="I589" s="70">
        <f t="shared" si="126"/>
        <v>12.211918449786969</v>
      </c>
      <c r="J589" s="70">
        <f t="shared" si="127"/>
        <v>0.1</v>
      </c>
      <c r="K589" s="70">
        <f t="shared" si="128"/>
        <v>0.19500000000000001</v>
      </c>
      <c r="L589" s="70">
        <f t="shared" si="129"/>
        <v>0</v>
      </c>
      <c r="M589" s="70">
        <f t="shared" si="130"/>
        <v>0.78</v>
      </c>
      <c r="N589" s="70">
        <f t="shared" si="131"/>
        <v>1.6448536269514715</v>
      </c>
      <c r="O589" s="70">
        <f t="shared" si="132"/>
        <v>1.2829858290221479</v>
      </c>
      <c r="P589" s="70">
        <f t="shared" si="133"/>
        <v>2.8829858290221479</v>
      </c>
      <c r="Q589" s="70">
        <f t="shared" si="134"/>
        <v>9.2119184497869693</v>
      </c>
      <c r="R589" s="70" t="str">
        <f t="shared" si="135"/>
        <v>No</v>
      </c>
      <c r="S589" s="70">
        <f t="shared" si="136"/>
        <v>1.6</v>
      </c>
      <c r="T589" s="70">
        <f t="shared" si="137"/>
        <v>0</v>
      </c>
      <c r="U589" s="70">
        <f t="shared" si="138"/>
        <v>4.2857066937000008</v>
      </c>
      <c r="V589" s="70">
        <f t="shared" si="139"/>
        <v>7.9262117560869685</v>
      </c>
    </row>
    <row r="590" spans="1:22" x14ac:dyDescent="0.15">
      <c r="A590" s="66">
        <v>88599.522753601414</v>
      </c>
      <c r="B590" s="67">
        <v>1943.1427900299998</v>
      </c>
      <c r="C590" s="67">
        <v>33956.073810097638</v>
      </c>
      <c r="D590" s="65">
        <v>10</v>
      </c>
      <c r="E590" s="68">
        <v>0.6</v>
      </c>
      <c r="F590" s="65">
        <v>0.83</v>
      </c>
      <c r="G590" s="65">
        <v>1.33</v>
      </c>
      <c r="H590" s="65">
        <v>34</v>
      </c>
      <c r="I590" s="70">
        <f t="shared" si="126"/>
        <v>17.474821708585502</v>
      </c>
      <c r="J590" s="70">
        <f t="shared" si="127"/>
        <v>0.53333333333333333</v>
      </c>
      <c r="K590" s="70">
        <f t="shared" si="128"/>
        <v>0.70933333333333337</v>
      </c>
      <c r="L590" s="70">
        <f t="shared" si="129"/>
        <v>2.4041630560342617</v>
      </c>
      <c r="M590" s="70">
        <f t="shared" si="130"/>
        <v>4.3302791288014371</v>
      </c>
      <c r="N590" s="70">
        <f t="shared" si="131"/>
        <v>1.6448536269514715</v>
      </c>
      <c r="O590" s="70">
        <f t="shared" si="132"/>
        <v>7.122675330721302</v>
      </c>
      <c r="P590" s="70">
        <f t="shared" si="133"/>
        <v>25.256008664054633</v>
      </c>
      <c r="Q590" s="70">
        <f t="shared" si="134"/>
        <v>1.4748217085855018</v>
      </c>
      <c r="R590" s="70" t="str">
        <f t="shared" si="135"/>
        <v>Yes</v>
      </c>
      <c r="S590" s="70">
        <f t="shared" si="136"/>
        <v>18.133333333333333</v>
      </c>
      <c r="T590" s="70">
        <f t="shared" si="137"/>
        <v>23.781186955469131</v>
      </c>
      <c r="U590" s="70">
        <f t="shared" si="138"/>
        <v>4664.5829451776044</v>
      </c>
      <c r="V590" s="70">
        <f t="shared" si="139"/>
        <v>0</v>
      </c>
    </row>
    <row r="591" spans="1:22" x14ac:dyDescent="0.15">
      <c r="A591" s="66">
        <v>21917.138293240358</v>
      </c>
      <c r="B591" s="67">
        <v>58.91</v>
      </c>
      <c r="C591" s="67">
        <v>119.71912424999999</v>
      </c>
      <c r="D591" s="65">
        <v>18</v>
      </c>
      <c r="E591" s="68">
        <v>0.2</v>
      </c>
      <c r="F591" s="65">
        <v>1</v>
      </c>
      <c r="G591" s="65">
        <v>0.25</v>
      </c>
      <c r="H591" s="65">
        <v>11</v>
      </c>
      <c r="I591" s="70">
        <f t="shared" si="126"/>
        <v>2.0322377227974875</v>
      </c>
      <c r="J591" s="70">
        <f t="shared" si="127"/>
        <v>0.72</v>
      </c>
      <c r="K591" s="70">
        <f t="shared" si="128"/>
        <v>0.18</v>
      </c>
      <c r="L591" s="70">
        <f t="shared" si="129"/>
        <v>0</v>
      </c>
      <c r="M591" s="70">
        <f t="shared" si="130"/>
        <v>0.59699246226397196</v>
      </c>
      <c r="N591" s="70">
        <f t="shared" si="131"/>
        <v>1.6448536269514715</v>
      </c>
      <c r="O591" s="70">
        <f t="shared" si="132"/>
        <v>0.98196521681758375</v>
      </c>
      <c r="P591" s="70">
        <f t="shared" si="133"/>
        <v>8.9019652168175831</v>
      </c>
      <c r="Q591" s="70">
        <f t="shared" si="134"/>
        <v>-19.567762277202512</v>
      </c>
      <c r="R591" s="70" t="str">
        <f t="shared" si="135"/>
        <v>Yes</v>
      </c>
      <c r="S591" s="70">
        <f t="shared" si="136"/>
        <v>7.92</v>
      </c>
      <c r="T591" s="70">
        <f t="shared" si="137"/>
        <v>28.469727494020095</v>
      </c>
      <c r="U591" s="70">
        <f t="shared" si="138"/>
        <v>694.44904034304</v>
      </c>
      <c r="V591" s="70">
        <f t="shared" si="139"/>
        <v>0</v>
      </c>
    </row>
    <row r="592" spans="1:22" x14ac:dyDescent="0.15">
      <c r="A592" s="66">
        <v>43831.074337080419</v>
      </c>
      <c r="B592" s="67">
        <v>13.311079999999999</v>
      </c>
      <c r="C592" s="67">
        <v>63.871723511183262</v>
      </c>
      <c r="D592" s="65">
        <v>10</v>
      </c>
      <c r="E592" s="68">
        <v>-0.6</v>
      </c>
      <c r="F592" s="65">
        <v>0.82</v>
      </c>
      <c r="G592" s="65">
        <v>2</v>
      </c>
      <c r="H592" s="65">
        <v>6</v>
      </c>
      <c r="I592" s="70">
        <f t="shared" si="126"/>
        <v>4.7983877725310995</v>
      </c>
      <c r="J592" s="70">
        <f t="shared" si="127"/>
        <v>0.13333333333333333</v>
      </c>
      <c r="K592" s="70">
        <f t="shared" si="128"/>
        <v>0.26666666666666666</v>
      </c>
      <c r="L592" s="70">
        <f t="shared" si="129"/>
        <v>1.0392304845413265</v>
      </c>
      <c r="M592" s="70">
        <f t="shared" si="130"/>
        <v>0.66773248136260877</v>
      </c>
      <c r="N592" s="70">
        <f t="shared" si="131"/>
        <v>1.6448536269514715</v>
      </c>
      <c r="O592" s="70">
        <f t="shared" si="132"/>
        <v>1.0983221938025929</v>
      </c>
      <c r="P592" s="70">
        <f t="shared" si="133"/>
        <v>1.8983221938025929</v>
      </c>
      <c r="Q592" s="70">
        <f t="shared" si="134"/>
        <v>0.79838777253109949</v>
      </c>
      <c r="R592" s="70" t="str">
        <f t="shared" si="135"/>
        <v>Yes</v>
      </c>
      <c r="S592" s="70">
        <f t="shared" si="136"/>
        <v>0.8</v>
      </c>
      <c r="T592" s="70">
        <f t="shared" si="137"/>
        <v>1.0999344212714934</v>
      </c>
      <c r="U592" s="70">
        <f t="shared" si="138"/>
        <v>6.6663870463999997</v>
      </c>
      <c r="V592" s="70">
        <f t="shared" si="139"/>
        <v>0</v>
      </c>
    </row>
    <row r="593" spans="1:22" x14ac:dyDescent="0.15">
      <c r="A593" s="66">
        <v>45570.452611245346</v>
      </c>
      <c r="B593" s="67">
        <v>6.3502399999999994</v>
      </c>
      <c r="C593" s="67">
        <v>600</v>
      </c>
      <c r="D593" s="65">
        <v>10</v>
      </c>
      <c r="E593" s="68">
        <v>-0.7</v>
      </c>
      <c r="F593" s="65">
        <v>1</v>
      </c>
      <c r="G593" s="65">
        <v>0.25</v>
      </c>
      <c r="H593" s="65">
        <v>6</v>
      </c>
      <c r="I593" s="70">
        <f t="shared" si="126"/>
        <v>94.484617904205209</v>
      </c>
      <c r="J593" s="70">
        <f t="shared" si="127"/>
        <v>0.1</v>
      </c>
      <c r="K593" s="70">
        <f t="shared" si="128"/>
        <v>2.5000000000000001E-2</v>
      </c>
      <c r="L593" s="70">
        <f t="shared" si="129"/>
        <v>0</v>
      </c>
      <c r="M593" s="70">
        <f t="shared" si="130"/>
        <v>6.1237243569579457E-2</v>
      </c>
      <c r="N593" s="70">
        <f t="shared" si="131"/>
        <v>1.6448536269514715</v>
      </c>
      <c r="O593" s="70">
        <f t="shared" si="132"/>
        <v>0.10072630218993345</v>
      </c>
      <c r="P593" s="70">
        <f t="shared" si="133"/>
        <v>0.70072630218993348</v>
      </c>
      <c r="Q593" s="70">
        <f t="shared" si="134"/>
        <v>91.484617904205209</v>
      </c>
      <c r="R593" s="70" t="str">
        <f t="shared" si="135"/>
        <v>No</v>
      </c>
      <c r="S593" s="70">
        <f t="shared" si="136"/>
        <v>0.60000000000000009</v>
      </c>
      <c r="T593" s="70">
        <f t="shared" si="137"/>
        <v>0</v>
      </c>
      <c r="U593" s="70">
        <f t="shared" si="138"/>
        <v>4.2857066937000008</v>
      </c>
      <c r="V593" s="70">
        <f t="shared" si="139"/>
        <v>90.198911210505202</v>
      </c>
    </row>
    <row r="594" spans="1:22" x14ac:dyDescent="0.15">
      <c r="A594" s="66">
        <v>30363.577030460874</v>
      </c>
      <c r="B594" s="67">
        <v>16.48294404</v>
      </c>
      <c r="C594" s="67">
        <v>21.746134416596373</v>
      </c>
      <c r="D594" s="65">
        <v>18</v>
      </c>
      <c r="E594" s="68">
        <v>1.5</v>
      </c>
      <c r="F594" s="65">
        <v>0.95</v>
      </c>
      <c r="G594" s="65">
        <v>0.25</v>
      </c>
      <c r="H594" s="65">
        <v>6</v>
      </c>
      <c r="I594" s="70">
        <f t="shared" si="126"/>
        <v>1.3193113052998251</v>
      </c>
      <c r="J594" s="70">
        <f t="shared" si="127"/>
        <v>1.5</v>
      </c>
      <c r="K594" s="70">
        <f t="shared" si="128"/>
        <v>0.375</v>
      </c>
      <c r="L594" s="70">
        <f t="shared" si="129"/>
        <v>0.54772255750516641</v>
      </c>
      <c r="M594" s="70">
        <f t="shared" si="130"/>
        <v>1.2323757543866241</v>
      </c>
      <c r="N594" s="70">
        <f t="shared" si="131"/>
        <v>1.6448536269514715</v>
      </c>
      <c r="O594" s="70">
        <f t="shared" si="132"/>
        <v>2.0270777293698945</v>
      </c>
      <c r="P594" s="70">
        <f t="shared" si="133"/>
        <v>11.027077729369894</v>
      </c>
      <c r="Q594" s="70">
        <f t="shared" si="134"/>
        <v>-43.680688694700173</v>
      </c>
      <c r="R594" s="70" t="str">
        <f t="shared" si="135"/>
        <v>Yes</v>
      </c>
      <c r="S594" s="70">
        <f t="shared" si="136"/>
        <v>9</v>
      </c>
      <c r="T594" s="70">
        <f t="shared" si="137"/>
        <v>54.707766424070066</v>
      </c>
      <c r="U594" s="70">
        <f t="shared" si="138"/>
        <v>715225.7373046875</v>
      </c>
      <c r="V594" s="70">
        <f t="shared" si="139"/>
        <v>0</v>
      </c>
    </row>
    <row r="595" spans="1:22" x14ac:dyDescent="0.15">
      <c r="A595" s="66">
        <v>50888.714638491161</v>
      </c>
      <c r="B595" s="67">
        <v>12.396170289999999</v>
      </c>
      <c r="C595" s="67">
        <v>17.180457973519502</v>
      </c>
      <c r="D595" s="65">
        <v>18</v>
      </c>
      <c r="E595" s="68">
        <v>0.2</v>
      </c>
      <c r="F595" s="65">
        <v>1</v>
      </c>
      <c r="G595" s="65">
        <v>0.25</v>
      </c>
      <c r="H595" s="65">
        <v>6</v>
      </c>
      <c r="I595" s="70">
        <f t="shared" si="126"/>
        <v>1.3859488512657003</v>
      </c>
      <c r="J595" s="70">
        <f t="shared" si="127"/>
        <v>0.72</v>
      </c>
      <c r="K595" s="70">
        <f t="shared" si="128"/>
        <v>0.18</v>
      </c>
      <c r="L595" s="70">
        <f t="shared" si="129"/>
        <v>0</v>
      </c>
      <c r="M595" s="70">
        <f t="shared" si="130"/>
        <v>0.44090815370097203</v>
      </c>
      <c r="N595" s="70">
        <f t="shared" si="131"/>
        <v>1.6448536269514715</v>
      </c>
      <c r="O595" s="70">
        <f t="shared" si="132"/>
        <v>0.72522937576752067</v>
      </c>
      <c r="P595" s="70">
        <f t="shared" si="133"/>
        <v>5.0452293757675211</v>
      </c>
      <c r="Q595" s="70">
        <f t="shared" si="134"/>
        <v>-20.214051148734299</v>
      </c>
      <c r="R595" s="70" t="str">
        <f t="shared" si="135"/>
        <v>Yes</v>
      </c>
      <c r="S595" s="70">
        <f t="shared" si="136"/>
        <v>4.32</v>
      </c>
      <c r="T595" s="70">
        <f t="shared" si="137"/>
        <v>25.259280524501818</v>
      </c>
      <c r="U595" s="70">
        <f t="shared" si="138"/>
        <v>694.44904034304</v>
      </c>
      <c r="V595" s="70">
        <f t="shared" si="139"/>
        <v>0</v>
      </c>
    </row>
    <row r="596" spans="1:22" x14ac:dyDescent="0.15">
      <c r="A596" s="66">
        <v>47556.587013349817</v>
      </c>
      <c r="B596" s="67">
        <v>119.58268652999999</v>
      </c>
      <c r="C596" s="67">
        <v>308.31731269350911</v>
      </c>
      <c r="D596" s="65">
        <v>10</v>
      </c>
      <c r="E596" s="68">
        <v>0.5</v>
      </c>
      <c r="F596" s="65">
        <v>1</v>
      </c>
      <c r="G596" s="65">
        <v>0.25</v>
      </c>
      <c r="H596" s="65">
        <v>26</v>
      </c>
      <c r="I596" s="70">
        <f t="shared" si="126"/>
        <v>2.5782771874435251</v>
      </c>
      <c r="J596" s="70">
        <f t="shared" si="127"/>
        <v>0.5</v>
      </c>
      <c r="K596" s="70">
        <f t="shared" si="128"/>
        <v>0.125</v>
      </c>
      <c r="L596" s="70">
        <f t="shared" si="129"/>
        <v>0</v>
      </c>
      <c r="M596" s="70">
        <f t="shared" si="130"/>
        <v>0.63737743919909806</v>
      </c>
      <c r="N596" s="70">
        <f t="shared" si="131"/>
        <v>1.6448536269514715</v>
      </c>
      <c r="O596" s="70">
        <f t="shared" si="132"/>
        <v>1.0483925926036775</v>
      </c>
      <c r="P596" s="70">
        <f t="shared" si="133"/>
        <v>14.048392592603678</v>
      </c>
      <c r="Q596" s="70">
        <f t="shared" si="134"/>
        <v>-12.421722812556474</v>
      </c>
      <c r="R596" s="70" t="str">
        <f t="shared" si="135"/>
        <v>Yes</v>
      </c>
      <c r="S596" s="70">
        <f t="shared" si="136"/>
        <v>13</v>
      </c>
      <c r="T596" s="70">
        <f t="shared" si="137"/>
        <v>26.470115405160151</v>
      </c>
      <c r="U596" s="70">
        <f t="shared" si="138"/>
        <v>2564.9267578125</v>
      </c>
      <c r="V596" s="70">
        <f t="shared" si="139"/>
        <v>0</v>
      </c>
    </row>
    <row r="597" spans="1:22" x14ac:dyDescent="0.15">
      <c r="A597" s="66">
        <v>64312.547853429613</v>
      </c>
      <c r="B597" s="67">
        <v>6.6542753699999988</v>
      </c>
      <c r="C597" s="67">
        <v>14.765149229691666</v>
      </c>
      <c r="D597" s="65">
        <v>10</v>
      </c>
      <c r="E597" s="68">
        <v>0.5</v>
      </c>
      <c r="F597" s="65">
        <v>1</v>
      </c>
      <c r="G597" s="65">
        <v>1</v>
      </c>
      <c r="H597" s="65">
        <v>5</v>
      </c>
      <c r="I597" s="70">
        <f t="shared" si="126"/>
        <v>2.2188966354260851</v>
      </c>
      <c r="J597" s="70">
        <f t="shared" si="127"/>
        <v>0.5</v>
      </c>
      <c r="K597" s="70">
        <f t="shared" si="128"/>
        <v>0.5</v>
      </c>
      <c r="L597" s="70">
        <f t="shared" si="129"/>
        <v>0</v>
      </c>
      <c r="M597" s="70">
        <f t="shared" si="130"/>
        <v>1.1180339887498949</v>
      </c>
      <c r="N597" s="70">
        <f t="shared" si="131"/>
        <v>1.6448536269514715</v>
      </c>
      <c r="O597" s="70">
        <f t="shared" si="132"/>
        <v>1.8390022614502854</v>
      </c>
      <c r="P597" s="70">
        <f t="shared" si="133"/>
        <v>4.3390022614502852</v>
      </c>
      <c r="Q597" s="70">
        <f t="shared" si="134"/>
        <v>-12.781103364573916</v>
      </c>
      <c r="R597" s="70" t="str">
        <f t="shared" si="135"/>
        <v>Yes</v>
      </c>
      <c r="S597" s="70">
        <f t="shared" si="136"/>
        <v>2.5</v>
      </c>
      <c r="T597" s="70">
        <f t="shared" si="137"/>
        <v>17.120105626024202</v>
      </c>
      <c r="U597" s="70">
        <f t="shared" si="138"/>
        <v>2564.9267578125</v>
      </c>
      <c r="V597" s="70">
        <f t="shared" si="139"/>
        <v>0</v>
      </c>
    </row>
    <row r="598" spans="1:22" x14ac:dyDescent="0.15">
      <c r="A598" s="66">
        <v>77284.049063640618</v>
      </c>
      <c r="B598" s="67">
        <v>12.159182669999998</v>
      </c>
      <c r="C598" s="67">
        <v>30.669476648954916</v>
      </c>
      <c r="D598" s="65">
        <v>10</v>
      </c>
      <c r="E598" s="68">
        <v>0.2</v>
      </c>
      <c r="F598" s="65">
        <v>1</v>
      </c>
      <c r="G598" s="65">
        <v>1.23</v>
      </c>
      <c r="H598" s="65">
        <v>5</v>
      </c>
      <c r="I598" s="70">
        <f t="shared" si="126"/>
        <v>2.5223304461594145</v>
      </c>
      <c r="J598" s="70">
        <f t="shared" si="127"/>
        <v>0.39999999999999997</v>
      </c>
      <c r="K598" s="70">
        <f t="shared" si="128"/>
        <v>0.49199999999999994</v>
      </c>
      <c r="L598" s="70">
        <f t="shared" si="129"/>
        <v>0</v>
      </c>
      <c r="M598" s="70">
        <f t="shared" si="130"/>
        <v>1.1001454449298964</v>
      </c>
      <c r="N598" s="70">
        <f t="shared" si="131"/>
        <v>1.6448536269514715</v>
      </c>
      <c r="O598" s="70">
        <f t="shared" si="132"/>
        <v>1.8095782252670805</v>
      </c>
      <c r="P598" s="70">
        <f t="shared" si="133"/>
        <v>3.8095782252670802</v>
      </c>
      <c r="Q598" s="70">
        <f t="shared" si="134"/>
        <v>-9.4776695538405846</v>
      </c>
      <c r="R598" s="70" t="str">
        <f t="shared" si="135"/>
        <v>Yes</v>
      </c>
      <c r="S598" s="70">
        <f t="shared" si="136"/>
        <v>1.9999999999999998</v>
      </c>
      <c r="T598" s="70">
        <f t="shared" si="137"/>
        <v>13.287247779107664</v>
      </c>
      <c r="U598" s="70">
        <f t="shared" si="138"/>
        <v>385.80502241280004</v>
      </c>
      <c r="V598" s="70">
        <f t="shared" si="139"/>
        <v>0</v>
      </c>
    </row>
    <row r="599" spans="1:22" x14ac:dyDescent="0.15">
      <c r="A599" s="66">
        <v>24479.56595728601</v>
      </c>
      <c r="B599" s="67">
        <v>20.15085178</v>
      </c>
      <c r="C599" s="67">
        <v>41.265412531538793</v>
      </c>
      <c r="D599" s="65">
        <v>10</v>
      </c>
      <c r="E599" s="68">
        <v>-0.2</v>
      </c>
      <c r="F599" s="65">
        <v>1</v>
      </c>
      <c r="G599" s="65">
        <v>2.62</v>
      </c>
      <c r="H599" s="65">
        <v>2</v>
      </c>
      <c r="I599" s="70">
        <f t="shared" si="126"/>
        <v>2.0478247263222533</v>
      </c>
      <c r="J599" s="70">
        <f t="shared" si="127"/>
        <v>0.26666666666666666</v>
      </c>
      <c r="K599" s="70">
        <f t="shared" si="128"/>
        <v>0.69866666666666666</v>
      </c>
      <c r="L599" s="70">
        <f t="shared" si="129"/>
        <v>0</v>
      </c>
      <c r="M599" s="70">
        <f t="shared" si="130"/>
        <v>0.98806387557800235</v>
      </c>
      <c r="N599" s="70">
        <f t="shared" si="131"/>
        <v>1.6448536269514715</v>
      </c>
      <c r="O599" s="70">
        <f t="shared" si="132"/>
        <v>1.6252204494042046</v>
      </c>
      <c r="P599" s="70">
        <f t="shared" si="133"/>
        <v>2.1585537827375378</v>
      </c>
      <c r="Q599" s="70">
        <f t="shared" si="134"/>
        <v>-5.9521752736777467</v>
      </c>
      <c r="R599" s="70" t="str">
        <f t="shared" si="135"/>
        <v>Yes</v>
      </c>
      <c r="S599" s="70">
        <f t="shared" si="136"/>
        <v>0.53333333333333333</v>
      </c>
      <c r="T599" s="70">
        <f t="shared" si="137"/>
        <v>8.1107290564152841</v>
      </c>
      <c r="U599" s="70">
        <f t="shared" si="138"/>
        <v>36.564026163200005</v>
      </c>
      <c r="V599" s="70">
        <f t="shared" si="139"/>
        <v>0</v>
      </c>
    </row>
    <row r="600" spans="1:22" x14ac:dyDescent="0.15">
      <c r="A600" s="66">
        <v>16763.752028427138</v>
      </c>
      <c r="B600" s="67">
        <v>14.963999999999999</v>
      </c>
      <c r="C600" s="67">
        <v>52.898683200000001</v>
      </c>
      <c r="D600" s="65">
        <v>18</v>
      </c>
      <c r="E600" s="68">
        <v>-0.6</v>
      </c>
      <c r="F600" s="65">
        <v>1</v>
      </c>
      <c r="G600" s="65">
        <v>0.25</v>
      </c>
      <c r="H600" s="65">
        <v>16</v>
      </c>
      <c r="I600" s="70">
        <f t="shared" si="126"/>
        <v>3.5350630312750604</v>
      </c>
      <c r="J600" s="70">
        <f t="shared" si="127"/>
        <v>0.24</v>
      </c>
      <c r="K600" s="70">
        <f t="shared" si="128"/>
        <v>0.06</v>
      </c>
      <c r="L600" s="70">
        <f t="shared" si="129"/>
        <v>0</v>
      </c>
      <c r="M600" s="70">
        <f t="shared" si="130"/>
        <v>0.24</v>
      </c>
      <c r="N600" s="70">
        <f t="shared" si="131"/>
        <v>1.6448536269514715</v>
      </c>
      <c r="O600" s="70">
        <f t="shared" si="132"/>
        <v>0.39476487046835312</v>
      </c>
      <c r="P600" s="70">
        <f t="shared" si="133"/>
        <v>4.2347648704683527</v>
      </c>
      <c r="Q600" s="70">
        <f t="shared" si="134"/>
        <v>-3.6649369687249389</v>
      </c>
      <c r="R600" s="70" t="str">
        <f t="shared" si="135"/>
        <v>Yes</v>
      </c>
      <c r="S600" s="70">
        <f t="shared" si="136"/>
        <v>3.84</v>
      </c>
      <c r="T600" s="70">
        <f t="shared" si="137"/>
        <v>7.8997018391932912</v>
      </c>
      <c r="U600" s="70">
        <f t="shared" si="138"/>
        <v>11.999496683519999</v>
      </c>
      <c r="V600" s="70">
        <f t="shared" si="139"/>
        <v>0</v>
      </c>
    </row>
    <row r="601" spans="1:22" x14ac:dyDescent="0.15">
      <c r="A601" s="66">
        <v>34756.297032027149</v>
      </c>
      <c r="B601" s="67">
        <v>7.5418869599999994</v>
      </c>
      <c r="C601" s="67">
        <v>64.354545649260515</v>
      </c>
      <c r="D601" s="65">
        <v>18</v>
      </c>
      <c r="E601" s="68">
        <v>0.2</v>
      </c>
      <c r="F601" s="65">
        <v>0.85</v>
      </c>
      <c r="G601" s="65">
        <v>2.33</v>
      </c>
      <c r="H601" s="65">
        <v>5</v>
      </c>
      <c r="I601" s="70">
        <f t="shared" si="126"/>
        <v>8.5329501742174774</v>
      </c>
      <c r="J601" s="70">
        <f t="shared" si="127"/>
        <v>0.72</v>
      </c>
      <c r="K601" s="70">
        <f t="shared" si="128"/>
        <v>1.6776</v>
      </c>
      <c r="L601" s="70">
        <f t="shared" si="129"/>
        <v>0.86602540378443871</v>
      </c>
      <c r="M601" s="70">
        <f t="shared" si="130"/>
        <v>3.8026975688318942</v>
      </c>
      <c r="N601" s="70">
        <f t="shared" si="131"/>
        <v>1.6448536269514715</v>
      </c>
      <c r="O601" s="70">
        <f t="shared" si="132"/>
        <v>6.2548808882926847</v>
      </c>
      <c r="P601" s="70">
        <f t="shared" si="133"/>
        <v>9.8548808882926835</v>
      </c>
      <c r="Q601" s="70">
        <f t="shared" si="134"/>
        <v>-13.067049825782521</v>
      </c>
      <c r="R601" s="70" t="str">
        <f t="shared" si="135"/>
        <v>Yes</v>
      </c>
      <c r="S601" s="70">
        <f t="shared" si="136"/>
        <v>3.5999999999999996</v>
      </c>
      <c r="T601" s="70">
        <f t="shared" si="137"/>
        <v>22.921930714075202</v>
      </c>
      <c r="U601" s="70">
        <f t="shared" si="138"/>
        <v>694.44904034304</v>
      </c>
      <c r="V601" s="70">
        <f t="shared" si="139"/>
        <v>0</v>
      </c>
    </row>
    <row r="602" spans="1:22" x14ac:dyDescent="0.15">
      <c r="A602" s="66">
        <v>39358.367714386302</v>
      </c>
      <c r="B602" s="67">
        <v>5.4068126899999998</v>
      </c>
      <c r="C602" s="67">
        <v>12.1680476056865</v>
      </c>
      <c r="D602" s="65">
        <v>10</v>
      </c>
      <c r="E602" s="68">
        <v>0.2</v>
      </c>
      <c r="F602" s="65">
        <v>1</v>
      </c>
      <c r="G602" s="65">
        <v>0.98</v>
      </c>
      <c r="H602" s="65">
        <v>5</v>
      </c>
      <c r="I602" s="70">
        <f t="shared" si="126"/>
        <v>2.2505028939122544</v>
      </c>
      <c r="J602" s="70">
        <f t="shared" si="127"/>
        <v>0.39999999999999997</v>
      </c>
      <c r="K602" s="70">
        <f t="shared" si="128"/>
        <v>0.39199999999999996</v>
      </c>
      <c r="L602" s="70">
        <f t="shared" si="129"/>
        <v>0</v>
      </c>
      <c r="M602" s="70">
        <f t="shared" si="130"/>
        <v>0.87653864717991747</v>
      </c>
      <c r="N602" s="70">
        <f t="shared" si="131"/>
        <v>1.6448536269514715</v>
      </c>
      <c r="O602" s="70">
        <f t="shared" si="132"/>
        <v>1.4417777729770236</v>
      </c>
      <c r="P602" s="70">
        <f t="shared" si="133"/>
        <v>3.4417777729770234</v>
      </c>
      <c r="Q602" s="70">
        <f t="shared" si="134"/>
        <v>-9.7494971060877447</v>
      </c>
      <c r="R602" s="70" t="str">
        <f t="shared" si="135"/>
        <v>Yes</v>
      </c>
      <c r="S602" s="70">
        <f t="shared" si="136"/>
        <v>1.9999999999999998</v>
      </c>
      <c r="T602" s="70">
        <f t="shared" si="137"/>
        <v>13.191274879064768</v>
      </c>
      <c r="U602" s="70">
        <f t="shared" si="138"/>
        <v>385.80502241280004</v>
      </c>
      <c r="V602" s="70">
        <f t="shared" si="139"/>
        <v>0</v>
      </c>
    </row>
    <row r="603" spans="1:22" x14ac:dyDescent="0.15">
      <c r="A603" s="66">
        <v>55930.937984800468</v>
      </c>
      <c r="B603" s="67">
        <v>6.3639999999999999</v>
      </c>
      <c r="C603" s="67">
        <v>8.103612</v>
      </c>
      <c r="D603" s="65">
        <v>10</v>
      </c>
      <c r="E603" s="68">
        <v>1.5</v>
      </c>
      <c r="F603" s="65">
        <v>1</v>
      </c>
      <c r="G603" s="65">
        <v>0.25</v>
      </c>
      <c r="H603" s="65">
        <v>8</v>
      </c>
      <c r="I603" s="70">
        <f t="shared" si="126"/>
        <v>1.2733519798868635</v>
      </c>
      <c r="J603" s="70">
        <f t="shared" si="127"/>
        <v>0.83333333333333326</v>
      </c>
      <c r="K603" s="70">
        <f t="shared" si="128"/>
        <v>0.20833333333333331</v>
      </c>
      <c r="L603" s="70">
        <f t="shared" si="129"/>
        <v>0</v>
      </c>
      <c r="M603" s="70">
        <f t="shared" si="130"/>
        <v>0.58925565098878951</v>
      </c>
      <c r="N603" s="70">
        <f t="shared" si="131"/>
        <v>1.6448536269514715</v>
      </c>
      <c r="O603" s="70">
        <f t="shared" si="132"/>
        <v>0.96923929473056092</v>
      </c>
      <c r="P603" s="70">
        <f t="shared" si="133"/>
        <v>7.6359059613972269</v>
      </c>
      <c r="Q603" s="70">
        <f t="shared" si="134"/>
        <v>-23.726648020113132</v>
      </c>
      <c r="R603" s="70" t="str">
        <f t="shared" si="135"/>
        <v>Yes</v>
      </c>
      <c r="S603" s="70">
        <f t="shared" si="136"/>
        <v>6.6666666666666661</v>
      </c>
      <c r="T603" s="70">
        <f t="shared" si="137"/>
        <v>31.362553981510359</v>
      </c>
      <c r="U603" s="70">
        <f t="shared" si="138"/>
        <v>397347.6318359375</v>
      </c>
      <c r="V603" s="70">
        <f t="shared" si="139"/>
        <v>0</v>
      </c>
    </row>
    <row r="604" spans="1:22" x14ac:dyDescent="0.15">
      <c r="A604" s="66">
        <v>28439.440136765126</v>
      </c>
      <c r="B604" s="67">
        <v>16.984999999999999</v>
      </c>
      <c r="C604" s="67">
        <v>58.474218000000008</v>
      </c>
      <c r="D604" s="65">
        <v>18</v>
      </c>
      <c r="E604" s="68">
        <v>0.8</v>
      </c>
      <c r="F604" s="65">
        <v>1</v>
      </c>
      <c r="G604" s="65">
        <v>0.25</v>
      </c>
      <c r="H604" s="65">
        <v>16</v>
      </c>
      <c r="I604" s="70">
        <f t="shared" si="126"/>
        <v>3.4426975566676483</v>
      </c>
      <c r="J604" s="70">
        <f t="shared" si="127"/>
        <v>1.08</v>
      </c>
      <c r="K604" s="70">
        <f t="shared" si="128"/>
        <v>0.27</v>
      </c>
      <c r="L604" s="70">
        <f t="shared" si="129"/>
        <v>0</v>
      </c>
      <c r="M604" s="70">
        <f t="shared" si="130"/>
        <v>1.08</v>
      </c>
      <c r="N604" s="70">
        <f t="shared" si="131"/>
        <v>1.6448536269514715</v>
      </c>
      <c r="O604" s="70">
        <f t="shared" si="132"/>
        <v>1.7764419171075894</v>
      </c>
      <c r="P604" s="70">
        <f t="shared" si="133"/>
        <v>19.056441917107591</v>
      </c>
      <c r="Q604" s="70">
        <f t="shared" si="134"/>
        <v>-28.957302443332356</v>
      </c>
      <c r="R604" s="70" t="str">
        <f t="shared" si="135"/>
        <v>Yes</v>
      </c>
      <c r="S604" s="70">
        <f t="shared" si="136"/>
        <v>17.28</v>
      </c>
      <c r="T604" s="70">
        <f t="shared" si="137"/>
        <v>48.013744360439944</v>
      </c>
      <c r="U604" s="70">
        <f t="shared" si="138"/>
        <v>25988.206082088975</v>
      </c>
      <c r="V604" s="70">
        <f t="shared" si="139"/>
        <v>0</v>
      </c>
    </row>
    <row r="605" spans="1:22" x14ac:dyDescent="0.15">
      <c r="A605" s="66">
        <v>56490.52411686338</v>
      </c>
      <c r="B605" s="67">
        <v>20.020799999999998</v>
      </c>
      <c r="C605" s="67">
        <v>187.94800169522114</v>
      </c>
      <c r="D605" s="65">
        <v>10</v>
      </c>
      <c r="E605" s="68">
        <v>-0.7</v>
      </c>
      <c r="F605" s="65">
        <v>0.84</v>
      </c>
      <c r="G605" s="65">
        <v>1.47</v>
      </c>
      <c r="H605" s="65">
        <v>16</v>
      </c>
      <c r="I605" s="70">
        <f t="shared" si="126"/>
        <v>9.3876369423410235</v>
      </c>
      <c r="J605" s="70">
        <f t="shared" si="127"/>
        <v>0.1</v>
      </c>
      <c r="K605" s="70">
        <f t="shared" si="128"/>
        <v>0.14699999999999999</v>
      </c>
      <c r="L605" s="70">
        <f t="shared" si="129"/>
        <v>1.6</v>
      </c>
      <c r="M605" s="70">
        <f t="shared" si="130"/>
        <v>0.60938001279989484</v>
      </c>
      <c r="N605" s="70">
        <f t="shared" si="131"/>
        <v>1.6448536269514715</v>
      </c>
      <c r="O605" s="70">
        <f t="shared" si="132"/>
        <v>1.0023409242456411</v>
      </c>
      <c r="P605" s="70">
        <f t="shared" si="133"/>
        <v>2.6023409242456412</v>
      </c>
      <c r="Q605" s="70">
        <f t="shared" si="134"/>
        <v>6.3876369423410235</v>
      </c>
      <c r="R605" s="70" t="str">
        <f t="shared" si="135"/>
        <v>No</v>
      </c>
      <c r="S605" s="70">
        <f t="shared" si="136"/>
        <v>1.6</v>
      </c>
      <c r="T605" s="70">
        <f t="shared" si="137"/>
        <v>0</v>
      </c>
      <c r="U605" s="70">
        <f t="shared" si="138"/>
        <v>4.2857066937000008</v>
      </c>
      <c r="V605" s="70">
        <f t="shared" si="139"/>
        <v>5.1019302486410227</v>
      </c>
    </row>
    <row r="606" spans="1:22" x14ac:dyDescent="0.15">
      <c r="A606" s="66">
        <v>14719.852977094328</v>
      </c>
      <c r="B606" s="67">
        <v>17.759</v>
      </c>
      <c r="C606" s="67">
        <v>41.669051325000012</v>
      </c>
      <c r="D606" s="65">
        <v>18</v>
      </c>
      <c r="E606" s="68">
        <v>1.2</v>
      </c>
      <c r="F606" s="65">
        <v>1</v>
      </c>
      <c r="G606" s="65">
        <v>0.25</v>
      </c>
      <c r="H606" s="65">
        <v>11</v>
      </c>
      <c r="I606" s="70">
        <f t="shared" si="126"/>
        <v>2.3463624824032889</v>
      </c>
      <c r="J606" s="70">
        <f t="shared" si="127"/>
        <v>1.32</v>
      </c>
      <c r="K606" s="70">
        <f t="shared" si="128"/>
        <v>0.33</v>
      </c>
      <c r="L606" s="70">
        <f t="shared" si="129"/>
        <v>0</v>
      </c>
      <c r="M606" s="70">
        <f t="shared" si="130"/>
        <v>1.0944861808172821</v>
      </c>
      <c r="N606" s="70">
        <f t="shared" si="131"/>
        <v>1.6448536269514715</v>
      </c>
      <c r="O606" s="70">
        <f t="shared" si="132"/>
        <v>1.8002695641655706</v>
      </c>
      <c r="P606" s="70">
        <f t="shared" si="133"/>
        <v>16.320269564165571</v>
      </c>
      <c r="Q606" s="70">
        <f t="shared" si="134"/>
        <v>-37.253637517596715</v>
      </c>
      <c r="R606" s="70" t="str">
        <f t="shared" si="135"/>
        <v>Yes</v>
      </c>
      <c r="S606" s="70">
        <f t="shared" si="136"/>
        <v>14.520000000000001</v>
      </c>
      <c r="T606" s="70">
        <f t="shared" si="137"/>
        <v>53.573907081762286</v>
      </c>
      <c r="U606" s="70">
        <f t="shared" si="138"/>
        <v>192792.0394657384</v>
      </c>
      <c r="V606" s="70">
        <f t="shared" si="139"/>
        <v>0</v>
      </c>
    </row>
    <row r="607" spans="1:22" x14ac:dyDescent="0.15">
      <c r="A607" s="66">
        <v>66054.84358328204</v>
      </c>
      <c r="B607" s="67">
        <v>11.953999999999999</v>
      </c>
      <c r="C607" s="67">
        <v>44.594695199999997</v>
      </c>
      <c r="D607" s="65">
        <v>18</v>
      </c>
      <c r="E607" s="68">
        <v>1.2</v>
      </c>
      <c r="F607" s="65">
        <v>1</v>
      </c>
      <c r="G607" s="65">
        <v>0.25</v>
      </c>
      <c r="H607" s="65">
        <v>16</v>
      </c>
      <c r="I607" s="70">
        <f t="shared" si="126"/>
        <v>3.7305249456248957</v>
      </c>
      <c r="J607" s="70">
        <f t="shared" si="127"/>
        <v>1.32</v>
      </c>
      <c r="K607" s="70">
        <f t="shared" si="128"/>
        <v>0.33</v>
      </c>
      <c r="L607" s="70">
        <f t="shared" si="129"/>
        <v>0</v>
      </c>
      <c r="M607" s="70">
        <f t="shared" si="130"/>
        <v>1.32</v>
      </c>
      <c r="N607" s="70">
        <f t="shared" si="131"/>
        <v>1.6448536269514715</v>
      </c>
      <c r="O607" s="70">
        <f t="shared" si="132"/>
        <v>2.1712067875759424</v>
      </c>
      <c r="P607" s="70">
        <f t="shared" si="133"/>
        <v>23.291206787575945</v>
      </c>
      <c r="Q607" s="70">
        <f t="shared" si="134"/>
        <v>-35.869475054375108</v>
      </c>
      <c r="R607" s="70" t="str">
        <f t="shared" si="135"/>
        <v>Yes</v>
      </c>
      <c r="S607" s="70">
        <f t="shared" si="136"/>
        <v>21.12</v>
      </c>
      <c r="T607" s="70">
        <f t="shared" si="137"/>
        <v>59.160681841951053</v>
      </c>
      <c r="U607" s="70">
        <f t="shared" si="138"/>
        <v>192792.0394657384</v>
      </c>
      <c r="V607" s="70">
        <f t="shared" si="139"/>
        <v>0</v>
      </c>
    </row>
    <row r="608" spans="1:22" x14ac:dyDescent="0.15">
      <c r="A608" s="66">
        <v>58730.323833252842</v>
      </c>
      <c r="B608" s="67">
        <v>10.363</v>
      </c>
      <c r="C608" s="67">
        <v>27.641243024999998</v>
      </c>
      <c r="D608" s="65">
        <v>18</v>
      </c>
      <c r="E608" s="68">
        <v>0.5</v>
      </c>
      <c r="F608" s="65">
        <v>1</v>
      </c>
      <c r="G608" s="65">
        <v>0.25</v>
      </c>
      <c r="H608" s="65">
        <v>11</v>
      </c>
      <c r="I608" s="70">
        <f t="shared" si="126"/>
        <v>2.6673012665251372</v>
      </c>
      <c r="J608" s="70">
        <f t="shared" si="127"/>
        <v>0.89999999999999991</v>
      </c>
      <c r="K608" s="70">
        <f t="shared" si="128"/>
        <v>0.22499999999999998</v>
      </c>
      <c r="L608" s="70">
        <f t="shared" si="129"/>
        <v>0</v>
      </c>
      <c r="M608" s="70">
        <f t="shared" si="130"/>
        <v>0.74624057782996489</v>
      </c>
      <c r="N608" s="70">
        <f t="shared" si="131"/>
        <v>1.6448536269514715</v>
      </c>
      <c r="O608" s="70">
        <f t="shared" si="132"/>
        <v>1.2274565210219797</v>
      </c>
      <c r="P608" s="70">
        <f t="shared" si="133"/>
        <v>11.127456521021978</v>
      </c>
      <c r="Q608" s="70">
        <f t="shared" si="134"/>
        <v>-24.33269873347486</v>
      </c>
      <c r="R608" s="70" t="str">
        <f t="shared" si="135"/>
        <v>Yes</v>
      </c>
      <c r="S608" s="70">
        <f t="shared" si="136"/>
        <v>9.8999999999999986</v>
      </c>
      <c r="T608" s="70">
        <f t="shared" si="137"/>
        <v>35.46015525449684</v>
      </c>
      <c r="U608" s="70">
        <f t="shared" si="138"/>
        <v>4616.8681640624991</v>
      </c>
      <c r="V608" s="70">
        <f t="shared" si="139"/>
        <v>0</v>
      </c>
    </row>
    <row r="609" spans="1:22" x14ac:dyDescent="0.15">
      <c r="A609" s="66">
        <v>46476.698752906443</v>
      </c>
      <c r="B609" s="67">
        <v>23.91249135</v>
      </c>
      <c r="C609" s="67">
        <v>355.19949876428876</v>
      </c>
      <c r="D609" s="65">
        <v>10</v>
      </c>
      <c r="E609" s="68">
        <v>1.5</v>
      </c>
      <c r="F609" s="65">
        <v>1</v>
      </c>
      <c r="G609" s="65">
        <v>0.95</v>
      </c>
      <c r="H609" s="65">
        <v>39</v>
      </c>
      <c r="I609" s="70">
        <f t="shared" si="126"/>
        <v>14.854140188294883</v>
      </c>
      <c r="J609" s="70">
        <f t="shared" si="127"/>
        <v>0.83333333333333326</v>
      </c>
      <c r="K609" s="70">
        <f t="shared" si="128"/>
        <v>0.79166666666666652</v>
      </c>
      <c r="L609" s="70">
        <f t="shared" si="129"/>
        <v>0</v>
      </c>
      <c r="M609" s="70">
        <f t="shared" si="130"/>
        <v>4.9439567487320639</v>
      </c>
      <c r="N609" s="70">
        <f t="shared" si="131"/>
        <v>1.6448536269514715</v>
      </c>
      <c r="O609" s="70">
        <f t="shared" si="132"/>
        <v>8.1320851896431403</v>
      </c>
      <c r="P609" s="70">
        <f t="shared" si="133"/>
        <v>40.632085189643142</v>
      </c>
      <c r="Q609" s="70">
        <f t="shared" si="134"/>
        <v>-10.145859811705114</v>
      </c>
      <c r="R609" s="70" t="str">
        <f t="shared" si="135"/>
        <v>Yes</v>
      </c>
      <c r="S609" s="70">
        <f t="shared" si="136"/>
        <v>32.5</v>
      </c>
      <c r="T609" s="70">
        <f t="shared" si="137"/>
        <v>50.777945001348257</v>
      </c>
      <c r="U609" s="70">
        <f t="shared" si="138"/>
        <v>397347.6318359375</v>
      </c>
      <c r="V609" s="70">
        <f t="shared" si="139"/>
        <v>0</v>
      </c>
    </row>
    <row r="610" spans="1:22" x14ac:dyDescent="0.15">
      <c r="A610" s="66">
        <v>87976.947607293871</v>
      </c>
      <c r="B610" s="67">
        <v>404.20606901999997</v>
      </c>
      <c r="C610" s="67">
        <v>7513.597803278818</v>
      </c>
      <c r="D610" s="65">
        <v>10</v>
      </c>
      <c r="E610" s="68">
        <v>0.8</v>
      </c>
      <c r="F610" s="65">
        <v>1</v>
      </c>
      <c r="G610" s="65">
        <v>1.73</v>
      </c>
      <c r="H610" s="65">
        <v>28</v>
      </c>
      <c r="I610" s="70">
        <f t="shared" si="126"/>
        <v>18.58853287753838</v>
      </c>
      <c r="J610" s="70">
        <f t="shared" si="127"/>
        <v>0.6</v>
      </c>
      <c r="K610" s="70">
        <f t="shared" si="128"/>
        <v>1.038</v>
      </c>
      <c r="L610" s="70">
        <f t="shared" si="129"/>
        <v>0</v>
      </c>
      <c r="M610" s="70">
        <f t="shared" si="130"/>
        <v>5.49257972177009</v>
      </c>
      <c r="N610" s="70">
        <f t="shared" si="131"/>
        <v>1.6448536269514715</v>
      </c>
      <c r="O610" s="70">
        <f t="shared" si="132"/>
        <v>9.0344896766736369</v>
      </c>
      <c r="P610" s="70">
        <f t="shared" si="133"/>
        <v>25.834489676673638</v>
      </c>
      <c r="Q610" s="70">
        <f t="shared" si="134"/>
        <v>0.58853287753838046</v>
      </c>
      <c r="R610" s="70" t="str">
        <f t="shared" si="135"/>
        <v>Yes</v>
      </c>
      <c r="S610" s="70">
        <f t="shared" si="136"/>
        <v>16.8</v>
      </c>
      <c r="T610" s="70">
        <f t="shared" si="137"/>
        <v>25.245956799135257</v>
      </c>
      <c r="U610" s="70">
        <f t="shared" si="138"/>
        <v>14437.892267827208</v>
      </c>
      <c r="V610" s="70">
        <f t="shared" si="139"/>
        <v>0</v>
      </c>
    </row>
    <row r="611" spans="1:22" x14ac:dyDescent="0.15">
      <c r="A611" s="66">
        <v>30213.945618810358</v>
      </c>
      <c r="B611" s="67">
        <v>107.53540361999998</v>
      </c>
      <c r="C611" s="67">
        <v>3385.4438994612628</v>
      </c>
      <c r="D611" s="65">
        <v>10</v>
      </c>
      <c r="E611" s="68">
        <v>-0.4</v>
      </c>
      <c r="F611" s="65">
        <v>1</v>
      </c>
      <c r="G611" s="65">
        <v>2.48</v>
      </c>
      <c r="H611" s="65">
        <v>33</v>
      </c>
      <c r="I611" s="70">
        <f t="shared" si="126"/>
        <v>31.482133190520901</v>
      </c>
      <c r="J611" s="70">
        <f t="shared" si="127"/>
        <v>0.19999999999999998</v>
      </c>
      <c r="K611" s="70">
        <f t="shared" si="128"/>
        <v>0.49599999999999994</v>
      </c>
      <c r="L611" s="70">
        <f t="shared" si="129"/>
        <v>0</v>
      </c>
      <c r="M611" s="70">
        <f t="shared" si="130"/>
        <v>2.8493030726828619</v>
      </c>
      <c r="N611" s="70">
        <f t="shared" si="131"/>
        <v>1.6448536269514715</v>
      </c>
      <c r="O611" s="70">
        <f t="shared" si="132"/>
        <v>4.6866864933863779</v>
      </c>
      <c r="P611" s="70">
        <f t="shared" si="133"/>
        <v>11.286686493386377</v>
      </c>
      <c r="Q611" s="70">
        <f t="shared" si="134"/>
        <v>25.482133190520901</v>
      </c>
      <c r="R611" s="70" t="str">
        <f t="shared" si="135"/>
        <v>No</v>
      </c>
      <c r="S611" s="70">
        <f t="shared" si="136"/>
        <v>6.6</v>
      </c>
      <c r="T611" s="70">
        <f t="shared" si="137"/>
        <v>0</v>
      </c>
      <c r="U611" s="70">
        <f t="shared" si="138"/>
        <v>14.945580441599999</v>
      </c>
      <c r="V611" s="70">
        <f t="shared" si="139"/>
        <v>16.536552748920904</v>
      </c>
    </row>
    <row r="612" spans="1:22" x14ac:dyDescent="0.15">
      <c r="A612" s="66">
        <v>72973.151033920818</v>
      </c>
      <c r="B612" s="67">
        <v>5.9838799999999992</v>
      </c>
      <c r="C612" s="67">
        <v>26.88986791656</v>
      </c>
      <c r="D612" s="65">
        <v>18</v>
      </c>
      <c r="E612" s="68">
        <v>0.2</v>
      </c>
      <c r="F612" s="65">
        <v>1</v>
      </c>
      <c r="G612" s="65">
        <v>0.91</v>
      </c>
      <c r="H612" s="65">
        <v>6</v>
      </c>
      <c r="I612" s="70">
        <f t="shared" si="126"/>
        <v>4.4937177745141952</v>
      </c>
      <c r="J612" s="70">
        <f t="shared" si="127"/>
        <v>0.72</v>
      </c>
      <c r="K612" s="70">
        <f t="shared" si="128"/>
        <v>0.6552</v>
      </c>
      <c r="L612" s="70">
        <f t="shared" si="129"/>
        <v>0</v>
      </c>
      <c r="M612" s="70">
        <f t="shared" si="130"/>
        <v>1.6049056794715384</v>
      </c>
      <c r="N612" s="70">
        <f t="shared" si="131"/>
        <v>1.6448536269514715</v>
      </c>
      <c r="O612" s="70">
        <f t="shared" si="132"/>
        <v>2.6398349277937756</v>
      </c>
      <c r="P612" s="70">
        <f t="shared" si="133"/>
        <v>6.9598349277937759</v>
      </c>
      <c r="Q612" s="70">
        <f t="shared" si="134"/>
        <v>-17.106282225485803</v>
      </c>
      <c r="R612" s="70" t="str">
        <f t="shared" si="135"/>
        <v>Yes</v>
      </c>
      <c r="S612" s="70">
        <f t="shared" si="136"/>
        <v>4.32</v>
      </c>
      <c r="T612" s="70">
        <f t="shared" si="137"/>
        <v>24.066117153279578</v>
      </c>
      <c r="U612" s="70">
        <f t="shared" si="138"/>
        <v>694.44904034304</v>
      </c>
      <c r="V612" s="70">
        <f t="shared" si="139"/>
        <v>0</v>
      </c>
    </row>
    <row r="613" spans="1:22" x14ac:dyDescent="0.15">
      <c r="A613" s="66">
        <v>52567.948072428459</v>
      </c>
      <c r="B613" s="67">
        <v>340.88449777999995</v>
      </c>
      <c r="C613" s="67">
        <v>16943.677387859028</v>
      </c>
      <c r="D613" s="65">
        <v>18</v>
      </c>
      <c r="E613" s="68">
        <v>0.6</v>
      </c>
      <c r="F613" s="65">
        <v>0.82</v>
      </c>
      <c r="G613" s="65">
        <v>2.66</v>
      </c>
      <c r="H613" s="65">
        <v>27</v>
      </c>
      <c r="I613" s="70">
        <f t="shared" si="126"/>
        <v>49.705039384906669</v>
      </c>
      <c r="J613" s="70">
        <f t="shared" si="127"/>
        <v>0.96</v>
      </c>
      <c r="K613" s="70">
        <f t="shared" si="128"/>
        <v>2.5535999999999999</v>
      </c>
      <c r="L613" s="70">
        <f t="shared" si="129"/>
        <v>2.2045407685048604</v>
      </c>
      <c r="M613" s="70">
        <f t="shared" si="130"/>
        <v>13.436612144435813</v>
      </c>
      <c r="N613" s="70">
        <f t="shared" si="131"/>
        <v>1.6448536269514715</v>
      </c>
      <c r="O613" s="70">
        <f t="shared" si="132"/>
        <v>22.101260219715435</v>
      </c>
      <c r="P613" s="70">
        <f t="shared" si="133"/>
        <v>48.02126021971543</v>
      </c>
      <c r="Q613" s="70">
        <f t="shared" si="134"/>
        <v>20.905039384906672</v>
      </c>
      <c r="R613" s="70" t="str">
        <f t="shared" si="135"/>
        <v>Yes</v>
      </c>
      <c r="S613" s="70">
        <f t="shared" si="136"/>
        <v>25.919999999999998</v>
      </c>
      <c r="T613" s="70">
        <f t="shared" si="137"/>
        <v>27.116220834808757</v>
      </c>
      <c r="U613" s="70">
        <f t="shared" si="138"/>
        <v>8396.2493013196872</v>
      </c>
      <c r="V613" s="70">
        <f t="shared" si="139"/>
        <v>0</v>
      </c>
    </row>
    <row r="614" spans="1:22" x14ac:dyDescent="0.15">
      <c r="A614" s="66">
        <v>60451.340823636223</v>
      </c>
      <c r="B614" s="67">
        <v>64.027000000000001</v>
      </c>
      <c r="C614" s="67">
        <v>355.59029880000003</v>
      </c>
      <c r="D614" s="65">
        <v>34</v>
      </c>
      <c r="E614" s="68">
        <v>1.2</v>
      </c>
      <c r="F614" s="65">
        <v>1</v>
      </c>
      <c r="G614" s="65">
        <v>0.25</v>
      </c>
      <c r="H614" s="65">
        <v>16</v>
      </c>
      <c r="I614" s="70">
        <f t="shared" si="126"/>
        <v>5.5537554281787376</v>
      </c>
      <c r="J614" s="70">
        <f t="shared" si="127"/>
        <v>2.4933333333333336</v>
      </c>
      <c r="K614" s="70">
        <f t="shared" si="128"/>
        <v>0.62333333333333341</v>
      </c>
      <c r="L614" s="70">
        <f t="shared" si="129"/>
        <v>0</v>
      </c>
      <c r="M614" s="70">
        <f t="shared" si="130"/>
        <v>2.4933333333333336</v>
      </c>
      <c r="N614" s="70">
        <f t="shared" si="131"/>
        <v>1.6448536269514715</v>
      </c>
      <c r="O614" s="70">
        <f t="shared" si="132"/>
        <v>4.1011683765323363</v>
      </c>
      <c r="P614" s="70">
        <f t="shared" si="133"/>
        <v>43.994501709865673</v>
      </c>
      <c r="Q614" s="70">
        <f t="shared" si="134"/>
        <v>-69.246244571821279</v>
      </c>
      <c r="R614" s="70" t="str">
        <f t="shared" si="135"/>
        <v>Yes</v>
      </c>
      <c r="S614" s="70">
        <f t="shared" si="136"/>
        <v>39.893333333333338</v>
      </c>
      <c r="T614" s="70">
        <f t="shared" si="137"/>
        <v>113.24074628168695</v>
      </c>
      <c r="U614" s="70">
        <f t="shared" si="138"/>
        <v>364162.74121306144</v>
      </c>
      <c r="V614" s="70">
        <f t="shared" si="139"/>
        <v>0</v>
      </c>
    </row>
    <row r="615" spans="1:22" x14ac:dyDescent="0.15">
      <c r="A615" s="66">
        <v>64530.526709407335</v>
      </c>
      <c r="B615" s="67">
        <v>20.837449979999999</v>
      </c>
      <c r="C615" s="67">
        <v>62.384072296021664</v>
      </c>
      <c r="D615" s="65">
        <v>10</v>
      </c>
      <c r="E615" s="68">
        <v>-0.2</v>
      </c>
      <c r="F615" s="65">
        <v>1</v>
      </c>
      <c r="G615" s="65">
        <v>0.25</v>
      </c>
      <c r="H615" s="65">
        <v>26</v>
      </c>
      <c r="I615" s="70">
        <f t="shared" si="126"/>
        <v>2.993843889530559</v>
      </c>
      <c r="J615" s="70">
        <f t="shared" si="127"/>
        <v>0.26666666666666666</v>
      </c>
      <c r="K615" s="70">
        <f t="shared" si="128"/>
        <v>6.6666666666666666E-2</v>
      </c>
      <c r="L615" s="70">
        <f t="shared" si="129"/>
        <v>0</v>
      </c>
      <c r="M615" s="70">
        <f t="shared" si="130"/>
        <v>0.33993463423951897</v>
      </c>
      <c r="N615" s="70">
        <f t="shared" si="131"/>
        <v>1.6448536269514715</v>
      </c>
      <c r="O615" s="70">
        <f t="shared" si="132"/>
        <v>0.55914271605529464</v>
      </c>
      <c r="P615" s="70">
        <f t="shared" si="133"/>
        <v>7.4924760493886282</v>
      </c>
      <c r="Q615" s="70">
        <f t="shared" si="134"/>
        <v>-5.0061561104694405</v>
      </c>
      <c r="R615" s="70" t="str">
        <f t="shared" si="135"/>
        <v>Yes</v>
      </c>
      <c r="S615" s="70">
        <f t="shared" si="136"/>
        <v>6.9333333333333336</v>
      </c>
      <c r="T615" s="70">
        <f t="shared" si="137"/>
        <v>12.498632159858069</v>
      </c>
      <c r="U615" s="70">
        <f t="shared" si="138"/>
        <v>36.564026163200005</v>
      </c>
      <c r="V615" s="70">
        <f t="shared" si="139"/>
        <v>0</v>
      </c>
    </row>
    <row r="616" spans="1:22" x14ac:dyDescent="0.15">
      <c r="A616" s="66">
        <v>96146.750671720642</v>
      </c>
      <c r="B616" s="67">
        <v>51.68901429999999</v>
      </c>
      <c r="C616" s="67">
        <v>376.84992933048426</v>
      </c>
      <c r="D616" s="65">
        <v>10</v>
      </c>
      <c r="E616" s="68">
        <v>1.5</v>
      </c>
      <c r="F616" s="65">
        <v>0.86</v>
      </c>
      <c r="G616" s="65">
        <v>0.25</v>
      </c>
      <c r="H616" s="65">
        <v>62</v>
      </c>
      <c r="I616" s="70">
        <f t="shared" si="126"/>
        <v>7.29071611122761</v>
      </c>
      <c r="J616" s="70">
        <f t="shared" si="127"/>
        <v>0.83333333333333326</v>
      </c>
      <c r="K616" s="70">
        <f t="shared" si="128"/>
        <v>0.20833333333333331</v>
      </c>
      <c r="L616" s="70">
        <f t="shared" si="129"/>
        <v>2.9461839725312475</v>
      </c>
      <c r="M616" s="70">
        <f t="shared" si="130"/>
        <v>2.952752952754429</v>
      </c>
      <c r="N616" s="70">
        <f t="shared" si="131"/>
        <v>1.6448536269514715</v>
      </c>
      <c r="O616" s="70">
        <f t="shared" si="132"/>
        <v>4.8568464038297892</v>
      </c>
      <c r="P616" s="70">
        <f t="shared" si="133"/>
        <v>56.523513070496456</v>
      </c>
      <c r="Q616" s="70">
        <f t="shared" si="134"/>
        <v>-17.709283888772386</v>
      </c>
      <c r="R616" s="70" t="str">
        <f t="shared" si="135"/>
        <v>Yes</v>
      </c>
      <c r="S616" s="70">
        <f t="shared" si="136"/>
        <v>51.666666666666664</v>
      </c>
      <c r="T616" s="70">
        <f t="shared" si="137"/>
        <v>74.232796959268839</v>
      </c>
      <c r="U616" s="70">
        <f t="shared" si="138"/>
        <v>397347.6318359375</v>
      </c>
      <c r="V616" s="70">
        <f t="shared" si="139"/>
        <v>0</v>
      </c>
    </row>
    <row r="617" spans="1:22" x14ac:dyDescent="0.15">
      <c r="A617" s="66">
        <v>79018.363451652302</v>
      </c>
      <c r="B617" s="67">
        <v>6.4973705199999996</v>
      </c>
      <c r="C617" s="67">
        <v>51.270365452872873</v>
      </c>
      <c r="D617" s="65">
        <v>26</v>
      </c>
      <c r="E617" s="68">
        <v>1.2</v>
      </c>
      <c r="F617" s="65">
        <v>0.75</v>
      </c>
      <c r="G617" s="65">
        <v>1.4</v>
      </c>
      <c r="H617" s="65">
        <v>5</v>
      </c>
      <c r="I617" s="70">
        <f t="shared" si="126"/>
        <v>7.8909406959406212</v>
      </c>
      <c r="J617" s="70">
        <f t="shared" si="127"/>
        <v>1.906666666666667</v>
      </c>
      <c r="K617" s="70">
        <f t="shared" si="128"/>
        <v>2.6693333333333338</v>
      </c>
      <c r="L617" s="70">
        <f t="shared" si="129"/>
        <v>1.1180339887498949</v>
      </c>
      <c r="M617" s="70">
        <f t="shared" si="130"/>
        <v>6.338053679517432</v>
      </c>
      <c r="N617" s="70">
        <f t="shared" si="131"/>
        <v>1.6448536269514715</v>
      </c>
      <c r="O617" s="70">
        <f t="shared" si="132"/>
        <v>10.425170582567368</v>
      </c>
      <c r="P617" s="70">
        <f t="shared" si="133"/>
        <v>19.958503915900703</v>
      </c>
      <c r="Q617" s="70">
        <f t="shared" si="134"/>
        <v>-49.309059304059389</v>
      </c>
      <c r="R617" s="70" t="str">
        <f t="shared" si="135"/>
        <v>Yes</v>
      </c>
      <c r="S617" s="70">
        <f t="shared" si="136"/>
        <v>9.533333333333335</v>
      </c>
      <c r="T617" s="70">
        <f t="shared" si="137"/>
        <v>69.267563219960095</v>
      </c>
      <c r="U617" s="70">
        <f t="shared" si="138"/>
        <v>278477.39033939998</v>
      </c>
      <c r="V617" s="70">
        <f t="shared" si="139"/>
        <v>0</v>
      </c>
    </row>
    <row r="618" spans="1:22" x14ac:dyDescent="0.15">
      <c r="A618" s="66">
        <v>15232.507382933458</v>
      </c>
      <c r="B618" s="67">
        <v>11.007999999999999</v>
      </c>
      <c r="C618" s="67">
        <v>341.38814805333334</v>
      </c>
      <c r="D618" s="65">
        <v>26</v>
      </c>
      <c r="E618" s="68">
        <v>0.4</v>
      </c>
      <c r="F618" s="65">
        <v>1</v>
      </c>
      <c r="G618" s="65">
        <v>1.85</v>
      </c>
      <c r="H618" s="65">
        <v>16</v>
      </c>
      <c r="I618" s="70">
        <f t="shared" si="126"/>
        <v>31.012731472868222</v>
      </c>
      <c r="J618" s="70">
        <f t="shared" si="127"/>
        <v>1.2133333333333334</v>
      </c>
      <c r="K618" s="70">
        <f t="shared" si="128"/>
        <v>2.2446666666666668</v>
      </c>
      <c r="L618" s="70">
        <f t="shared" si="129"/>
        <v>0</v>
      </c>
      <c r="M618" s="70">
        <f t="shared" si="130"/>
        <v>8.9786666666666672</v>
      </c>
      <c r="N618" s="70">
        <f t="shared" si="131"/>
        <v>1.6448536269514715</v>
      </c>
      <c r="O618" s="70">
        <f t="shared" si="132"/>
        <v>14.768592431854946</v>
      </c>
      <c r="P618" s="70">
        <f t="shared" si="133"/>
        <v>34.181925765188282</v>
      </c>
      <c r="Q618" s="70">
        <f t="shared" si="134"/>
        <v>-5.3872685271317771</v>
      </c>
      <c r="R618" s="70" t="str">
        <f t="shared" si="135"/>
        <v>Yes</v>
      </c>
      <c r="S618" s="70">
        <f t="shared" si="136"/>
        <v>19.413333333333334</v>
      </c>
      <c r="T618" s="70">
        <f t="shared" si="137"/>
        <v>39.569194292320063</v>
      </c>
      <c r="U618" s="70">
        <f t="shared" si="138"/>
        <v>3594.1043043942377</v>
      </c>
      <c r="V618" s="70">
        <f t="shared" si="139"/>
        <v>0</v>
      </c>
    </row>
    <row r="619" spans="1:22" x14ac:dyDescent="0.15">
      <c r="A619" s="66">
        <v>19063.58305182285</v>
      </c>
      <c r="B619" s="67">
        <v>7.4493200000000002</v>
      </c>
      <c r="C619" s="67">
        <v>6.7014966700000018</v>
      </c>
      <c r="D619" s="65">
        <v>10</v>
      </c>
      <c r="E619" s="68">
        <v>0.8</v>
      </c>
      <c r="F619" s="65">
        <v>1</v>
      </c>
      <c r="G619" s="65">
        <v>0.25</v>
      </c>
      <c r="H619" s="65">
        <v>6</v>
      </c>
      <c r="I619" s="70">
        <f t="shared" si="126"/>
        <v>0.89961186658648062</v>
      </c>
      <c r="J619" s="70">
        <f t="shared" si="127"/>
        <v>0.6</v>
      </c>
      <c r="K619" s="70">
        <f t="shared" si="128"/>
        <v>0.15</v>
      </c>
      <c r="L619" s="70">
        <f t="shared" si="129"/>
        <v>0</v>
      </c>
      <c r="M619" s="70">
        <f t="shared" si="130"/>
        <v>0.36742346141747673</v>
      </c>
      <c r="N619" s="70">
        <f t="shared" si="131"/>
        <v>1.6448536269514715</v>
      </c>
      <c r="O619" s="70">
        <f t="shared" si="132"/>
        <v>0.60435781313960069</v>
      </c>
      <c r="P619" s="70">
        <f t="shared" si="133"/>
        <v>4.2043578131396</v>
      </c>
      <c r="Q619" s="70">
        <f t="shared" si="134"/>
        <v>-17.100388133413521</v>
      </c>
      <c r="R619" s="70" t="str">
        <f t="shared" si="135"/>
        <v>Yes</v>
      </c>
      <c r="S619" s="70">
        <f t="shared" si="136"/>
        <v>3.5999999999999996</v>
      </c>
      <c r="T619" s="70">
        <f t="shared" si="137"/>
        <v>21.304745946553119</v>
      </c>
      <c r="U619" s="70">
        <f t="shared" si="138"/>
        <v>14437.892267827208</v>
      </c>
      <c r="V619" s="70">
        <f t="shared" si="139"/>
        <v>0</v>
      </c>
    </row>
    <row r="620" spans="1:22" x14ac:dyDescent="0.15">
      <c r="A620" s="66">
        <v>80571.431744683141</v>
      </c>
      <c r="B620" s="67">
        <v>28.551999999999996</v>
      </c>
      <c r="C620" s="67">
        <v>354.78849471999996</v>
      </c>
      <c r="D620" s="65">
        <v>10</v>
      </c>
      <c r="E620" s="68">
        <v>0.8</v>
      </c>
      <c r="F620" s="65">
        <v>1</v>
      </c>
      <c r="G620" s="65">
        <v>1.99</v>
      </c>
      <c r="H620" s="65">
        <v>16</v>
      </c>
      <c r="I620" s="70">
        <f t="shared" si="126"/>
        <v>12.426047027178482</v>
      </c>
      <c r="J620" s="70">
        <f t="shared" si="127"/>
        <v>0.6</v>
      </c>
      <c r="K620" s="70">
        <f t="shared" si="128"/>
        <v>1.194</v>
      </c>
      <c r="L620" s="70">
        <f t="shared" si="129"/>
        <v>0</v>
      </c>
      <c r="M620" s="70">
        <f t="shared" si="130"/>
        <v>4.7759999999999998</v>
      </c>
      <c r="N620" s="70">
        <f t="shared" si="131"/>
        <v>1.6448536269514715</v>
      </c>
      <c r="O620" s="70">
        <f t="shared" si="132"/>
        <v>7.8558209223202278</v>
      </c>
      <c r="P620" s="70">
        <f t="shared" si="133"/>
        <v>17.455820922320228</v>
      </c>
      <c r="Q620" s="70">
        <f t="shared" si="134"/>
        <v>-5.5739529728215178</v>
      </c>
      <c r="R620" s="70" t="str">
        <f t="shared" si="135"/>
        <v>Yes</v>
      </c>
      <c r="S620" s="70">
        <f t="shared" si="136"/>
        <v>9.6</v>
      </c>
      <c r="T620" s="70">
        <f t="shared" si="137"/>
        <v>23.029773895141744</v>
      </c>
      <c r="U620" s="70">
        <f t="shared" si="138"/>
        <v>14437.892267827208</v>
      </c>
      <c r="V620" s="70">
        <f t="shared" si="139"/>
        <v>0</v>
      </c>
    </row>
    <row r="621" spans="1:22" x14ac:dyDescent="0.15">
      <c r="A621" s="66">
        <v>30410.163979987359</v>
      </c>
      <c r="B621" s="67">
        <v>6.8230679999999992</v>
      </c>
      <c r="C621" s="67">
        <v>10.992034443866668</v>
      </c>
      <c r="D621" s="65">
        <v>26</v>
      </c>
      <c r="E621" s="68">
        <v>0.2</v>
      </c>
      <c r="F621" s="65">
        <v>1</v>
      </c>
      <c r="G621" s="65">
        <v>0.25</v>
      </c>
      <c r="H621" s="65">
        <v>4</v>
      </c>
      <c r="I621" s="70">
        <f t="shared" si="126"/>
        <v>1.6110105371757499</v>
      </c>
      <c r="J621" s="70">
        <f t="shared" si="127"/>
        <v>1.04</v>
      </c>
      <c r="K621" s="70">
        <f t="shared" si="128"/>
        <v>0.26</v>
      </c>
      <c r="L621" s="70">
        <f t="shared" si="129"/>
        <v>0</v>
      </c>
      <c r="M621" s="70">
        <f t="shared" si="130"/>
        <v>0.52</v>
      </c>
      <c r="N621" s="70">
        <f t="shared" si="131"/>
        <v>1.6448536269514715</v>
      </c>
      <c r="O621" s="70">
        <f t="shared" si="132"/>
        <v>0.85532388601476528</v>
      </c>
      <c r="P621" s="70">
        <f t="shared" si="133"/>
        <v>5.0153238860147651</v>
      </c>
      <c r="Q621" s="70">
        <f t="shared" si="134"/>
        <v>-29.588989462824252</v>
      </c>
      <c r="R621" s="70" t="str">
        <f t="shared" si="135"/>
        <v>Yes</v>
      </c>
      <c r="S621" s="70">
        <f t="shared" si="136"/>
        <v>4.16</v>
      </c>
      <c r="T621" s="70">
        <f t="shared" si="137"/>
        <v>34.604313348839014</v>
      </c>
      <c r="U621" s="70">
        <f t="shared" si="138"/>
        <v>1003.0930582732801</v>
      </c>
      <c r="V621" s="70">
        <f t="shared" si="139"/>
        <v>0</v>
      </c>
    </row>
    <row r="622" spans="1:22" x14ac:dyDescent="0.15">
      <c r="A622" s="66">
        <v>69987.869783453469</v>
      </c>
      <c r="B622" s="67">
        <v>49.473770829999992</v>
      </c>
      <c r="C622" s="67">
        <v>542.79079863330219</v>
      </c>
      <c r="D622" s="65">
        <v>10</v>
      </c>
      <c r="E622" s="68">
        <v>0.5</v>
      </c>
      <c r="F622" s="65">
        <v>1</v>
      </c>
      <c r="G622" s="65">
        <v>1.08</v>
      </c>
      <c r="H622" s="65">
        <v>26</v>
      </c>
      <c r="I622" s="70">
        <f t="shared" si="126"/>
        <v>10.971284167896169</v>
      </c>
      <c r="J622" s="70">
        <f t="shared" si="127"/>
        <v>0.5</v>
      </c>
      <c r="K622" s="70">
        <f t="shared" si="128"/>
        <v>0.54</v>
      </c>
      <c r="L622" s="70">
        <f t="shared" si="129"/>
        <v>0</v>
      </c>
      <c r="M622" s="70">
        <f t="shared" si="130"/>
        <v>2.7534705373401041</v>
      </c>
      <c r="N622" s="70">
        <f t="shared" si="131"/>
        <v>1.6448536269514715</v>
      </c>
      <c r="O622" s="70">
        <f t="shared" si="132"/>
        <v>4.5290560000478877</v>
      </c>
      <c r="P622" s="70">
        <f t="shared" si="133"/>
        <v>17.529056000047888</v>
      </c>
      <c r="Q622" s="70">
        <f t="shared" si="134"/>
        <v>-4.0287158321038312</v>
      </c>
      <c r="R622" s="70" t="str">
        <f t="shared" si="135"/>
        <v>Yes</v>
      </c>
      <c r="S622" s="70">
        <f t="shared" si="136"/>
        <v>13</v>
      </c>
      <c r="T622" s="70">
        <f t="shared" si="137"/>
        <v>21.557771832151719</v>
      </c>
      <c r="U622" s="70">
        <f t="shared" si="138"/>
        <v>2564.9267578125</v>
      </c>
      <c r="V622" s="70">
        <f t="shared" si="139"/>
        <v>0</v>
      </c>
    </row>
    <row r="623" spans="1:22" x14ac:dyDescent="0.15">
      <c r="A623" s="66">
        <v>27235.485191102372</v>
      </c>
      <c r="B623" s="67">
        <v>19.564999999999998</v>
      </c>
      <c r="C623" s="67">
        <v>88.822394375000002</v>
      </c>
      <c r="D623" s="65">
        <v>26</v>
      </c>
      <c r="E623" s="68">
        <v>0.5</v>
      </c>
      <c r="F623" s="65">
        <v>1</v>
      </c>
      <c r="G623" s="65">
        <v>0.25</v>
      </c>
      <c r="H623" s="65">
        <v>15</v>
      </c>
      <c r="I623" s="70">
        <f t="shared" si="126"/>
        <v>4.5398617109634554</v>
      </c>
      <c r="J623" s="70">
        <f t="shared" si="127"/>
        <v>1.3</v>
      </c>
      <c r="K623" s="70">
        <f t="shared" si="128"/>
        <v>0.32500000000000001</v>
      </c>
      <c r="L623" s="70">
        <f t="shared" si="129"/>
        <v>0</v>
      </c>
      <c r="M623" s="70">
        <f t="shared" si="130"/>
        <v>1.2587195875174104</v>
      </c>
      <c r="N623" s="70">
        <f t="shared" si="131"/>
        <v>1.6448536269514715</v>
      </c>
      <c r="O623" s="70">
        <f t="shared" si="132"/>
        <v>2.0704094788428726</v>
      </c>
      <c r="P623" s="70">
        <f t="shared" si="133"/>
        <v>21.570409478842873</v>
      </c>
      <c r="Q623" s="70">
        <f t="shared" si="134"/>
        <v>-34.460138289036543</v>
      </c>
      <c r="R623" s="70" t="str">
        <f t="shared" si="135"/>
        <v>Yes</v>
      </c>
      <c r="S623" s="70">
        <f t="shared" si="136"/>
        <v>19.5</v>
      </c>
      <c r="T623" s="70">
        <f t="shared" si="137"/>
        <v>56.030547767879412</v>
      </c>
      <c r="U623" s="70">
        <f t="shared" si="138"/>
        <v>6668.8095703125</v>
      </c>
      <c r="V623" s="70">
        <f t="shared" si="139"/>
        <v>0</v>
      </c>
    </row>
    <row r="624" spans="1:22" x14ac:dyDescent="0.15">
      <c r="A624" s="66">
        <v>47774.47444434584</v>
      </c>
      <c r="B624" s="67">
        <v>17.63</v>
      </c>
      <c r="C624" s="67">
        <v>81.593476250000009</v>
      </c>
      <c r="D624" s="65">
        <v>26</v>
      </c>
      <c r="E624" s="68">
        <v>0.4</v>
      </c>
      <c r="F624" s="65">
        <v>1</v>
      </c>
      <c r="G624" s="65">
        <v>0.25</v>
      </c>
      <c r="H624" s="65">
        <v>15</v>
      </c>
      <c r="I624" s="70">
        <f t="shared" si="126"/>
        <v>4.6281041548496891</v>
      </c>
      <c r="J624" s="70">
        <f t="shared" si="127"/>
        <v>1.2133333333333334</v>
      </c>
      <c r="K624" s="70">
        <f t="shared" si="128"/>
        <v>0.30333333333333334</v>
      </c>
      <c r="L624" s="70">
        <f t="shared" si="129"/>
        <v>0</v>
      </c>
      <c r="M624" s="70">
        <f t="shared" si="130"/>
        <v>1.1748049483495833</v>
      </c>
      <c r="N624" s="70">
        <f t="shared" si="131"/>
        <v>1.6448536269514715</v>
      </c>
      <c r="O624" s="70">
        <f t="shared" si="132"/>
        <v>1.9323821802533483</v>
      </c>
      <c r="P624" s="70">
        <f t="shared" si="133"/>
        <v>20.132382180253348</v>
      </c>
      <c r="Q624" s="70">
        <f t="shared" si="134"/>
        <v>-31.771895845150311</v>
      </c>
      <c r="R624" s="70" t="str">
        <f t="shared" si="135"/>
        <v>Yes</v>
      </c>
      <c r="S624" s="70">
        <f t="shared" si="136"/>
        <v>18.2</v>
      </c>
      <c r="T624" s="70">
        <f t="shared" si="137"/>
        <v>51.904278025403656</v>
      </c>
      <c r="U624" s="70">
        <f t="shared" si="138"/>
        <v>3594.1043043942377</v>
      </c>
      <c r="V624" s="70">
        <f t="shared" si="139"/>
        <v>0</v>
      </c>
    </row>
    <row r="625" spans="1:22" x14ac:dyDescent="0.15">
      <c r="A625" s="66">
        <v>98580.994927188993</v>
      </c>
      <c r="B625" s="67">
        <v>10.746559999999999</v>
      </c>
      <c r="C625" s="67">
        <v>72.841978471680008</v>
      </c>
      <c r="D625" s="65">
        <v>18</v>
      </c>
      <c r="E625" s="68">
        <v>-0.1</v>
      </c>
      <c r="F625" s="65">
        <v>1</v>
      </c>
      <c r="G625" s="65">
        <v>1.54</v>
      </c>
      <c r="H625" s="65">
        <v>6</v>
      </c>
      <c r="I625" s="70">
        <f t="shared" si="126"/>
        <v>6.7781670108090415</v>
      </c>
      <c r="J625" s="70">
        <f t="shared" si="127"/>
        <v>0.54</v>
      </c>
      <c r="K625" s="70">
        <f t="shared" si="128"/>
        <v>0.83160000000000012</v>
      </c>
      <c r="L625" s="70">
        <f t="shared" si="129"/>
        <v>0</v>
      </c>
      <c r="M625" s="70">
        <f t="shared" si="130"/>
        <v>2.036995670098491</v>
      </c>
      <c r="N625" s="70">
        <f t="shared" si="131"/>
        <v>1.6448536269514715</v>
      </c>
      <c r="O625" s="70">
        <f t="shared" si="132"/>
        <v>3.3505597160459462</v>
      </c>
      <c r="P625" s="70">
        <f t="shared" si="133"/>
        <v>6.5905597160459468</v>
      </c>
      <c r="Q625" s="70">
        <f t="shared" si="134"/>
        <v>-9.4218329891909605</v>
      </c>
      <c r="R625" s="70" t="str">
        <f t="shared" si="135"/>
        <v>Yes</v>
      </c>
      <c r="S625" s="70">
        <f t="shared" si="136"/>
        <v>3.24</v>
      </c>
      <c r="T625" s="70">
        <f t="shared" si="137"/>
        <v>16.012392705236905</v>
      </c>
      <c r="U625" s="70">
        <f t="shared" si="138"/>
        <v>111.16268343342</v>
      </c>
      <c r="V625" s="70">
        <f t="shared" si="139"/>
        <v>0</v>
      </c>
    </row>
    <row r="626" spans="1:22" x14ac:dyDescent="0.15">
      <c r="A626" s="66">
        <v>95331.432235477172</v>
      </c>
      <c r="B626" s="67">
        <v>54.437999999999995</v>
      </c>
      <c r="C626" s="67">
        <v>733.36214570666675</v>
      </c>
      <c r="D626" s="65">
        <v>10</v>
      </c>
      <c r="E626" s="68">
        <v>0.8</v>
      </c>
      <c r="F626" s="65">
        <v>1</v>
      </c>
      <c r="G626" s="65">
        <v>1.84</v>
      </c>
      <c r="H626" s="65">
        <v>16</v>
      </c>
      <c r="I626" s="70">
        <f t="shared" si="126"/>
        <v>13.471511549040502</v>
      </c>
      <c r="J626" s="70">
        <f t="shared" si="127"/>
        <v>0.6</v>
      </c>
      <c r="K626" s="70">
        <f t="shared" si="128"/>
        <v>1.1040000000000001</v>
      </c>
      <c r="L626" s="70">
        <f t="shared" si="129"/>
        <v>0</v>
      </c>
      <c r="M626" s="70">
        <f t="shared" si="130"/>
        <v>4.4160000000000004</v>
      </c>
      <c r="N626" s="70">
        <f t="shared" si="131"/>
        <v>1.6448536269514715</v>
      </c>
      <c r="O626" s="70">
        <f t="shared" si="132"/>
        <v>7.2636736166176989</v>
      </c>
      <c r="P626" s="70">
        <f t="shared" si="133"/>
        <v>16.863673616617699</v>
      </c>
      <c r="Q626" s="70">
        <f t="shared" si="134"/>
        <v>-4.5284884509594985</v>
      </c>
      <c r="R626" s="70" t="str">
        <f t="shared" si="135"/>
        <v>Yes</v>
      </c>
      <c r="S626" s="70">
        <f t="shared" si="136"/>
        <v>9.6</v>
      </c>
      <c r="T626" s="70">
        <f t="shared" si="137"/>
        <v>21.392162067577196</v>
      </c>
      <c r="U626" s="70">
        <f t="shared" si="138"/>
        <v>14437.892267827208</v>
      </c>
      <c r="V626" s="70">
        <f t="shared" si="139"/>
        <v>0</v>
      </c>
    </row>
    <row r="627" spans="1:22" x14ac:dyDescent="0.15">
      <c r="A627" s="66">
        <v>36565.19569028441</v>
      </c>
      <c r="B627" s="67">
        <v>13.217487489999998</v>
      </c>
      <c r="C627" s="67">
        <v>26.043552430681501</v>
      </c>
      <c r="D627" s="65">
        <v>26</v>
      </c>
      <c r="E627" s="68">
        <v>0.5</v>
      </c>
      <c r="F627" s="65">
        <v>1</v>
      </c>
      <c r="G627" s="65">
        <v>0.25</v>
      </c>
      <c r="H627" s="65">
        <v>6</v>
      </c>
      <c r="I627" s="70">
        <f t="shared" si="126"/>
        <v>1.9703860094730836</v>
      </c>
      <c r="J627" s="70">
        <f t="shared" si="127"/>
        <v>1.3</v>
      </c>
      <c r="K627" s="70">
        <f t="shared" si="128"/>
        <v>0.32500000000000001</v>
      </c>
      <c r="L627" s="70">
        <f t="shared" si="129"/>
        <v>0</v>
      </c>
      <c r="M627" s="70">
        <f t="shared" si="130"/>
        <v>0.79608416640453294</v>
      </c>
      <c r="N627" s="70">
        <f t="shared" si="131"/>
        <v>1.6448536269514715</v>
      </c>
      <c r="O627" s="70">
        <f t="shared" si="132"/>
        <v>1.3094419284691348</v>
      </c>
      <c r="P627" s="70">
        <f t="shared" si="133"/>
        <v>9.1094419284691348</v>
      </c>
      <c r="Q627" s="70">
        <f t="shared" si="134"/>
        <v>-37.029613990526919</v>
      </c>
      <c r="R627" s="70" t="str">
        <f t="shared" si="135"/>
        <v>Yes</v>
      </c>
      <c r="S627" s="70">
        <f t="shared" si="136"/>
        <v>7.8000000000000007</v>
      </c>
      <c r="T627" s="70">
        <f t="shared" si="137"/>
        <v>46.13905591899605</v>
      </c>
      <c r="U627" s="70">
        <f t="shared" si="138"/>
        <v>6668.8095703125</v>
      </c>
      <c r="V627" s="70">
        <f t="shared" si="139"/>
        <v>0</v>
      </c>
    </row>
    <row r="628" spans="1:22" x14ac:dyDescent="0.15">
      <c r="A628" s="66">
        <v>41048.758174676746</v>
      </c>
      <c r="B628" s="67">
        <v>29.384850659999994</v>
      </c>
      <c r="C628" s="67">
        <v>2289.0269135067201</v>
      </c>
      <c r="D628" s="65">
        <v>26</v>
      </c>
      <c r="E628" s="68">
        <v>-0.4</v>
      </c>
      <c r="F628" s="65">
        <v>0.82</v>
      </c>
      <c r="G628" s="65">
        <v>2.48</v>
      </c>
      <c r="H628" s="65">
        <v>31</v>
      </c>
      <c r="I628" s="70">
        <f t="shared" si="126"/>
        <v>77.898197952138943</v>
      </c>
      <c r="J628" s="70">
        <f t="shared" si="127"/>
        <v>0.52</v>
      </c>
      <c r="K628" s="70">
        <f t="shared" si="128"/>
        <v>1.2896000000000001</v>
      </c>
      <c r="L628" s="70">
        <f t="shared" si="129"/>
        <v>2.3622023622035435</v>
      </c>
      <c r="M628" s="70">
        <f t="shared" si="130"/>
        <v>7.2845003232891683</v>
      </c>
      <c r="N628" s="70">
        <f t="shared" si="131"/>
        <v>1.6448536269514715</v>
      </c>
      <c r="O628" s="70">
        <f t="shared" si="132"/>
        <v>11.981936777291356</v>
      </c>
      <c r="P628" s="70">
        <f t="shared" si="133"/>
        <v>28.101936777291357</v>
      </c>
      <c r="Q628" s="70">
        <f t="shared" si="134"/>
        <v>62.298197952138942</v>
      </c>
      <c r="R628" s="70" t="str">
        <f t="shared" si="135"/>
        <v>No</v>
      </c>
      <c r="S628" s="70">
        <f t="shared" si="136"/>
        <v>16.12</v>
      </c>
      <c r="T628" s="70">
        <f t="shared" si="137"/>
        <v>0</v>
      </c>
      <c r="U628" s="70">
        <f t="shared" si="138"/>
        <v>38.858509148160003</v>
      </c>
      <c r="V628" s="70">
        <f t="shared" si="139"/>
        <v>39.03968880397894</v>
      </c>
    </row>
    <row r="629" spans="1:22" x14ac:dyDescent="0.15">
      <c r="A629" s="66">
        <v>464.33193284699524</v>
      </c>
      <c r="B629" s="67">
        <v>46.597109099999997</v>
      </c>
      <c r="C629" s="67">
        <v>63.270324986320858</v>
      </c>
      <c r="D629" s="65">
        <v>26</v>
      </c>
      <c r="E629" s="68">
        <v>-0.4</v>
      </c>
      <c r="F629" s="65">
        <v>1</v>
      </c>
      <c r="G629" s="65">
        <v>0.25</v>
      </c>
      <c r="H629" s="65">
        <v>5</v>
      </c>
      <c r="I629" s="70">
        <f t="shared" si="126"/>
        <v>1.3578165300027349</v>
      </c>
      <c r="J629" s="70">
        <f t="shared" si="127"/>
        <v>0.52</v>
      </c>
      <c r="K629" s="70">
        <f t="shared" si="128"/>
        <v>0.13</v>
      </c>
      <c r="L629" s="70">
        <f t="shared" si="129"/>
        <v>0</v>
      </c>
      <c r="M629" s="70">
        <f t="shared" si="130"/>
        <v>0.29068883707497267</v>
      </c>
      <c r="N629" s="70">
        <f t="shared" si="131"/>
        <v>1.6448536269514715</v>
      </c>
      <c r="O629" s="70">
        <f t="shared" si="132"/>
        <v>0.47814058797707421</v>
      </c>
      <c r="P629" s="70">
        <f t="shared" si="133"/>
        <v>3.0781405879770745</v>
      </c>
      <c r="Q629" s="70">
        <f t="shared" si="134"/>
        <v>-14.242183469997267</v>
      </c>
      <c r="R629" s="70" t="str">
        <f t="shared" si="135"/>
        <v>Yes</v>
      </c>
      <c r="S629" s="70">
        <f t="shared" si="136"/>
        <v>2.6</v>
      </c>
      <c r="T629" s="70">
        <f t="shared" si="137"/>
        <v>17.320324057974339</v>
      </c>
      <c r="U629" s="70">
        <f t="shared" si="138"/>
        <v>38.858509148160003</v>
      </c>
      <c r="V629" s="70">
        <f t="shared" si="139"/>
        <v>0</v>
      </c>
    </row>
    <row r="630" spans="1:22" x14ac:dyDescent="0.15">
      <c r="A630" s="66">
        <v>35267.430378107398</v>
      </c>
      <c r="B630" s="67">
        <v>9.3482743899999985</v>
      </c>
      <c r="C630" s="67">
        <v>78.842983594591516</v>
      </c>
      <c r="D630" s="65">
        <v>18</v>
      </c>
      <c r="E630" s="68">
        <v>0.6</v>
      </c>
      <c r="F630" s="65">
        <v>0.88</v>
      </c>
      <c r="G630" s="65">
        <v>2.33</v>
      </c>
      <c r="H630" s="65">
        <v>5</v>
      </c>
      <c r="I630" s="70">
        <f t="shared" si="126"/>
        <v>8.4339612109515247</v>
      </c>
      <c r="J630" s="70">
        <f t="shared" si="127"/>
        <v>0.96</v>
      </c>
      <c r="K630" s="70">
        <f t="shared" si="128"/>
        <v>2.2368000000000001</v>
      </c>
      <c r="L630" s="70">
        <f t="shared" si="129"/>
        <v>0.7745966692414834</v>
      </c>
      <c r="M630" s="70">
        <f t="shared" si="130"/>
        <v>5.0566126211130706</v>
      </c>
      <c r="N630" s="70">
        <f t="shared" si="131"/>
        <v>1.6448536269514715</v>
      </c>
      <c r="O630" s="70">
        <f t="shared" si="132"/>
        <v>8.3173876099264206</v>
      </c>
      <c r="P630" s="70">
        <f t="shared" si="133"/>
        <v>13.117387609926421</v>
      </c>
      <c r="Q630" s="70">
        <f t="shared" si="134"/>
        <v>-20.366038789048474</v>
      </c>
      <c r="R630" s="70" t="str">
        <f t="shared" si="135"/>
        <v>Yes</v>
      </c>
      <c r="S630" s="70">
        <f t="shared" si="136"/>
        <v>4.8</v>
      </c>
      <c r="T630" s="70">
        <f t="shared" si="137"/>
        <v>33.483426398974899</v>
      </c>
      <c r="U630" s="70">
        <f t="shared" si="138"/>
        <v>8396.2493013196872</v>
      </c>
      <c r="V630" s="70">
        <f t="shared" si="139"/>
        <v>0</v>
      </c>
    </row>
    <row r="631" spans="1:22" x14ac:dyDescent="0.15">
      <c r="A631" s="66">
        <v>27512.510280558243</v>
      </c>
      <c r="B631" s="67">
        <v>8.4760370199999997</v>
      </c>
      <c r="C631" s="67">
        <v>34.905686619912906</v>
      </c>
      <c r="D631" s="65">
        <v>18</v>
      </c>
      <c r="E631" s="68">
        <v>0.4</v>
      </c>
      <c r="F631" s="65">
        <v>1</v>
      </c>
      <c r="G631" s="65">
        <v>1.07</v>
      </c>
      <c r="H631" s="65">
        <v>5</v>
      </c>
      <c r="I631" s="70">
        <f t="shared" si="126"/>
        <v>4.1181611804608318</v>
      </c>
      <c r="J631" s="70">
        <f t="shared" si="127"/>
        <v>0.84</v>
      </c>
      <c r="K631" s="70">
        <f t="shared" si="128"/>
        <v>0.89880000000000004</v>
      </c>
      <c r="L631" s="70">
        <f t="shared" si="129"/>
        <v>0</v>
      </c>
      <c r="M631" s="70">
        <f t="shared" si="130"/>
        <v>2.0097778981768113</v>
      </c>
      <c r="N631" s="70">
        <f t="shared" si="131"/>
        <v>1.6448536269514715</v>
      </c>
      <c r="O631" s="70">
        <f t="shared" si="132"/>
        <v>3.3057904651830334</v>
      </c>
      <c r="P631" s="70">
        <f t="shared" si="133"/>
        <v>7.5057904651830336</v>
      </c>
      <c r="Q631" s="70">
        <f t="shared" si="134"/>
        <v>-21.081838819539168</v>
      </c>
      <c r="R631" s="70" t="str">
        <f t="shared" si="135"/>
        <v>Yes</v>
      </c>
      <c r="S631" s="70">
        <f t="shared" si="136"/>
        <v>4.2</v>
      </c>
      <c r="T631" s="70">
        <f t="shared" si="137"/>
        <v>28.587629284722201</v>
      </c>
      <c r="U631" s="70">
        <f t="shared" si="138"/>
        <v>2488.2260568883189</v>
      </c>
      <c r="V631" s="70">
        <f t="shared" si="139"/>
        <v>0</v>
      </c>
    </row>
    <row r="632" spans="1:22" x14ac:dyDescent="0.15">
      <c r="A632" s="66">
        <v>56381.896849843848</v>
      </c>
      <c r="B632" s="67">
        <v>18.747999999999998</v>
      </c>
      <c r="C632" s="67">
        <v>498.27912509969877</v>
      </c>
      <c r="D632" s="65">
        <v>26</v>
      </c>
      <c r="E632" s="68">
        <v>0.2</v>
      </c>
      <c r="F632" s="65">
        <v>0.81</v>
      </c>
      <c r="G632" s="65">
        <v>1.6</v>
      </c>
      <c r="H632" s="65">
        <v>16</v>
      </c>
      <c r="I632" s="70">
        <f t="shared" si="126"/>
        <v>26.577721628957693</v>
      </c>
      <c r="J632" s="70">
        <f t="shared" si="127"/>
        <v>1.04</v>
      </c>
      <c r="K632" s="70">
        <f t="shared" si="128"/>
        <v>1.6640000000000001</v>
      </c>
      <c r="L632" s="70">
        <f t="shared" si="129"/>
        <v>1.7435595774162691</v>
      </c>
      <c r="M632" s="70">
        <f t="shared" si="130"/>
        <v>6.898579563939232</v>
      </c>
      <c r="N632" s="70">
        <f t="shared" si="131"/>
        <v>1.6448536269514715</v>
      </c>
      <c r="O632" s="70">
        <f t="shared" si="132"/>
        <v>11.347153616558746</v>
      </c>
      <c r="P632" s="70">
        <f t="shared" si="133"/>
        <v>27.987153616558746</v>
      </c>
      <c r="Q632" s="70">
        <f t="shared" si="134"/>
        <v>-4.6222783710423094</v>
      </c>
      <c r="R632" s="70" t="str">
        <f t="shared" si="135"/>
        <v>Yes</v>
      </c>
      <c r="S632" s="70">
        <f t="shared" si="136"/>
        <v>16.64</v>
      </c>
      <c r="T632" s="70">
        <f t="shared" si="137"/>
        <v>32.609431987601056</v>
      </c>
      <c r="U632" s="70">
        <f t="shared" si="138"/>
        <v>1003.0930582732801</v>
      </c>
      <c r="V632" s="70">
        <f t="shared" si="139"/>
        <v>0</v>
      </c>
    </row>
    <row r="633" spans="1:22" x14ac:dyDescent="0.15">
      <c r="A633" s="66">
        <v>31914.838818784887</v>
      </c>
      <c r="B633" s="67">
        <v>5.4338244299999996</v>
      </c>
      <c r="C633" s="67">
        <v>16.174677346512667</v>
      </c>
      <c r="D633" s="65">
        <v>10</v>
      </c>
      <c r="E633" s="68">
        <v>0.2</v>
      </c>
      <c r="F633" s="65">
        <v>1</v>
      </c>
      <c r="G633" s="65">
        <v>1.36</v>
      </c>
      <c r="H633" s="65">
        <v>5</v>
      </c>
      <c r="I633" s="70">
        <f t="shared" si="126"/>
        <v>2.9766654324001904</v>
      </c>
      <c r="J633" s="70">
        <f t="shared" si="127"/>
        <v>0.39999999999999997</v>
      </c>
      <c r="K633" s="70">
        <f t="shared" si="128"/>
        <v>0.54400000000000004</v>
      </c>
      <c r="L633" s="70">
        <f t="shared" si="129"/>
        <v>0</v>
      </c>
      <c r="M633" s="70">
        <f t="shared" si="130"/>
        <v>1.2164209797598857</v>
      </c>
      <c r="N633" s="70">
        <f t="shared" si="131"/>
        <v>1.6448536269514715</v>
      </c>
      <c r="O633" s="70">
        <f t="shared" si="132"/>
        <v>2.0008344604579107</v>
      </c>
      <c r="P633" s="70">
        <f t="shared" si="133"/>
        <v>4.0008344604579102</v>
      </c>
      <c r="Q633" s="70">
        <f t="shared" si="134"/>
        <v>-9.0233345675998073</v>
      </c>
      <c r="R633" s="70" t="str">
        <f t="shared" si="135"/>
        <v>Yes</v>
      </c>
      <c r="S633" s="70">
        <f t="shared" si="136"/>
        <v>1.9999999999999998</v>
      </c>
      <c r="T633" s="70">
        <f t="shared" si="137"/>
        <v>13.024169028057717</v>
      </c>
      <c r="U633" s="70">
        <f t="shared" si="138"/>
        <v>385.80502241280004</v>
      </c>
      <c r="V633" s="70">
        <f t="shared" si="139"/>
        <v>0</v>
      </c>
    </row>
    <row r="634" spans="1:22" x14ac:dyDescent="0.15">
      <c r="A634" s="66">
        <v>12363.612148933868</v>
      </c>
      <c r="B634" s="67">
        <v>11.812361439999998</v>
      </c>
      <c r="C634" s="67">
        <v>270</v>
      </c>
      <c r="D634" s="65">
        <v>10</v>
      </c>
      <c r="E634" s="68">
        <v>-0.6</v>
      </c>
      <c r="F634" s="65">
        <v>1</v>
      </c>
      <c r="G634" s="65">
        <v>1.1000000000000001</v>
      </c>
      <c r="H634" s="65">
        <v>5</v>
      </c>
      <c r="I634" s="70">
        <f t="shared" si="126"/>
        <v>22.857410973364193</v>
      </c>
      <c r="J634" s="70">
        <f t="shared" si="127"/>
        <v>0.13333333333333333</v>
      </c>
      <c r="K634" s="70">
        <f t="shared" si="128"/>
        <v>0.14666666666666667</v>
      </c>
      <c r="L634" s="70">
        <f t="shared" si="129"/>
        <v>0</v>
      </c>
      <c r="M634" s="70">
        <f t="shared" si="130"/>
        <v>0.32795663669996916</v>
      </c>
      <c r="N634" s="70">
        <f t="shared" si="131"/>
        <v>1.6448536269514715</v>
      </c>
      <c r="O634" s="70">
        <f t="shared" si="132"/>
        <v>0.53944066335875041</v>
      </c>
      <c r="P634" s="70">
        <f t="shared" si="133"/>
        <v>1.206107330025417</v>
      </c>
      <c r="Q634" s="70">
        <f t="shared" si="134"/>
        <v>18.857410973364193</v>
      </c>
      <c r="R634" s="70" t="str">
        <f t="shared" si="135"/>
        <v>No</v>
      </c>
      <c r="S634" s="70">
        <f t="shared" si="136"/>
        <v>0.66666666666666663</v>
      </c>
      <c r="T634" s="70">
        <f t="shared" si="137"/>
        <v>0</v>
      </c>
      <c r="U634" s="70">
        <f t="shared" si="138"/>
        <v>6.6663870463999997</v>
      </c>
      <c r="V634" s="70">
        <f t="shared" si="139"/>
        <v>16.191023926964192</v>
      </c>
    </row>
    <row r="635" spans="1:22" x14ac:dyDescent="0.15">
      <c r="A635" s="66">
        <v>43037.224533638793</v>
      </c>
      <c r="B635" s="67">
        <v>8.9033933799999989</v>
      </c>
      <c r="C635" s="67">
        <v>36.74979568047376</v>
      </c>
      <c r="D635" s="65">
        <v>18</v>
      </c>
      <c r="E635" s="68">
        <v>0.4</v>
      </c>
      <c r="F635" s="65">
        <v>0.8</v>
      </c>
      <c r="G635" s="65">
        <v>1.06</v>
      </c>
      <c r="H635" s="65">
        <v>5</v>
      </c>
      <c r="I635" s="70">
        <f t="shared" si="126"/>
        <v>4.1276167537453867</v>
      </c>
      <c r="J635" s="70">
        <f t="shared" si="127"/>
        <v>0.84</v>
      </c>
      <c r="K635" s="70">
        <f t="shared" si="128"/>
        <v>0.89039999999999997</v>
      </c>
      <c r="L635" s="70">
        <f t="shared" si="129"/>
        <v>0.99999999999999989</v>
      </c>
      <c r="M635" s="70">
        <f t="shared" si="130"/>
        <v>2.1609397955519261</v>
      </c>
      <c r="N635" s="70">
        <f t="shared" si="131"/>
        <v>1.6448536269514715</v>
      </c>
      <c r="O635" s="70">
        <f t="shared" si="132"/>
        <v>3.5544296603373571</v>
      </c>
      <c r="P635" s="70">
        <f t="shared" si="133"/>
        <v>7.7544296603373573</v>
      </c>
      <c r="Q635" s="70">
        <f t="shared" si="134"/>
        <v>-21.072383246254613</v>
      </c>
      <c r="R635" s="70" t="str">
        <f t="shared" si="135"/>
        <v>Yes</v>
      </c>
      <c r="S635" s="70">
        <f t="shared" si="136"/>
        <v>4.2</v>
      </c>
      <c r="T635" s="70">
        <f t="shared" si="137"/>
        <v>28.826812906591972</v>
      </c>
      <c r="U635" s="70">
        <f t="shared" si="138"/>
        <v>2488.2260568883189</v>
      </c>
      <c r="V635" s="70">
        <f t="shared" si="139"/>
        <v>0</v>
      </c>
    </row>
    <row r="636" spans="1:22" x14ac:dyDescent="0.15">
      <c r="A636" s="66">
        <v>38771.249025068864</v>
      </c>
      <c r="B636" s="67">
        <v>590.57845308999993</v>
      </c>
      <c r="C636" s="67">
        <v>2975.3778351898827</v>
      </c>
      <c r="D636" s="65">
        <v>10</v>
      </c>
      <c r="E636" s="68">
        <v>0.5</v>
      </c>
      <c r="F636" s="65">
        <v>1</v>
      </c>
      <c r="G636" s="65">
        <v>0.82</v>
      </c>
      <c r="H636" s="65">
        <v>16</v>
      </c>
      <c r="I636" s="70">
        <f t="shared" si="126"/>
        <v>5.0380738064896118</v>
      </c>
      <c r="J636" s="70">
        <f t="shared" si="127"/>
        <v>0.5</v>
      </c>
      <c r="K636" s="70">
        <f t="shared" si="128"/>
        <v>0.41</v>
      </c>
      <c r="L636" s="70">
        <f t="shared" si="129"/>
        <v>0</v>
      </c>
      <c r="M636" s="70">
        <f t="shared" si="130"/>
        <v>1.64</v>
      </c>
      <c r="N636" s="70">
        <f t="shared" si="131"/>
        <v>1.6448536269514715</v>
      </c>
      <c r="O636" s="70">
        <f t="shared" si="132"/>
        <v>2.6975599482004133</v>
      </c>
      <c r="P636" s="70">
        <f t="shared" si="133"/>
        <v>10.697559948200414</v>
      </c>
      <c r="Q636" s="70">
        <f t="shared" si="134"/>
        <v>-9.9619261935103882</v>
      </c>
      <c r="R636" s="70" t="str">
        <f t="shared" si="135"/>
        <v>Yes</v>
      </c>
      <c r="S636" s="70">
        <f t="shared" si="136"/>
        <v>8</v>
      </c>
      <c r="T636" s="70">
        <f t="shared" si="137"/>
        <v>20.659486141710801</v>
      </c>
      <c r="U636" s="70">
        <f t="shared" si="138"/>
        <v>2564.9267578125</v>
      </c>
      <c r="V636" s="70">
        <f t="shared" si="139"/>
        <v>0</v>
      </c>
    </row>
    <row r="637" spans="1:22" x14ac:dyDescent="0.15">
      <c r="A637" s="66">
        <v>1762.6121052221499</v>
      </c>
      <c r="B637" s="67">
        <v>6.7939999999999996</v>
      </c>
      <c r="C637" s="67">
        <v>42.273837760000006</v>
      </c>
      <c r="D637" s="65">
        <v>10</v>
      </c>
      <c r="E637" s="68">
        <v>-0.4</v>
      </c>
      <c r="F637" s="65">
        <v>1</v>
      </c>
      <c r="G637" s="65">
        <v>0.86</v>
      </c>
      <c r="H637" s="65">
        <v>16</v>
      </c>
      <c r="I637" s="70">
        <f t="shared" si="126"/>
        <v>6.2222310509272898</v>
      </c>
      <c r="J637" s="70">
        <f t="shared" si="127"/>
        <v>0.19999999999999998</v>
      </c>
      <c r="K637" s="70">
        <f t="shared" si="128"/>
        <v>0.17199999999999999</v>
      </c>
      <c r="L637" s="70">
        <f t="shared" si="129"/>
        <v>0</v>
      </c>
      <c r="M637" s="70">
        <f t="shared" si="130"/>
        <v>0.68799999999999994</v>
      </c>
      <c r="N637" s="70">
        <f t="shared" si="131"/>
        <v>1.6448536269514715</v>
      </c>
      <c r="O637" s="70">
        <f t="shared" si="132"/>
        <v>1.1316592953426123</v>
      </c>
      <c r="P637" s="70">
        <f t="shared" si="133"/>
        <v>4.3316592953426118</v>
      </c>
      <c r="Q637" s="70">
        <f t="shared" si="134"/>
        <v>0.22223105092729067</v>
      </c>
      <c r="R637" s="70" t="str">
        <f t="shared" si="135"/>
        <v>Yes</v>
      </c>
      <c r="S637" s="70">
        <f t="shared" si="136"/>
        <v>3.1999999999999997</v>
      </c>
      <c r="T637" s="70">
        <f t="shared" si="137"/>
        <v>4.1094282444153212</v>
      </c>
      <c r="U637" s="70">
        <f t="shared" si="138"/>
        <v>14.945580441599999</v>
      </c>
      <c r="V637" s="70">
        <f t="shared" si="139"/>
        <v>0</v>
      </c>
    </row>
    <row r="638" spans="1:22" x14ac:dyDescent="0.15">
      <c r="A638" s="66">
        <v>21546.184241018975</v>
      </c>
      <c r="B638" s="67">
        <v>6.6434999999999995</v>
      </c>
      <c r="C638" s="67">
        <v>41.76570753404669</v>
      </c>
      <c r="D638" s="65">
        <v>10</v>
      </c>
      <c r="E638" s="68">
        <v>-0.4</v>
      </c>
      <c r="F638" s="65">
        <v>0.89</v>
      </c>
      <c r="G638" s="65">
        <v>0.86</v>
      </c>
      <c r="H638" s="65">
        <v>16</v>
      </c>
      <c r="I638" s="70">
        <f t="shared" si="126"/>
        <v>6.2867024210200491</v>
      </c>
      <c r="J638" s="70">
        <f t="shared" si="127"/>
        <v>0.19999999999999998</v>
      </c>
      <c r="K638" s="70">
        <f t="shared" si="128"/>
        <v>0.17199999999999999</v>
      </c>
      <c r="L638" s="70">
        <f t="shared" si="129"/>
        <v>1.3266499161421599</v>
      </c>
      <c r="M638" s="70">
        <f t="shared" si="130"/>
        <v>0.73738999179538633</v>
      </c>
      <c r="N638" s="70">
        <f t="shared" si="131"/>
        <v>1.6448536269514715</v>
      </c>
      <c r="O638" s="70">
        <f t="shared" si="132"/>
        <v>1.2128986024823571</v>
      </c>
      <c r="P638" s="70">
        <f t="shared" si="133"/>
        <v>4.4128986024823567</v>
      </c>
      <c r="Q638" s="70">
        <f t="shared" si="134"/>
        <v>0.28670242102004995</v>
      </c>
      <c r="R638" s="70" t="str">
        <f t="shared" si="135"/>
        <v>Yes</v>
      </c>
      <c r="S638" s="70">
        <f t="shared" si="136"/>
        <v>3.1999999999999997</v>
      </c>
      <c r="T638" s="70">
        <f t="shared" si="137"/>
        <v>4.1261961814623067</v>
      </c>
      <c r="U638" s="70">
        <f t="shared" si="138"/>
        <v>14.945580441599999</v>
      </c>
      <c r="V638" s="70">
        <f t="shared" si="139"/>
        <v>0</v>
      </c>
    </row>
    <row r="639" spans="1:22" x14ac:dyDescent="0.15">
      <c r="A639" s="66">
        <v>18049.759495424179</v>
      </c>
      <c r="B639" s="67">
        <v>6.7939999999999996</v>
      </c>
      <c r="C639" s="67">
        <v>4200</v>
      </c>
      <c r="D639" s="65">
        <v>10</v>
      </c>
      <c r="E639" s="68">
        <v>-0.6</v>
      </c>
      <c r="F639" s="65">
        <v>1</v>
      </c>
      <c r="G639" s="65">
        <v>0.86</v>
      </c>
      <c r="H639" s="65">
        <v>16</v>
      </c>
      <c r="I639" s="70">
        <f t="shared" si="126"/>
        <v>618.19252281424792</v>
      </c>
      <c r="J639" s="70">
        <f t="shared" si="127"/>
        <v>0.13333333333333333</v>
      </c>
      <c r="K639" s="70">
        <f t="shared" si="128"/>
        <v>0.11466666666666667</v>
      </c>
      <c r="L639" s="70">
        <f t="shared" si="129"/>
        <v>0</v>
      </c>
      <c r="M639" s="70">
        <f t="shared" si="130"/>
        <v>0.45866666666666667</v>
      </c>
      <c r="N639" s="70">
        <f t="shared" si="131"/>
        <v>1.6448536269514715</v>
      </c>
      <c r="O639" s="70">
        <f t="shared" si="132"/>
        <v>0.75443953022840826</v>
      </c>
      <c r="P639" s="70">
        <f t="shared" si="133"/>
        <v>2.8877728635617417</v>
      </c>
      <c r="Q639" s="70">
        <f t="shared" si="134"/>
        <v>614.19252281424792</v>
      </c>
      <c r="R639" s="70" t="str">
        <f t="shared" si="135"/>
        <v>No</v>
      </c>
      <c r="S639" s="70">
        <f t="shared" si="136"/>
        <v>2.1333333333333333</v>
      </c>
      <c r="T639" s="70">
        <f t="shared" si="137"/>
        <v>0</v>
      </c>
      <c r="U639" s="70">
        <f t="shared" si="138"/>
        <v>6.6663870463999997</v>
      </c>
      <c r="V639" s="70">
        <f t="shared" si="139"/>
        <v>611.5261357678479</v>
      </c>
    </row>
    <row r="640" spans="1:22" x14ac:dyDescent="0.15">
      <c r="A640" s="66">
        <v>45282.24361206402</v>
      </c>
      <c r="B640" s="67">
        <v>9.3829216399999993</v>
      </c>
      <c r="C640" s="67">
        <v>1087.9148028792642</v>
      </c>
      <c r="D640" s="65">
        <v>42</v>
      </c>
      <c r="E640" s="68">
        <v>-0.1</v>
      </c>
      <c r="F640" s="65">
        <v>1</v>
      </c>
      <c r="G640" s="65">
        <v>1.99</v>
      </c>
      <c r="H640" s="65">
        <v>29</v>
      </c>
      <c r="I640" s="70">
        <f t="shared" si="126"/>
        <v>115.94627394535763</v>
      </c>
      <c r="J640" s="70">
        <f t="shared" si="127"/>
        <v>1.26</v>
      </c>
      <c r="K640" s="70">
        <f t="shared" si="128"/>
        <v>2.5074000000000001</v>
      </c>
      <c r="L640" s="70">
        <f t="shared" si="129"/>
        <v>0</v>
      </c>
      <c r="M640" s="70">
        <f t="shared" si="130"/>
        <v>13.502762237409057</v>
      </c>
      <c r="N640" s="70">
        <f t="shared" si="131"/>
        <v>1.6448536269514715</v>
      </c>
      <c r="O640" s="70">
        <f t="shared" si="132"/>
        <v>22.210067440065654</v>
      </c>
      <c r="P640" s="70">
        <f t="shared" si="133"/>
        <v>58.750067440065649</v>
      </c>
      <c r="Q640" s="70">
        <f t="shared" si="134"/>
        <v>78.146273945357635</v>
      </c>
      <c r="R640" s="70" t="str">
        <f t="shared" si="135"/>
        <v>No</v>
      </c>
      <c r="S640" s="70">
        <f t="shared" si="136"/>
        <v>36.54</v>
      </c>
      <c r="T640" s="70">
        <f t="shared" si="137"/>
        <v>0</v>
      </c>
      <c r="U640" s="70">
        <f t="shared" si="138"/>
        <v>259.37959467797998</v>
      </c>
      <c r="V640" s="70">
        <f t="shared" si="139"/>
        <v>0</v>
      </c>
    </row>
    <row r="641" spans="1:22" x14ac:dyDescent="0.15">
      <c r="A641" s="66">
        <v>4089.2490819389836</v>
      </c>
      <c r="B641" s="67">
        <v>24.101777349999995</v>
      </c>
      <c r="C641" s="67">
        <v>56.953737861693746</v>
      </c>
      <c r="D641" s="65">
        <v>10</v>
      </c>
      <c r="E641" s="68">
        <v>0.4</v>
      </c>
      <c r="F641" s="65">
        <v>1</v>
      </c>
      <c r="G641" s="65">
        <v>0.25</v>
      </c>
      <c r="H641" s="65">
        <v>21</v>
      </c>
      <c r="I641" s="70">
        <f t="shared" si="126"/>
        <v>2.3630513648278209</v>
      </c>
      <c r="J641" s="70">
        <f t="shared" si="127"/>
        <v>0.46666666666666662</v>
      </c>
      <c r="K641" s="70">
        <f t="shared" si="128"/>
        <v>0.11666666666666665</v>
      </c>
      <c r="L641" s="70">
        <f t="shared" si="129"/>
        <v>0</v>
      </c>
      <c r="M641" s="70">
        <f t="shared" si="130"/>
        <v>0.5346338310781813</v>
      </c>
      <c r="N641" s="70">
        <f t="shared" si="131"/>
        <v>1.6448536269514715</v>
      </c>
      <c r="O641" s="70">
        <f t="shared" si="132"/>
        <v>0.87939439613990689</v>
      </c>
      <c r="P641" s="70">
        <f t="shared" si="133"/>
        <v>10.679394396139905</v>
      </c>
      <c r="Q641" s="70">
        <f t="shared" si="134"/>
        <v>-11.636948635172178</v>
      </c>
      <c r="R641" s="70" t="str">
        <f t="shared" si="135"/>
        <v>Yes</v>
      </c>
      <c r="S641" s="70">
        <f t="shared" si="136"/>
        <v>9.7999999999999989</v>
      </c>
      <c r="T641" s="70">
        <f t="shared" si="137"/>
        <v>22.316343031312083</v>
      </c>
      <c r="U641" s="70">
        <f t="shared" si="138"/>
        <v>1382.347809382399</v>
      </c>
      <c r="V641" s="70">
        <f t="shared" si="139"/>
        <v>0</v>
      </c>
    </row>
    <row r="642" spans="1:22" x14ac:dyDescent="0.15">
      <c r="A642" s="66">
        <v>31911.815427048994</v>
      </c>
      <c r="B642" s="67">
        <v>15.75348</v>
      </c>
      <c r="C642" s="67">
        <v>44.069838097999991</v>
      </c>
      <c r="D642" s="65">
        <v>10</v>
      </c>
      <c r="E642" s="68">
        <v>0.8</v>
      </c>
      <c r="F642" s="65">
        <v>1</v>
      </c>
      <c r="G642" s="65">
        <v>1.1499999999999999</v>
      </c>
      <c r="H642" s="65">
        <v>6</v>
      </c>
      <c r="I642" s="70">
        <f t="shared" si="126"/>
        <v>2.7974668516416683</v>
      </c>
      <c r="J642" s="70">
        <f t="shared" si="127"/>
        <v>0.6</v>
      </c>
      <c r="K642" s="70">
        <f t="shared" si="128"/>
        <v>0.69</v>
      </c>
      <c r="L642" s="70">
        <f t="shared" si="129"/>
        <v>0</v>
      </c>
      <c r="M642" s="70">
        <f t="shared" si="130"/>
        <v>1.6901479225203928</v>
      </c>
      <c r="N642" s="70">
        <f t="shared" si="131"/>
        <v>1.6448536269514715</v>
      </c>
      <c r="O642" s="70">
        <f t="shared" si="132"/>
        <v>2.7800459404421627</v>
      </c>
      <c r="P642" s="70">
        <f t="shared" si="133"/>
        <v>6.3800459404421623</v>
      </c>
      <c r="Q642" s="70">
        <f t="shared" si="134"/>
        <v>-15.202533148358331</v>
      </c>
      <c r="R642" s="70" t="str">
        <f t="shared" si="135"/>
        <v>Yes</v>
      </c>
      <c r="S642" s="70">
        <f t="shared" si="136"/>
        <v>3.5999999999999996</v>
      </c>
      <c r="T642" s="70">
        <f t="shared" si="137"/>
        <v>21.582579088800493</v>
      </c>
      <c r="U642" s="70">
        <f t="shared" si="138"/>
        <v>14437.892267827208</v>
      </c>
      <c r="V642" s="70">
        <f t="shared" si="139"/>
        <v>0</v>
      </c>
    </row>
    <row r="643" spans="1:22" x14ac:dyDescent="0.15">
      <c r="A643" s="66">
        <v>620.62222471931386</v>
      </c>
      <c r="B643" s="67">
        <v>9.5932999999999993</v>
      </c>
      <c r="C643" s="67">
        <v>26.039141770090485</v>
      </c>
      <c r="D643" s="65">
        <v>10</v>
      </c>
      <c r="E643" s="68">
        <v>0.8</v>
      </c>
      <c r="F643" s="65">
        <v>0.78</v>
      </c>
      <c r="G643" s="65">
        <v>0.25</v>
      </c>
      <c r="H643" s="65">
        <v>16</v>
      </c>
      <c r="I643" s="70">
        <f t="shared" ref="I643:I706" si="140">C643/B643</f>
        <v>2.7143049597208977</v>
      </c>
      <c r="J643" s="70">
        <f t="shared" ref="J643:J706" si="141">($D643/30)*(100%+$E643)</f>
        <v>0.6</v>
      </c>
      <c r="K643" s="70">
        <f t="shared" ref="K643:K706" si="142">G643*J643</f>
        <v>0.15</v>
      </c>
      <c r="L643" s="70">
        <f t="shared" ref="L643:L706" si="143">SQRT((1-F643)*H643)</f>
        <v>1.8761663039293717</v>
      </c>
      <c r="M643" s="70">
        <f t="shared" ref="M643:M706" si="144">SQRT((H643*(K643^2))+((J643^2)*(L643^2)))</f>
        <v>1.2756174975281578</v>
      </c>
      <c r="N643" s="70">
        <f t="shared" ref="N643:N706" si="145">_xlfn.NORM.INV(95/100,0,1)</f>
        <v>1.6448536269514715</v>
      </c>
      <c r="O643" s="70">
        <f t="shared" ref="O643:O706" si="146">N643*M643</f>
        <v>2.0982040674119502</v>
      </c>
      <c r="P643" s="70">
        <f t="shared" ref="P643:P706" si="147">J643*H643+O643</f>
        <v>11.69820406741195</v>
      </c>
      <c r="Q643" s="70">
        <f t="shared" ref="Q643:Q706" si="148">I643-(J643*30)</f>
        <v>-15.285695040279101</v>
      </c>
      <c r="R643" s="70" t="str">
        <f t="shared" ref="R643:R706" si="149">IF(Q643&lt;P643, "Yes", "No")</f>
        <v>Yes</v>
      </c>
      <c r="S643" s="70">
        <f t="shared" ref="S643:S706" si="150">H643*J643</f>
        <v>9.6</v>
      </c>
      <c r="T643" s="70">
        <f t="shared" ref="T643:T706" si="151">IF(R643="Yes",IF((P643-Q643)&gt;S643, P643-Q643, S643),0)</f>
        <v>26.983899107691052</v>
      </c>
      <c r="U643" s="70">
        <f t="shared" ref="U643:U706" si="152">J643*(((100%+E643)^11)-1)/((100%+E643)-1)*30</f>
        <v>14437.892267827208</v>
      </c>
      <c r="V643" s="70">
        <f t="shared" ref="V643:V706" si="153">IF(I643-U643&gt;0,I643-U643,0)</f>
        <v>0</v>
      </c>
    </row>
    <row r="644" spans="1:22" x14ac:dyDescent="0.15">
      <c r="A644" s="66">
        <v>34071.136274286997</v>
      </c>
      <c r="B644" s="67">
        <v>35.431999999999995</v>
      </c>
      <c r="C644" s="67">
        <v>60.758778666666672</v>
      </c>
      <c r="D644" s="65">
        <v>10</v>
      </c>
      <c r="E644" s="68">
        <v>-0.1</v>
      </c>
      <c r="F644" s="65">
        <v>1</v>
      </c>
      <c r="G644" s="65">
        <v>0.25</v>
      </c>
      <c r="H644" s="65">
        <v>16</v>
      </c>
      <c r="I644" s="70">
        <f t="shared" si="140"/>
        <v>1.7147995785354109</v>
      </c>
      <c r="J644" s="70">
        <f t="shared" si="141"/>
        <v>0.3</v>
      </c>
      <c r="K644" s="70">
        <f t="shared" si="142"/>
        <v>7.4999999999999997E-2</v>
      </c>
      <c r="L644" s="70">
        <f t="shared" si="143"/>
        <v>0</v>
      </c>
      <c r="M644" s="70">
        <f t="shared" si="144"/>
        <v>0.3</v>
      </c>
      <c r="N644" s="70">
        <f t="shared" si="145"/>
        <v>1.6448536269514715</v>
      </c>
      <c r="O644" s="70">
        <f t="shared" si="146"/>
        <v>0.49345608808544145</v>
      </c>
      <c r="P644" s="70">
        <f t="shared" si="147"/>
        <v>5.2934560880854411</v>
      </c>
      <c r="Q644" s="70">
        <f t="shared" si="148"/>
        <v>-7.2852004214645891</v>
      </c>
      <c r="R644" s="70" t="str">
        <f t="shared" si="149"/>
        <v>Yes</v>
      </c>
      <c r="S644" s="70">
        <f t="shared" si="150"/>
        <v>4.8</v>
      </c>
      <c r="T644" s="70">
        <f t="shared" si="151"/>
        <v>12.578656509550029</v>
      </c>
      <c r="U644" s="70">
        <f t="shared" si="152"/>
        <v>61.757046351900001</v>
      </c>
      <c r="V644" s="70">
        <f t="shared" si="153"/>
        <v>0</v>
      </c>
    </row>
    <row r="645" spans="1:22" x14ac:dyDescent="0.15">
      <c r="A645" s="66">
        <v>55007.584592789215</v>
      </c>
      <c r="B645" s="67">
        <v>32.35873926</v>
      </c>
      <c r="C645" s="67">
        <v>845.22698116977131</v>
      </c>
      <c r="D645" s="65">
        <v>18</v>
      </c>
      <c r="E645" s="68">
        <v>-0.4</v>
      </c>
      <c r="F645" s="65">
        <v>1</v>
      </c>
      <c r="G645" s="65">
        <v>1.2</v>
      </c>
      <c r="H645" s="65">
        <v>26</v>
      </c>
      <c r="I645" s="70">
        <f t="shared" si="140"/>
        <v>26.120516450855426</v>
      </c>
      <c r="J645" s="70">
        <f t="shared" si="141"/>
        <v>0.36</v>
      </c>
      <c r="K645" s="70">
        <f t="shared" si="142"/>
        <v>0.432</v>
      </c>
      <c r="L645" s="70">
        <f t="shared" si="143"/>
        <v>0</v>
      </c>
      <c r="M645" s="70">
        <f t="shared" si="144"/>
        <v>2.2027764298720829</v>
      </c>
      <c r="N645" s="70">
        <f t="shared" si="145"/>
        <v>1.6448536269514715</v>
      </c>
      <c r="O645" s="70">
        <f t="shared" si="146"/>
        <v>3.6232448000383095</v>
      </c>
      <c r="P645" s="70">
        <f t="shared" si="147"/>
        <v>12.983244800038308</v>
      </c>
      <c r="Q645" s="70">
        <f t="shared" si="148"/>
        <v>15.320516450855427</v>
      </c>
      <c r="R645" s="70" t="str">
        <f t="shared" si="149"/>
        <v>No</v>
      </c>
      <c r="S645" s="70">
        <f t="shared" si="150"/>
        <v>9.36</v>
      </c>
      <c r="T645" s="70">
        <f t="shared" si="151"/>
        <v>0</v>
      </c>
      <c r="U645" s="70">
        <f t="shared" si="152"/>
        <v>26.902044794879998</v>
      </c>
      <c r="V645" s="70">
        <f t="shared" si="153"/>
        <v>0</v>
      </c>
    </row>
    <row r="646" spans="1:22" x14ac:dyDescent="0.15">
      <c r="A646" s="66">
        <v>98805.827621705175</v>
      </c>
      <c r="B646" s="67">
        <v>117.33709709999998</v>
      </c>
      <c r="C646" s="67">
        <v>1151.0898371633923</v>
      </c>
      <c r="D646" s="65">
        <v>10</v>
      </c>
      <c r="E646" s="68">
        <v>-0.2</v>
      </c>
      <c r="F646" s="65">
        <v>1</v>
      </c>
      <c r="G646" s="65">
        <v>1.1499999999999999</v>
      </c>
      <c r="H646" s="65">
        <v>27</v>
      </c>
      <c r="I646" s="70">
        <f t="shared" si="140"/>
        <v>9.8101100641886632</v>
      </c>
      <c r="J646" s="70">
        <f t="shared" si="141"/>
        <v>0.26666666666666666</v>
      </c>
      <c r="K646" s="70">
        <f t="shared" si="142"/>
        <v>0.30666666666666664</v>
      </c>
      <c r="L646" s="70">
        <f t="shared" si="143"/>
        <v>0</v>
      </c>
      <c r="M646" s="70">
        <f t="shared" si="144"/>
        <v>1.593486742963367</v>
      </c>
      <c r="N646" s="70">
        <f t="shared" si="145"/>
        <v>1.6448536269514715</v>
      </c>
      <c r="O646" s="70">
        <f t="shared" si="146"/>
        <v>2.6210524486623816</v>
      </c>
      <c r="P646" s="70">
        <f t="shared" si="147"/>
        <v>9.8210524486623818</v>
      </c>
      <c r="Q646" s="70">
        <f t="shared" si="148"/>
        <v>1.8101100641886632</v>
      </c>
      <c r="R646" s="70" t="str">
        <f t="shared" si="149"/>
        <v>Yes</v>
      </c>
      <c r="S646" s="70">
        <f t="shared" si="150"/>
        <v>7.2</v>
      </c>
      <c r="T646" s="70">
        <f t="shared" si="151"/>
        <v>8.0109423844737186</v>
      </c>
      <c r="U646" s="70">
        <f t="shared" si="152"/>
        <v>36.564026163200005</v>
      </c>
      <c r="V646" s="70">
        <f t="shared" si="153"/>
        <v>0</v>
      </c>
    </row>
    <row r="647" spans="1:22" x14ac:dyDescent="0.15">
      <c r="A647" s="66">
        <v>52859.723794302758</v>
      </c>
      <c r="B647" s="67">
        <v>9.0929928499999981</v>
      </c>
      <c r="C647" s="67">
        <v>6.3718313671145816</v>
      </c>
      <c r="D647" s="65">
        <v>10</v>
      </c>
      <c r="E647" s="68">
        <v>0.8</v>
      </c>
      <c r="F647" s="65">
        <v>1</v>
      </c>
      <c r="G647" s="65">
        <v>0.25</v>
      </c>
      <c r="H647" s="65">
        <v>5</v>
      </c>
      <c r="I647" s="70">
        <f t="shared" si="140"/>
        <v>0.70074083112410923</v>
      </c>
      <c r="J647" s="70">
        <f t="shared" si="141"/>
        <v>0.6</v>
      </c>
      <c r="K647" s="70">
        <f t="shared" si="142"/>
        <v>0.15</v>
      </c>
      <c r="L647" s="70">
        <f t="shared" si="143"/>
        <v>0</v>
      </c>
      <c r="M647" s="70">
        <f t="shared" si="144"/>
        <v>0.33541019662496846</v>
      </c>
      <c r="N647" s="70">
        <f t="shared" si="145"/>
        <v>1.6448536269514715</v>
      </c>
      <c r="O647" s="70">
        <f t="shared" si="146"/>
        <v>0.55170067843508563</v>
      </c>
      <c r="P647" s="70">
        <f t="shared" si="147"/>
        <v>3.5517006784350857</v>
      </c>
      <c r="Q647" s="70">
        <f t="shared" si="148"/>
        <v>-17.299259168875892</v>
      </c>
      <c r="R647" s="70" t="str">
        <f t="shared" si="149"/>
        <v>Yes</v>
      </c>
      <c r="S647" s="70">
        <f t="shared" si="150"/>
        <v>3</v>
      </c>
      <c r="T647" s="70">
        <f t="shared" si="151"/>
        <v>20.850959847310978</v>
      </c>
      <c r="U647" s="70">
        <f t="shared" si="152"/>
        <v>14437.892267827208</v>
      </c>
      <c r="V647" s="70">
        <f t="shared" si="153"/>
        <v>0</v>
      </c>
    </row>
    <row r="648" spans="1:22" x14ac:dyDescent="0.15">
      <c r="A648" s="66">
        <v>87198.897083184638</v>
      </c>
      <c r="B648" s="67">
        <v>72.465772789999988</v>
      </c>
      <c r="C648" s="67">
        <v>998.18811559458118</v>
      </c>
      <c r="D648" s="65">
        <v>18</v>
      </c>
      <c r="E648" s="68">
        <v>0.2</v>
      </c>
      <c r="F648" s="65">
        <v>0.75</v>
      </c>
      <c r="G648" s="65">
        <v>0.82</v>
      </c>
      <c r="H648" s="65">
        <v>28</v>
      </c>
      <c r="I648" s="70">
        <f t="shared" si="140"/>
        <v>13.774614927343016</v>
      </c>
      <c r="J648" s="70">
        <f t="shared" si="141"/>
        <v>0.72</v>
      </c>
      <c r="K648" s="70">
        <f t="shared" si="142"/>
        <v>0.59039999999999992</v>
      </c>
      <c r="L648" s="70">
        <f t="shared" si="143"/>
        <v>2.6457513110645907</v>
      </c>
      <c r="M648" s="70">
        <f t="shared" si="144"/>
        <v>3.659073718852901</v>
      </c>
      <c r="N648" s="70">
        <f t="shared" si="145"/>
        <v>1.6448536269514715</v>
      </c>
      <c r="O648" s="70">
        <f t="shared" si="146"/>
        <v>6.018640677738003</v>
      </c>
      <c r="P648" s="70">
        <f t="shared" si="147"/>
        <v>26.178640677738002</v>
      </c>
      <c r="Q648" s="70">
        <f t="shared" si="148"/>
        <v>-7.8253850726569816</v>
      </c>
      <c r="R648" s="70" t="str">
        <f t="shared" si="149"/>
        <v>Yes</v>
      </c>
      <c r="S648" s="70">
        <f t="shared" si="150"/>
        <v>20.16</v>
      </c>
      <c r="T648" s="70">
        <f t="shared" si="151"/>
        <v>34.004025750394987</v>
      </c>
      <c r="U648" s="70">
        <f t="shared" si="152"/>
        <v>694.44904034304</v>
      </c>
      <c r="V648" s="70">
        <f t="shared" si="153"/>
        <v>0</v>
      </c>
    </row>
    <row r="649" spans="1:22" x14ac:dyDescent="0.15">
      <c r="A649" s="66">
        <v>29651.511827824361</v>
      </c>
      <c r="B649" s="67">
        <v>53.512964650000001</v>
      </c>
      <c r="C649" s="67">
        <v>265.54229502744244</v>
      </c>
      <c r="D649" s="65">
        <v>18</v>
      </c>
      <c r="E649" s="68">
        <v>0.8</v>
      </c>
      <c r="F649" s="65">
        <v>1</v>
      </c>
      <c r="G649" s="65">
        <v>0.43</v>
      </c>
      <c r="H649" s="65">
        <v>16</v>
      </c>
      <c r="I649" s="70">
        <f t="shared" si="140"/>
        <v>4.9622048930425393</v>
      </c>
      <c r="J649" s="70">
        <f t="shared" si="141"/>
        <v>1.08</v>
      </c>
      <c r="K649" s="70">
        <f t="shared" si="142"/>
        <v>0.46440000000000003</v>
      </c>
      <c r="L649" s="70">
        <f t="shared" si="143"/>
        <v>0</v>
      </c>
      <c r="M649" s="70">
        <f t="shared" si="144"/>
        <v>1.8576000000000001</v>
      </c>
      <c r="N649" s="70">
        <f t="shared" si="145"/>
        <v>1.6448536269514715</v>
      </c>
      <c r="O649" s="70">
        <f t="shared" si="146"/>
        <v>3.0554800974250536</v>
      </c>
      <c r="P649" s="70">
        <f t="shared" si="147"/>
        <v>20.335480097425055</v>
      </c>
      <c r="Q649" s="70">
        <f t="shared" si="148"/>
        <v>-27.437795106957466</v>
      </c>
      <c r="R649" s="70" t="str">
        <f t="shared" si="149"/>
        <v>Yes</v>
      </c>
      <c r="S649" s="70">
        <f t="shared" si="150"/>
        <v>17.28</v>
      </c>
      <c r="T649" s="70">
        <f t="shared" si="151"/>
        <v>47.773275204382522</v>
      </c>
      <c r="U649" s="70">
        <f t="shared" si="152"/>
        <v>25988.206082088975</v>
      </c>
      <c r="V649" s="70">
        <f t="shared" si="153"/>
        <v>0</v>
      </c>
    </row>
    <row r="650" spans="1:22" x14ac:dyDescent="0.15">
      <c r="A650" s="66">
        <v>88147.357407444797</v>
      </c>
      <c r="B650" s="67">
        <v>20.209999999999997</v>
      </c>
      <c r="C650" s="67">
        <v>67.371347999999998</v>
      </c>
      <c r="D650" s="65">
        <v>18</v>
      </c>
      <c r="E650" s="68">
        <v>-0.4</v>
      </c>
      <c r="F650" s="65">
        <v>1</v>
      </c>
      <c r="G650" s="65">
        <v>0.25</v>
      </c>
      <c r="H650" s="65">
        <v>16</v>
      </c>
      <c r="I650" s="70">
        <f t="shared" si="140"/>
        <v>3.3335649678377046</v>
      </c>
      <c r="J650" s="70">
        <f t="shared" si="141"/>
        <v>0.36</v>
      </c>
      <c r="K650" s="70">
        <f t="shared" si="142"/>
        <v>0.09</v>
      </c>
      <c r="L650" s="70">
        <f t="shared" si="143"/>
        <v>0</v>
      </c>
      <c r="M650" s="70">
        <f t="shared" si="144"/>
        <v>0.36</v>
      </c>
      <c r="N650" s="70">
        <f t="shared" si="145"/>
        <v>1.6448536269514715</v>
      </c>
      <c r="O650" s="70">
        <f t="shared" si="146"/>
        <v>0.59214730570252971</v>
      </c>
      <c r="P650" s="70">
        <f t="shared" si="147"/>
        <v>6.3521473057025295</v>
      </c>
      <c r="Q650" s="70">
        <f t="shared" si="148"/>
        <v>-7.4664350321622948</v>
      </c>
      <c r="R650" s="70" t="str">
        <f t="shared" si="149"/>
        <v>Yes</v>
      </c>
      <c r="S650" s="70">
        <f t="shared" si="150"/>
        <v>5.76</v>
      </c>
      <c r="T650" s="70">
        <f t="shared" si="151"/>
        <v>13.818582337864825</v>
      </c>
      <c r="U650" s="70">
        <f t="shared" si="152"/>
        <v>26.902044794879998</v>
      </c>
      <c r="V650" s="70">
        <f t="shared" si="153"/>
        <v>0</v>
      </c>
    </row>
    <row r="651" spans="1:22" x14ac:dyDescent="0.15">
      <c r="A651" s="66">
        <v>98139.374535966985</v>
      </c>
      <c r="B651" s="67">
        <v>52.283700000000003</v>
      </c>
      <c r="C651" s="67">
        <v>168.84429419000008</v>
      </c>
      <c r="D651" s="65">
        <v>26</v>
      </c>
      <c r="E651" s="68">
        <v>1.2</v>
      </c>
      <c r="F651" s="65">
        <v>1</v>
      </c>
      <c r="G651" s="65">
        <v>0.25</v>
      </c>
      <c r="H651" s="65">
        <v>12</v>
      </c>
      <c r="I651" s="70">
        <f t="shared" si="140"/>
        <v>3.229386867991364</v>
      </c>
      <c r="J651" s="70">
        <f t="shared" si="141"/>
        <v>1.906666666666667</v>
      </c>
      <c r="K651" s="70">
        <f t="shared" si="142"/>
        <v>0.47666666666666674</v>
      </c>
      <c r="L651" s="70">
        <f t="shared" si="143"/>
        <v>0</v>
      </c>
      <c r="M651" s="70">
        <f t="shared" si="144"/>
        <v>1.6512217698823299</v>
      </c>
      <c r="N651" s="70">
        <f t="shared" si="145"/>
        <v>1.6448536269514715</v>
      </c>
      <c r="O651" s="70">
        <f t="shared" si="146"/>
        <v>2.7160181170921787</v>
      </c>
      <c r="P651" s="70">
        <f t="shared" si="147"/>
        <v>25.596018117092182</v>
      </c>
      <c r="Q651" s="70">
        <f t="shared" si="148"/>
        <v>-53.970613132008644</v>
      </c>
      <c r="R651" s="70" t="str">
        <f t="shared" si="149"/>
        <v>Yes</v>
      </c>
      <c r="S651" s="70">
        <f t="shared" si="150"/>
        <v>22.880000000000003</v>
      </c>
      <c r="T651" s="70">
        <f t="shared" si="151"/>
        <v>79.566631249100823</v>
      </c>
      <c r="U651" s="70">
        <f t="shared" si="152"/>
        <v>278477.39033939998</v>
      </c>
      <c r="V651" s="70">
        <f t="shared" si="153"/>
        <v>0</v>
      </c>
    </row>
    <row r="652" spans="1:22" x14ac:dyDescent="0.15">
      <c r="A652" s="66">
        <v>33392.710665023515</v>
      </c>
      <c r="B652" s="67">
        <v>12.469999999999999</v>
      </c>
      <c r="C652" s="67">
        <v>98.192629333333315</v>
      </c>
      <c r="D652" s="65">
        <v>10</v>
      </c>
      <c r="E652" s="68">
        <v>1.5</v>
      </c>
      <c r="F652" s="65">
        <v>1</v>
      </c>
      <c r="G652" s="65">
        <v>1.2</v>
      </c>
      <c r="H652" s="65">
        <v>16</v>
      </c>
      <c r="I652" s="70">
        <f t="shared" si="140"/>
        <v>7.8743086875167059</v>
      </c>
      <c r="J652" s="70">
        <f t="shared" si="141"/>
        <v>0.83333333333333326</v>
      </c>
      <c r="K652" s="70">
        <f t="shared" si="142"/>
        <v>0.99999999999999989</v>
      </c>
      <c r="L652" s="70">
        <f t="shared" si="143"/>
        <v>0</v>
      </c>
      <c r="M652" s="70">
        <f t="shared" si="144"/>
        <v>3.9999999999999996</v>
      </c>
      <c r="N652" s="70">
        <f t="shared" si="145"/>
        <v>1.6448536269514715</v>
      </c>
      <c r="O652" s="70">
        <f t="shared" si="146"/>
        <v>6.5794145078058852</v>
      </c>
      <c r="P652" s="70">
        <f t="shared" si="147"/>
        <v>19.912747841139218</v>
      </c>
      <c r="Q652" s="70">
        <f t="shared" si="148"/>
        <v>-17.125691312483291</v>
      </c>
      <c r="R652" s="70" t="str">
        <f t="shared" si="149"/>
        <v>Yes</v>
      </c>
      <c r="S652" s="70">
        <f t="shared" si="150"/>
        <v>13.333333333333332</v>
      </c>
      <c r="T652" s="70">
        <f t="shared" si="151"/>
        <v>37.038439153622505</v>
      </c>
      <c r="U652" s="70">
        <f t="shared" si="152"/>
        <v>397347.6318359375</v>
      </c>
      <c r="V652" s="70">
        <f t="shared" si="153"/>
        <v>0</v>
      </c>
    </row>
    <row r="653" spans="1:22" x14ac:dyDescent="0.15">
      <c r="A653" s="66">
        <v>78998.638255397542</v>
      </c>
      <c r="B653" s="67">
        <v>11.43025183</v>
      </c>
      <c r="C653" s="67">
        <v>252.54130052715561</v>
      </c>
      <c r="D653" s="65">
        <v>18</v>
      </c>
      <c r="E653" s="68">
        <v>-0.4</v>
      </c>
      <c r="F653" s="65">
        <v>1</v>
      </c>
      <c r="G653" s="65">
        <v>1.1399999999999999</v>
      </c>
      <c r="H653" s="65">
        <v>26</v>
      </c>
      <c r="I653" s="70">
        <f t="shared" si="140"/>
        <v>22.094115185138104</v>
      </c>
      <c r="J653" s="70">
        <f t="shared" si="141"/>
        <v>0.36</v>
      </c>
      <c r="K653" s="70">
        <f t="shared" si="142"/>
        <v>0.41039999999999993</v>
      </c>
      <c r="L653" s="70">
        <f t="shared" si="143"/>
        <v>0</v>
      </c>
      <c r="M653" s="70">
        <f t="shared" si="144"/>
        <v>2.0926376083784786</v>
      </c>
      <c r="N653" s="70">
        <f t="shared" si="145"/>
        <v>1.6448536269514715</v>
      </c>
      <c r="O653" s="70">
        <f t="shared" si="146"/>
        <v>3.4420825600363933</v>
      </c>
      <c r="P653" s="70">
        <f t="shared" si="147"/>
        <v>12.802082560036393</v>
      </c>
      <c r="Q653" s="70">
        <f t="shared" si="148"/>
        <v>11.294115185138105</v>
      </c>
      <c r="R653" s="70" t="str">
        <f t="shared" si="149"/>
        <v>Yes</v>
      </c>
      <c r="S653" s="70">
        <f t="shared" si="150"/>
        <v>9.36</v>
      </c>
      <c r="T653" s="70">
        <f t="shared" si="151"/>
        <v>9.36</v>
      </c>
      <c r="U653" s="70">
        <f t="shared" si="152"/>
        <v>26.902044794879998</v>
      </c>
      <c r="V653" s="70">
        <f t="shared" si="153"/>
        <v>0</v>
      </c>
    </row>
    <row r="654" spans="1:22" x14ac:dyDescent="0.15">
      <c r="A654" s="66">
        <v>58947.415637178776</v>
      </c>
      <c r="B654" s="67">
        <v>89.520112869999991</v>
      </c>
      <c r="C654" s="67">
        <v>1398.1141950286176</v>
      </c>
      <c r="D654" s="65">
        <v>10</v>
      </c>
      <c r="E654" s="68">
        <v>0.8</v>
      </c>
      <c r="F654" s="65">
        <v>1</v>
      </c>
      <c r="G654" s="65">
        <v>1.22</v>
      </c>
      <c r="H654" s="65">
        <v>28</v>
      </c>
      <c r="I654" s="70">
        <f t="shared" si="140"/>
        <v>15.617877929387129</v>
      </c>
      <c r="J654" s="70">
        <f t="shared" si="141"/>
        <v>0.6</v>
      </c>
      <c r="K654" s="70">
        <f t="shared" si="142"/>
        <v>0.73199999999999998</v>
      </c>
      <c r="L654" s="70">
        <f t="shared" si="143"/>
        <v>0</v>
      </c>
      <c r="M654" s="70">
        <f t="shared" si="144"/>
        <v>3.8733799193985607</v>
      </c>
      <c r="N654" s="70">
        <f t="shared" si="145"/>
        <v>1.6448536269514715</v>
      </c>
      <c r="O654" s="70">
        <f t="shared" si="146"/>
        <v>6.3711430089837213</v>
      </c>
      <c r="P654" s="70">
        <f t="shared" si="147"/>
        <v>23.171143008983723</v>
      </c>
      <c r="Q654" s="70">
        <f t="shared" si="148"/>
        <v>-2.382122070612871</v>
      </c>
      <c r="R654" s="70" t="str">
        <f t="shared" si="149"/>
        <v>Yes</v>
      </c>
      <c r="S654" s="70">
        <f t="shared" si="150"/>
        <v>16.8</v>
      </c>
      <c r="T654" s="70">
        <f t="shared" si="151"/>
        <v>25.553265079596592</v>
      </c>
      <c r="U654" s="70">
        <f t="shared" si="152"/>
        <v>14437.892267827208</v>
      </c>
      <c r="V654" s="70">
        <f t="shared" si="153"/>
        <v>0</v>
      </c>
    </row>
    <row r="655" spans="1:22" x14ac:dyDescent="0.15">
      <c r="A655" s="66">
        <v>57739.660914409011</v>
      </c>
      <c r="B655" s="67">
        <v>212.78475652999998</v>
      </c>
      <c r="C655" s="67">
        <v>7344.8827211739253</v>
      </c>
      <c r="D655" s="65">
        <v>26</v>
      </c>
      <c r="E655" s="68">
        <v>0.5</v>
      </c>
      <c r="F655" s="65">
        <v>1</v>
      </c>
      <c r="G655" s="65">
        <v>1.1499999999999999</v>
      </c>
      <c r="H655" s="65">
        <v>30</v>
      </c>
      <c r="I655" s="70">
        <f t="shared" si="140"/>
        <v>34.517898936705031</v>
      </c>
      <c r="J655" s="70">
        <f t="shared" si="141"/>
        <v>1.3</v>
      </c>
      <c r="K655" s="70">
        <f t="shared" si="142"/>
        <v>1.4949999999999999</v>
      </c>
      <c r="L655" s="70">
        <f t="shared" si="143"/>
        <v>0</v>
      </c>
      <c r="M655" s="70">
        <f t="shared" si="144"/>
        <v>8.1884522347022326</v>
      </c>
      <c r="N655" s="70">
        <f t="shared" si="145"/>
        <v>1.6448536269514715</v>
      </c>
      <c r="O655" s="70">
        <f t="shared" si="146"/>
        <v>13.468805357368849</v>
      </c>
      <c r="P655" s="70">
        <f t="shared" si="147"/>
        <v>52.468805357368851</v>
      </c>
      <c r="Q655" s="70">
        <f t="shared" si="148"/>
        <v>-4.4821010632949694</v>
      </c>
      <c r="R655" s="70" t="str">
        <f t="shared" si="149"/>
        <v>Yes</v>
      </c>
      <c r="S655" s="70">
        <f t="shared" si="150"/>
        <v>39</v>
      </c>
      <c r="T655" s="70">
        <f t="shared" si="151"/>
        <v>56.95090642066382</v>
      </c>
      <c r="U655" s="70">
        <f t="shared" si="152"/>
        <v>6668.8095703125</v>
      </c>
      <c r="V655" s="70">
        <f t="shared" si="153"/>
        <v>0</v>
      </c>
    </row>
    <row r="656" spans="1:22" x14ac:dyDescent="0.15">
      <c r="A656" s="66">
        <v>93675.650495185444</v>
      </c>
      <c r="B656" s="67">
        <v>13.398051799999999</v>
      </c>
      <c r="C656" s="67">
        <v>113.32933189487804</v>
      </c>
      <c r="D656" s="65">
        <v>34</v>
      </c>
      <c r="E656" s="68">
        <v>0.6</v>
      </c>
      <c r="F656" s="65">
        <v>1</v>
      </c>
      <c r="G656" s="65">
        <v>1.22</v>
      </c>
      <c r="H656" s="65">
        <v>5</v>
      </c>
      <c r="I656" s="70">
        <f t="shared" si="140"/>
        <v>8.4586426136132751</v>
      </c>
      <c r="J656" s="70">
        <f t="shared" si="141"/>
        <v>1.8133333333333335</v>
      </c>
      <c r="K656" s="70">
        <f t="shared" si="142"/>
        <v>2.2122666666666668</v>
      </c>
      <c r="L656" s="70">
        <f t="shared" si="143"/>
        <v>0</v>
      </c>
      <c r="M656" s="70">
        <f t="shared" si="144"/>
        <v>4.9467786510235348</v>
      </c>
      <c r="N656" s="70">
        <f t="shared" si="145"/>
        <v>1.6448536269514715</v>
      </c>
      <c r="O656" s="70">
        <f t="shared" si="146"/>
        <v>8.1367268058621693</v>
      </c>
      <c r="P656" s="70">
        <f t="shared" si="147"/>
        <v>17.203393472528838</v>
      </c>
      <c r="Q656" s="70">
        <f t="shared" si="148"/>
        <v>-45.941357386386727</v>
      </c>
      <c r="R656" s="70" t="str">
        <f t="shared" si="149"/>
        <v>Yes</v>
      </c>
      <c r="S656" s="70">
        <f t="shared" si="150"/>
        <v>9.0666666666666664</v>
      </c>
      <c r="T656" s="70">
        <f t="shared" si="151"/>
        <v>63.144750858915565</v>
      </c>
      <c r="U656" s="70">
        <f t="shared" si="152"/>
        <v>15859.582013603856</v>
      </c>
      <c r="V656" s="70">
        <f t="shared" si="153"/>
        <v>0</v>
      </c>
    </row>
    <row r="657" spans="1:22" x14ac:dyDescent="0.15">
      <c r="A657" s="66">
        <v>32008.619347241685</v>
      </c>
      <c r="B657" s="67">
        <v>7.9549999999999992</v>
      </c>
      <c r="C657" s="67">
        <v>42.995015708333327</v>
      </c>
      <c r="D657" s="65">
        <v>10</v>
      </c>
      <c r="E657" s="68">
        <v>-0.2</v>
      </c>
      <c r="F657" s="65">
        <v>1</v>
      </c>
      <c r="G657" s="65">
        <v>1.1499999999999999</v>
      </c>
      <c r="H657" s="65">
        <v>11</v>
      </c>
      <c r="I657" s="70">
        <f t="shared" si="140"/>
        <v>5.404778844542216</v>
      </c>
      <c r="J657" s="70">
        <f t="shared" si="141"/>
        <v>0.26666666666666666</v>
      </c>
      <c r="K657" s="70">
        <f t="shared" si="142"/>
        <v>0.30666666666666664</v>
      </c>
      <c r="L657" s="70">
        <f t="shared" si="143"/>
        <v>0</v>
      </c>
      <c r="M657" s="70">
        <f t="shared" si="144"/>
        <v>1.0170982690423225</v>
      </c>
      <c r="N657" s="70">
        <f t="shared" si="145"/>
        <v>1.6448536269514715</v>
      </c>
      <c r="O657" s="70">
        <f t="shared" si="146"/>
        <v>1.6729777768003278</v>
      </c>
      <c r="P657" s="70">
        <f t="shared" si="147"/>
        <v>4.6063111101336611</v>
      </c>
      <c r="Q657" s="70">
        <f t="shared" si="148"/>
        <v>-2.595221155457784</v>
      </c>
      <c r="R657" s="70" t="str">
        <f t="shared" si="149"/>
        <v>Yes</v>
      </c>
      <c r="S657" s="70">
        <f t="shared" si="150"/>
        <v>2.9333333333333331</v>
      </c>
      <c r="T657" s="70">
        <f t="shared" si="151"/>
        <v>7.2015322655914451</v>
      </c>
      <c r="U657" s="70">
        <f t="shared" si="152"/>
        <v>36.564026163200005</v>
      </c>
      <c r="V657" s="70">
        <f t="shared" si="153"/>
        <v>0</v>
      </c>
    </row>
    <row r="658" spans="1:22" x14ac:dyDescent="0.15">
      <c r="A658" s="66">
        <v>36559.454995729146</v>
      </c>
      <c r="B658" s="67">
        <v>9.3465066599999993</v>
      </c>
      <c r="C658" s="67">
        <v>206.23887795571372</v>
      </c>
      <c r="D658" s="65">
        <v>18</v>
      </c>
      <c r="E658" s="68">
        <v>1.5</v>
      </c>
      <c r="F658" s="65">
        <v>1</v>
      </c>
      <c r="G658" s="65">
        <v>1.03</v>
      </c>
      <c r="H658" s="65">
        <v>28</v>
      </c>
      <c r="I658" s="70">
        <f t="shared" si="140"/>
        <v>22.065878242867878</v>
      </c>
      <c r="J658" s="70">
        <f t="shared" si="141"/>
        <v>1.5</v>
      </c>
      <c r="K658" s="70">
        <f t="shared" si="142"/>
        <v>1.5449999999999999</v>
      </c>
      <c r="L658" s="70">
        <f t="shared" si="143"/>
        <v>0</v>
      </c>
      <c r="M658" s="70">
        <f t="shared" si="144"/>
        <v>8.1753715511895848</v>
      </c>
      <c r="N658" s="70">
        <f t="shared" si="145"/>
        <v>1.6448536269514715</v>
      </c>
      <c r="O658" s="70">
        <f t="shared" si="146"/>
        <v>13.447289547650067</v>
      </c>
      <c r="P658" s="70">
        <f t="shared" si="147"/>
        <v>55.447289547650065</v>
      </c>
      <c r="Q658" s="70">
        <f t="shared" si="148"/>
        <v>-22.934121757132122</v>
      </c>
      <c r="R658" s="70" t="str">
        <f t="shared" si="149"/>
        <v>Yes</v>
      </c>
      <c r="S658" s="70">
        <f t="shared" si="150"/>
        <v>42</v>
      </c>
      <c r="T658" s="70">
        <f t="shared" si="151"/>
        <v>78.381411304782191</v>
      </c>
      <c r="U658" s="70">
        <f t="shared" si="152"/>
        <v>715225.7373046875</v>
      </c>
      <c r="V658" s="70">
        <f t="shared" si="153"/>
        <v>0</v>
      </c>
    </row>
    <row r="659" spans="1:22" x14ac:dyDescent="0.15">
      <c r="A659" s="66">
        <v>84789.383570602222</v>
      </c>
      <c r="B659" s="67">
        <v>22.354740240000002</v>
      </c>
      <c r="C659" s="67">
        <v>1014.8479295944861</v>
      </c>
      <c r="D659" s="65">
        <v>26</v>
      </c>
      <c r="E659" s="68">
        <v>-0.7</v>
      </c>
      <c r="F659" s="65">
        <v>1</v>
      </c>
      <c r="G659" s="65">
        <v>1.33</v>
      </c>
      <c r="H659" s="65">
        <v>28</v>
      </c>
      <c r="I659" s="70">
        <f t="shared" si="140"/>
        <v>45.397437800623088</v>
      </c>
      <c r="J659" s="70">
        <f t="shared" si="141"/>
        <v>0.26000000000000006</v>
      </c>
      <c r="K659" s="70">
        <f t="shared" si="142"/>
        <v>0.34580000000000011</v>
      </c>
      <c r="L659" s="70">
        <f t="shared" si="143"/>
        <v>0</v>
      </c>
      <c r="M659" s="70">
        <f t="shared" si="144"/>
        <v>1.8298016067322713</v>
      </c>
      <c r="N659" s="70">
        <f t="shared" si="145"/>
        <v>1.6448536269514715</v>
      </c>
      <c r="O659" s="70">
        <f t="shared" si="146"/>
        <v>3.0097558094352066</v>
      </c>
      <c r="P659" s="70">
        <f t="shared" si="147"/>
        <v>10.289755809435208</v>
      </c>
      <c r="Q659" s="70">
        <f t="shared" si="148"/>
        <v>37.597437800623084</v>
      </c>
      <c r="R659" s="70" t="str">
        <f t="shared" si="149"/>
        <v>No</v>
      </c>
      <c r="S659" s="70">
        <f t="shared" si="150"/>
        <v>7.280000000000002</v>
      </c>
      <c r="T659" s="70">
        <f t="shared" si="151"/>
        <v>0</v>
      </c>
      <c r="U659" s="70">
        <f t="shared" si="152"/>
        <v>11.142837403620003</v>
      </c>
      <c r="V659" s="70">
        <f t="shared" si="153"/>
        <v>34.254600397003088</v>
      </c>
    </row>
    <row r="660" spans="1:22" x14ac:dyDescent="0.15">
      <c r="A660" s="66">
        <v>42665.163926985551</v>
      </c>
      <c r="B660" s="67">
        <v>148.83328731999998</v>
      </c>
      <c r="C660" s="67">
        <v>1634.0511750709804</v>
      </c>
      <c r="D660" s="65">
        <v>18</v>
      </c>
      <c r="E660" s="68">
        <v>1.2</v>
      </c>
      <c r="F660" s="65">
        <v>1</v>
      </c>
      <c r="G660" s="65">
        <v>1.29</v>
      </c>
      <c r="H660" s="65">
        <v>15</v>
      </c>
      <c r="I660" s="70">
        <f t="shared" si="140"/>
        <v>10.979070640008629</v>
      </c>
      <c r="J660" s="70">
        <f t="shared" si="141"/>
        <v>1.32</v>
      </c>
      <c r="K660" s="70">
        <f t="shared" si="142"/>
        <v>1.7028000000000001</v>
      </c>
      <c r="L660" s="70">
        <f t="shared" si="143"/>
        <v>0</v>
      </c>
      <c r="M660" s="70">
        <f t="shared" si="144"/>
        <v>6.5949160419219899</v>
      </c>
      <c r="N660" s="70">
        <f t="shared" si="145"/>
        <v>1.6448536269514715</v>
      </c>
      <c r="O660" s="70">
        <f t="shared" si="146"/>
        <v>10.847671570995828</v>
      </c>
      <c r="P660" s="70">
        <f t="shared" si="147"/>
        <v>30.647671570995829</v>
      </c>
      <c r="Q660" s="70">
        <f t="shared" si="148"/>
        <v>-28.620929359991372</v>
      </c>
      <c r="R660" s="70" t="str">
        <f t="shared" si="149"/>
        <v>Yes</v>
      </c>
      <c r="S660" s="70">
        <f t="shared" si="150"/>
        <v>19.8</v>
      </c>
      <c r="T660" s="70">
        <f t="shared" si="151"/>
        <v>59.268600930987205</v>
      </c>
      <c r="U660" s="70">
        <f t="shared" si="152"/>
        <v>192792.0394657384</v>
      </c>
      <c r="V660" s="70">
        <f t="shared" si="153"/>
        <v>0</v>
      </c>
    </row>
    <row r="661" spans="1:22" x14ac:dyDescent="0.15">
      <c r="A661" s="66">
        <v>48705.026959146693</v>
      </c>
      <c r="B661" s="67">
        <v>5.5162055499999996</v>
      </c>
      <c r="C661" s="67">
        <v>6.6126231166071792</v>
      </c>
      <c r="D661" s="65">
        <v>34</v>
      </c>
      <c r="E661" s="68">
        <v>-0.4</v>
      </c>
      <c r="F661" s="65">
        <v>0.9</v>
      </c>
      <c r="G661" s="65">
        <v>0.25</v>
      </c>
      <c r="H661" s="65">
        <v>2</v>
      </c>
      <c r="I661" s="70">
        <f t="shared" si="140"/>
        <v>1.1987630005207437</v>
      </c>
      <c r="J661" s="70">
        <f t="shared" si="141"/>
        <v>0.67999999999999994</v>
      </c>
      <c r="K661" s="70">
        <f t="shared" si="142"/>
        <v>0.16999999999999998</v>
      </c>
      <c r="L661" s="70">
        <f t="shared" si="143"/>
        <v>0.44721359549995787</v>
      </c>
      <c r="M661" s="70">
        <f t="shared" si="144"/>
        <v>0.38765964453370683</v>
      </c>
      <c r="N661" s="70">
        <f t="shared" si="145"/>
        <v>1.6448536269514715</v>
      </c>
      <c r="O661" s="70">
        <f t="shared" si="146"/>
        <v>0.63764337233398583</v>
      </c>
      <c r="P661" s="70">
        <f t="shared" si="147"/>
        <v>1.9976433723339857</v>
      </c>
      <c r="Q661" s="70">
        <f t="shared" si="148"/>
        <v>-19.201236999479256</v>
      </c>
      <c r="R661" s="70" t="str">
        <f t="shared" si="149"/>
        <v>Yes</v>
      </c>
      <c r="S661" s="70">
        <f t="shared" si="150"/>
        <v>1.3599999999999999</v>
      </c>
      <c r="T661" s="70">
        <f t="shared" si="151"/>
        <v>21.198880371813242</v>
      </c>
      <c r="U661" s="70">
        <f t="shared" si="152"/>
        <v>50.814973501439994</v>
      </c>
      <c r="V661" s="70">
        <f t="shared" si="153"/>
        <v>0</v>
      </c>
    </row>
    <row r="662" spans="1:22" x14ac:dyDescent="0.15">
      <c r="A662" s="66">
        <v>40938.787155128397</v>
      </c>
      <c r="B662" s="67">
        <v>138.57915772999999</v>
      </c>
      <c r="C662" s="67">
        <v>4698.9129421883335</v>
      </c>
      <c r="D662" s="65">
        <v>26</v>
      </c>
      <c r="E662" s="68">
        <v>0.2</v>
      </c>
      <c r="F662" s="65">
        <v>0.82</v>
      </c>
      <c r="G662" s="65">
        <v>1.24</v>
      </c>
      <c r="H662" s="65">
        <v>27</v>
      </c>
      <c r="I662" s="70">
        <f t="shared" si="140"/>
        <v>33.907789736631514</v>
      </c>
      <c r="J662" s="70">
        <f t="shared" si="141"/>
        <v>1.04</v>
      </c>
      <c r="K662" s="70">
        <f t="shared" si="142"/>
        <v>1.2896000000000001</v>
      </c>
      <c r="L662" s="70">
        <f t="shared" si="143"/>
        <v>2.2045407685048604</v>
      </c>
      <c r="M662" s="70">
        <f t="shared" si="144"/>
        <v>7.0823312771996205</v>
      </c>
      <c r="N662" s="70">
        <f t="shared" si="145"/>
        <v>1.6448536269514715</v>
      </c>
      <c r="O662" s="70">
        <f t="shared" si="146"/>
        <v>11.649398288573643</v>
      </c>
      <c r="P662" s="70">
        <f t="shared" si="147"/>
        <v>39.729398288573648</v>
      </c>
      <c r="Q662" s="70">
        <f t="shared" si="148"/>
        <v>2.7077897366315113</v>
      </c>
      <c r="R662" s="70" t="str">
        <f t="shared" si="149"/>
        <v>Yes</v>
      </c>
      <c r="S662" s="70">
        <f t="shared" si="150"/>
        <v>28.080000000000002</v>
      </c>
      <c r="T662" s="70">
        <f t="shared" si="151"/>
        <v>37.021608551942137</v>
      </c>
      <c r="U662" s="70">
        <f t="shared" si="152"/>
        <v>1003.0930582732801</v>
      </c>
      <c r="V662" s="70">
        <f t="shared" si="153"/>
        <v>0</v>
      </c>
    </row>
    <row r="663" spans="1:22" x14ac:dyDescent="0.15">
      <c r="A663" s="66">
        <v>14533.141009480454</v>
      </c>
      <c r="B663" s="67">
        <v>13.584844229999998</v>
      </c>
      <c r="C663" s="67">
        <v>391.86649985357133</v>
      </c>
      <c r="D663" s="65">
        <v>34</v>
      </c>
      <c r="E663" s="68">
        <v>-0.1</v>
      </c>
      <c r="F663" s="65">
        <v>0.85</v>
      </c>
      <c r="G663" s="65">
        <v>0.25</v>
      </c>
      <c r="H663" s="65">
        <v>60</v>
      </c>
      <c r="I663" s="70">
        <f t="shared" si="140"/>
        <v>28.84585890121549</v>
      </c>
      <c r="J663" s="70">
        <f t="shared" si="141"/>
        <v>1.02</v>
      </c>
      <c r="K663" s="70">
        <f t="shared" si="142"/>
        <v>0.255</v>
      </c>
      <c r="L663" s="70">
        <f t="shared" si="143"/>
        <v>3.0000000000000004</v>
      </c>
      <c r="M663" s="70">
        <f t="shared" si="144"/>
        <v>3.6421284985568541</v>
      </c>
      <c r="N663" s="70">
        <f t="shared" si="145"/>
        <v>1.6448536269514715</v>
      </c>
      <c r="O663" s="70">
        <f t="shared" si="146"/>
        <v>5.9907682706745584</v>
      </c>
      <c r="P663" s="70">
        <f t="shared" si="147"/>
        <v>67.190768270674567</v>
      </c>
      <c r="Q663" s="70">
        <f t="shared" si="148"/>
        <v>-1.7541410987845119</v>
      </c>
      <c r="R663" s="70" t="str">
        <f t="shared" si="149"/>
        <v>Yes</v>
      </c>
      <c r="S663" s="70">
        <f t="shared" si="150"/>
        <v>61.2</v>
      </c>
      <c r="T663" s="70">
        <f t="shared" si="151"/>
        <v>68.944909369459083</v>
      </c>
      <c r="U663" s="70">
        <f t="shared" si="152"/>
        <v>209.97395759645997</v>
      </c>
      <c r="V663" s="70">
        <f t="shared" si="153"/>
        <v>0</v>
      </c>
    </row>
    <row r="664" spans="1:22" x14ac:dyDescent="0.15">
      <c r="A664" s="66">
        <v>9752.6033968873708</v>
      </c>
      <c r="B664" s="67">
        <v>2149.2413548699997</v>
      </c>
      <c r="C664" s="67">
        <v>176954.95453124118</v>
      </c>
      <c r="D664" s="65">
        <v>26</v>
      </c>
      <c r="E664" s="68">
        <v>0.5</v>
      </c>
      <c r="F664" s="65">
        <v>1</v>
      </c>
      <c r="G664" s="65">
        <v>1.62</v>
      </c>
      <c r="H664" s="65">
        <v>51</v>
      </c>
      <c r="I664" s="70">
        <f t="shared" si="140"/>
        <v>82.333682129406341</v>
      </c>
      <c r="J664" s="70">
        <f t="shared" si="141"/>
        <v>1.3</v>
      </c>
      <c r="K664" s="70">
        <f t="shared" si="142"/>
        <v>2.1060000000000003</v>
      </c>
      <c r="L664" s="70">
        <f t="shared" si="143"/>
        <v>0</v>
      </c>
      <c r="M664" s="70">
        <f t="shared" si="144"/>
        <v>15.039848270511245</v>
      </c>
      <c r="N664" s="70">
        <f t="shared" si="145"/>
        <v>1.6448536269514715</v>
      </c>
      <c r="O664" s="70">
        <f t="shared" si="146"/>
        <v>24.738348976550238</v>
      </c>
      <c r="P664" s="70">
        <f t="shared" si="147"/>
        <v>91.038348976550239</v>
      </c>
      <c r="Q664" s="70">
        <f t="shared" si="148"/>
        <v>43.333682129406341</v>
      </c>
      <c r="R664" s="70" t="str">
        <f t="shared" si="149"/>
        <v>Yes</v>
      </c>
      <c r="S664" s="70">
        <f t="shared" si="150"/>
        <v>66.3</v>
      </c>
      <c r="T664" s="70">
        <f t="shared" si="151"/>
        <v>66.3</v>
      </c>
      <c r="U664" s="70">
        <f t="shared" si="152"/>
        <v>6668.8095703125</v>
      </c>
      <c r="V664" s="70">
        <f t="shared" si="153"/>
        <v>0</v>
      </c>
    </row>
    <row r="665" spans="1:22" x14ac:dyDescent="0.15">
      <c r="A665" s="66">
        <v>19029.92505210558</v>
      </c>
      <c r="B665" s="67">
        <v>21.93</v>
      </c>
      <c r="C665" s="67">
        <v>108.53357256334699</v>
      </c>
      <c r="D665" s="65">
        <v>26</v>
      </c>
      <c r="E665" s="68">
        <v>-0.4</v>
      </c>
      <c r="F665" s="65">
        <v>0.92</v>
      </c>
      <c r="G665" s="65">
        <v>0.25</v>
      </c>
      <c r="H665" s="65">
        <v>16</v>
      </c>
      <c r="I665" s="70">
        <f t="shared" si="140"/>
        <v>4.9490913161580936</v>
      </c>
      <c r="J665" s="70">
        <f t="shared" si="141"/>
        <v>0.52</v>
      </c>
      <c r="K665" s="70">
        <f t="shared" si="142"/>
        <v>0.13</v>
      </c>
      <c r="L665" s="70">
        <f t="shared" si="143"/>
        <v>1.1313708498984758</v>
      </c>
      <c r="M665" s="70">
        <f t="shared" si="144"/>
        <v>0.78518278126815788</v>
      </c>
      <c r="N665" s="70">
        <f t="shared" si="145"/>
        <v>1.6448536269514715</v>
      </c>
      <c r="O665" s="70">
        <f t="shared" si="146"/>
        <v>1.2915107455887733</v>
      </c>
      <c r="P665" s="70">
        <f t="shared" si="147"/>
        <v>9.6115107455887738</v>
      </c>
      <c r="Q665" s="70">
        <f t="shared" si="148"/>
        <v>-10.650908683841909</v>
      </c>
      <c r="R665" s="70" t="str">
        <f t="shared" si="149"/>
        <v>Yes</v>
      </c>
      <c r="S665" s="70">
        <f t="shared" si="150"/>
        <v>8.32</v>
      </c>
      <c r="T665" s="70">
        <f t="shared" si="151"/>
        <v>20.262419429430683</v>
      </c>
      <c r="U665" s="70">
        <f t="shared" si="152"/>
        <v>38.858509148160003</v>
      </c>
      <c r="V665" s="70">
        <f t="shared" si="153"/>
        <v>0</v>
      </c>
    </row>
    <row r="666" spans="1:22" x14ac:dyDescent="0.15">
      <c r="A666" s="66">
        <v>12395.242493100799</v>
      </c>
      <c r="B666" s="67">
        <v>47.73</v>
      </c>
      <c r="C666" s="67">
        <v>436.59991173333327</v>
      </c>
      <c r="D666" s="65">
        <v>10</v>
      </c>
      <c r="E666" s="68">
        <v>-0.1</v>
      </c>
      <c r="F666" s="65">
        <v>1</v>
      </c>
      <c r="G666" s="65">
        <v>1.47</v>
      </c>
      <c r="H666" s="65">
        <v>16</v>
      </c>
      <c r="I666" s="70">
        <f t="shared" si="140"/>
        <v>9.1472849724142744</v>
      </c>
      <c r="J666" s="70">
        <f t="shared" si="141"/>
        <v>0.3</v>
      </c>
      <c r="K666" s="70">
        <f t="shared" si="142"/>
        <v>0.441</v>
      </c>
      <c r="L666" s="70">
        <f t="shared" si="143"/>
        <v>0</v>
      </c>
      <c r="M666" s="70">
        <f t="shared" si="144"/>
        <v>1.764</v>
      </c>
      <c r="N666" s="70">
        <f t="shared" si="145"/>
        <v>1.6448536269514715</v>
      </c>
      <c r="O666" s="70">
        <f t="shared" si="146"/>
        <v>2.901521797942396</v>
      </c>
      <c r="P666" s="70">
        <f t="shared" si="147"/>
        <v>7.7015217979423962</v>
      </c>
      <c r="Q666" s="70">
        <f t="shared" si="148"/>
        <v>0.14728497241427441</v>
      </c>
      <c r="R666" s="70" t="str">
        <f t="shared" si="149"/>
        <v>Yes</v>
      </c>
      <c r="S666" s="70">
        <f t="shared" si="150"/>
        <v>4.8</v>
      </c>
      <c r="T666" s="70">
        <f t="shared" si="151"/>
        <v>7.5542368255281218</v>
      </c>
      <c r="U666" s="70">
        <f t="shared" si="152"/>
        <v>61.757046351900001</v>
      </c>
      <c r="V666" s="70">
        <f t="shared" si="153"/>
        <v>0</v>
      </c>
    </row>
    <row r="667" spans="1:22" x14ac:dyDescent="0.15">
      <c r="A667" s="66">
        <v>12171.83777976959</v>
      </c>
      <c r="B667" s="67">
        <v>5.2029999999999994</v>
      </c>
      <c r="C667" s="67">
        <v>6180</v>
      </c>
      <c r="D667" s="65">
        <v>42</v>
      </c>
      <c r="E667" s="68">
        <v>-0.6</v>
      </c>
      <c r="F667" s="65">
        <v>1</v>
      </c>
      <c r="G667" s="65">
        <v>0.25</v>
      </c>
      <c r="H667" s="65">
        <v>16</v>
      </c>
      <c r="I667" s="70">
        <f t="shared" si="140"/>
        <v>1187.7762829137039</v>
      </c>
      <c r="J667" s="70">
        <f t="shared" si="141"/>
        <v>0.55999999999999994</v>
      </c>
      <c r="K667" s="70">
        <f t="shared" si="142"/>
        <v>0.13999999999999999</v>
      </c>
      <c r="L667" s="70">
        <f t="shared" si="143"/>
        <v>0</v>
      </c>
      <c r="M667" s="70">
        <f t="shared" si="144"/>
        <v>0.55999999999999994</v>
      </c>
      <c r="N667" s="70">
        <f t="shared" si="145"/>
        <v>1.6448536269514715</v>
      </c>
      <c r="O667" s="70">
        <f t="shared" si="146"/>
        <v>0.92111803109282397</v>
      </c>
      <c r="P667" s="70">
        <f t="shared" si="147"/>
        <v>9.8811180310928233</v>
      </c>
      <c r="Q667" s="70">
        <f t="shared" si="148"/>
        <v>1170.9762829137039</v>
      </c>
      <c r="R667" s="70" t="str">
        <f t="shared" si="149"/>
        <v>No</v>
      </c>
      <c r="S667" s="70">
        <f t="shared" si="150"/>
        <v>8.9599999999999991</v>
      </c>
      <c r="T667" s="70">
        <f t="shared" si="151"/>
        <v>0</v>
      </c>
      <c r="U667" s="70">
        <f t="shared" si="152"/>
        <v>27.998825594879996</v>
      </c>
      <c r="V667" s="70">
        <f t="shared" si="153"/>
        <v>1159.777457318824</v>
      </c>
    </row>
    <row r="668" spans="1:22" x14ac:dyDescent="0.15">
      <c r="A668" s="66">
        <v>94721.969798115766</v>
      </c>
      <c r="B668" s="67">
        <v>79.15435785999999</v>
      </c>
      <c r="C668" s="67">
        <v>5597.9208646903462</v>
      </c>
      <c r="D668" s="65">
        <v>42</v>
      </c>
      <c r="E668" s="68">
        <v>-0.6</v>
      </c>
      <c r="F668" s="65">
        <v>1</v>
      </c>
      <c r="G668" s="65">
        <v>1.36</v>
      </c>
      <c r="H668" s="65">
        <v>32</v>
      </c>
      <c r="I668" s="70">
        <f t="shared" si="140"/>
        <v>70.721575110133131</v>
      </c>
      <c r="J668" s="70">
        <f t="shared" si="141"/>
        <v>0.55999999999999994</v>
      </c>
      <c r="K668" s="70">
        <f t="shared" si="142"/>
        <v>0.76159999999999994</v>
      </c>
      <c r="L668" s="70">
        <f t="shared" si="143"/>
        <v>0</v>
      </c>
      <c r="M668" s="70">
        <f t="shared" si="144"/>
        <v>4.3082601964133964</v>
      </c>
      <c r="N668" s="70">
        <f t="shared" si="145"/>
        <v>1.6448536269514715</v>
      </c>
      <c r="O668" s="70">
        <f t="shared" si="146"/>
        <v>7.0864574099212341</v>
      </c>
      <c r="P668" s="70">
        <f t="shared" si="147"/>
        <v>25.006457409921232</v>
      </c>
      <c r="Q668" s="70">
        <f t="shared" si="148"/>
        <v>53.921575110133134</v>
      </c>
      <c r="R668" s="70" t="str">
        <f t="shared" si="149"/>
        <v>No</v>
      </c>
      <c r="S668" s="70">
        <f t="shared" si="150"/>
        <v>17.919999999999998</v>
      </c>
      <c r="T668" s="70">
        <f t="shared" si="151"/>
        <v>0</v>
      </c>
      <c r="U668" s="70">
        <f t="shared" si="152"/>
        <v>27.998825594879996</v>
      </c>
      <c r="V668" s="70">
        <f t="shared" si="153"/>
        <v>42.722749515253135</v>
      </c>
    </row>
    <row r="669" spans="1:22" x14ac:dyDescent="0.15">
      <c r="A669" s="66">
        <v>14522.113413219762</v>
      </c>
      <c r="B669" s="67">
        <v>7.3233656900000001</v>
      </c>
      <c r="C669" s="67">
        <v>97.668805273491841</v>
      </c>
      <c r="D669" s="65">
        <v>34</v>
      </c>
      <c r="E669" s="68">
        <v>1.2</v>
      </c>
      <c r="F669" s="65">
        <v>1</v>
      </c>
      <c r="G669" s="65">
        <v>0.25</v>
      </c>
      <c r="H669" s="65">
        <v>26</v>
      </c>
      <c r="I669" s="70">
        <f t="shared" si="140"/>
        <v>13.336600875586187</v>
      </c>
      <c r="J669" s="70">
        <f t="shared" si="141"/>
        <v>2.4933333333333336</v>
      </c>
      <c r="K669" s="70">
        <f t="shared" si="142"/>
        <v>0.62333333333333341</v>
      </c>
      <c r="L669" s="70">
        <f t="shared" si="143"/>
        <v>0</v>
      </c>
      <c r="M669" s="70">
        <f t="shared" si="144"/>
        <v>3.1783888301395029</v>
      </c>
      <c r="N669" s="70">
        <f t="shared" si="145"/>
        <v>1.6448536269514715</v>
      </c>
      <c r="O669" s="70">
        <f t="shared" si="146"/>
        <v>5.227984395117006</v>
      </c>
      <c r="P669" s="70">
        <f t="shared" si="147"/>
        <v>70.054651061783673</v>
      </c>
      <c r="Q669" s="70">
        <f t="shared" si="148"/>
        <v>-61.463399124413826</v>
      </c>
      <c r="R669" s="70" t="str">
        <f t="shared" si="149"/>
        <v>Yes</v>
      </c>
      <c r="S669" s="70">
        <f t="shared" si="150"/>
        <v>64.826666666666668</v>
      </c>
      <c r="T669" s="70">
        <f t="shared" si="151"/>
        <v>131.51805018619751</v>
      </c>
      <c r="U669" s="70">
        <f t="shared" si="152"/>
        <v>364162.74121306144</v>
      </c>
      <c r="V669" s="70">
        <f t="shared" si="153"/>
        <v>0</v>
      </c>
    </row>
    <row r="670" spans="1:22" x14ac:dyDescent="0.15">
      <c r="A670" s="66">
        <v>74649.143486045839</v>
      </c>
      <c r="B670" s="67">
        <v>104.30863330999999</v>
      </c>
      <c r="C670" s="67">
        <v>21676.100651323613</v>
      </c>
      <c r="D670" s="65">
        <v>66</v>
      </c>
      <c r="E670" s="68">
        <v>0.8</v>
      </c>
      <c r="F670" s="65">
        <v>1</v>
      </c>
      <c r="G670" s="65">
        <v>2.48</v>
      </c>
      <c r="H670" s="65">
        <v>33</v>
      </c>
      <c r="I670" s="70">
        <f t="shared" si="140"/>
        <v>207.80734981833515</v>
      </c>
      <c r="J670" s="70">
        <f t="shared" si="141"/>
        <v>3.9600000000000004</v>
      </c>
      <c r="K670" s="70">
        <f t="shared" si="142"/>
        <v>9.8208000000000002</v>
      </c>
      <c r="L670" s="70">
        <f t="shared" si="143"/>
        <v>0</v>
      </c>
      <c r="M670" s="70">
        <f t="shared" si="144"/>
        <v>56.416200839120677</v>
      </c>
      <c r="N670" s="70">
        <f t="shared" si="145"/>
        <v>1.6448536269514715</v>
      </c>
      <c r="O670" s="70">
        <f t="shared" si="146"/>
        <v>92.796392569050298</v>
      </c>
      <c r="P670" s="70">
        <f t="shared" si="147"/>
        <v>223.47639256905029</v>
      </c>
      <c r="Q670" s="70">
        <f t="shared" si="148"/>
        <v>89.007349818335143</v>
      </c>
      <c r="R670" s="70" t="str">
        <f t="shared" si="149"/>
        <v>Yes</v>
      </c>
      <c r="S670" s="70">
        <f t="shared" si="150"/>
        <v>130.68</v>
      </c>
      <c r="T670" s="70">
        <f t="shared" si="151"/>
        <v>134.46904275071515</v>
      </c>
      <c r="U670" s="70">
        <f t="shared" si="152"/>
        <v>95290.088967659569</v>
      </c>
      <c r="V670" s="70">
        <f t="shared" si="153"/>
        <v>0</v>
      </c>
    </row>
    <row r="671" spans="1:22" x14ac:dyDescent="0.15">
      <c r="A671" s="66">
        <v>45418.910710022676</v>
      </c>
      <c r="B671" s="67">
        <v>10.209236729999999</v>
      </c>
      <c r="C671" s="67">
        <v>1602.6444536129802</v>
      </c>
      <c r="D671" s="65">
        <v>98</v>
      </c>
      <c r="E671" s="68">
        <v>1.2</v>
      </c>
      <c r="F671" s="65">
        <v>1</v>
      </c>
      <c r="G671" s="65">
        <v>2.33</v>
      </c>
      <c r="H671" s="65">
        <v>21</v>
      </c>
      <c r="I671" s="70">
        <f t="shared" si="140"/>
        <v>156.97985030590826</v>
      </c>
      <c r="J671" s="70">
        <f t="shared" si="141"/>
        <v>7.1866666666666674</v>
      </c>
      <c r="K671" s="70">
        <f t="shared" si="142"/>
        <v>16.744933333333336</v>
      </c>
      <c r="L671" s="70">
        <f t="shared" si="143"/>
        <v>0</v>
      </c>
      <c r="M671" s="70">
        <f t="shared" si="144"/>
        <v>76.734924506989216</v>
      </c>
      <c r="N671" s="70">
        <f t="shared" si="145"/>
        <v>1.6448536269514715</v>
      </c>
      <c r="O671" s="70">
        <f t="shared" si="146"/>
        <v>126.21771888916857</v>
      </c>
      <c r="P671" s="70">
        <f t="shared" si="147"/>
        <v>277.13771888916858</v>
      </c>
      <c r="Q671" s="70">
        <f t="shared" si="148"/>
        <v>-58.620149694091765</v>
      </c>
      <c r="R671" s="70" t="str">
        <f t="shared" si="149"/>
        <v>Yes</v>
      </c>
      <c r="S671" s="70">
        <f t="shared" si="150"/>
        <v>150.92000000000002</v>
      </c>
      <c r="T671" s="70">
        <f t="shared" si="151"/>
        <v>335.75786858326035</v>
      </c>
      <c r="U671" s="70">
        <f t="shared" si="152"/>
        <v>1049645.5482023535</v>
      </c>
      <c r="V671" s="70">
        <f t="shared" si="153"/>
        <v>0</v>
      </c>
    </row>
    <row r="672" spans="1:22" x14ac:dyDescent="0.15">
      <c r="A672" s="66">
        <v>88000.724978428931</v>
      </c>
      <c r="B672" s="67">
        <v>11.07991191</v>
      </c>
      <c r="C672" s="67">
        <v>16.981251630626584</v>
      </c>
      <c r="D672" s="65">
        <v>18</v>
      </c>
      <c r="E672" s="68">
        <v>0.6</v>
      </c>
      <c r="F672" s="65">
        <v>0.82</v>
      </c>
      <c r="G672" s="65">
        <v>1</v>
      </c>
      <c r="H672" s="65">
        <v>2</v>
      </c>
      <c r="I672" s="70">
        <f t="shared" si="140"/>
        <v>1.5326161226336488</v>
      </c>
      <c r="J672" s="70">
        <f t="shared" si="141"/>
        <v>0.96</v>
      </c>
      <c r="K672" s="70">
        <f t="shared" si="142"/>
        <v>0.96</v>
      </c>
      <c r="L672" s="70">
        <f t="shared" si="143"/>
        <v>0.60000000000000009</v>
      </c>
      <c r="M672" s="70">
        <f t="shared" si="144"/>
        <v>1.4747799835907727</v>
      </c>
      <c r="N672" s="70">
        <f t="shared" si="145"/>
        <v>1.6448536269514715</v>
      </c>
      <c r="O672" s="70">
        <f t="shared" si="146"/>
        <v>2.4257972049647143</v>
      </c>
      <c r="P672" s="70">
        <f t="shared" si="147"/>
        <v>4.3457972049647147</v>
      </c>
      <c r="Q672" s="70">
        <f t="shared" si="148"/>
        <v>-27.267383877366349</v>
      </c>
      <c r="R672" s="70" t="str">
        <f t="shared" si="149"/>
        <v>Yes</v>
      </c>
      <c r="S672" s="70">
        <f t="shared" si="150"/>
        <v>1.92</v>
      </c>
      <c r="T672" s="70">
        <f t="shared" si="151"/>
        <v>31.613181082331064</v>
      </c>
      <c r="U672" s="70">
        <f t="shared" si="152"/>
        <v>8396.2493013196872</v>
      </c>
      <c r="V672" s="70">
        <f t="shared" si="153"/>
        <v>0</v>
      </c>
    </row>
    <row r="673" spans="1:22" x14ac:dyDescent="0.15">
      <c r="A673" s="66">
        <v>26362.664322511566</v>
      </c>
      <c r="B673" s="67">
        <v>32.716832509999996</v>
      </c>
      <c r="C673" s="67">
        <v>268.60943286379779</v>
      </c>
      <c r="D673" s="65">
        <v>18</v>
      </c>
      <c r="E673" s="68">
        <v>0.4</v>
      </c>
      <c r="F673" s="65">
        <v>1</v>
      </c>
      <c r="G673" s="65">
        <v>1.05</v>
      </c>
      <c r="H673" s="65">
        <v>11</v>
      </c>
      <c r="I673" s="70">
        <f t="shared" si="140"/>
        <v>8.21012953444367</v>
      </c>
      <c r="J673" s="70">
        <f t="shared" si="141"/>
        <v>0.84</v>
      </c>
      <c r="K673" s="70">
        <f t="shared" si="142"/>
        <v>0.88200000000000001</v>
      </c>
      <c r="L673" s="70">
        <f t="shared" si="143"/>
        <v>0</v>
      </c>
      <c r="M673" s="70">
        <f t="shared" si="144"/>
        <v>2.9252630650934628</v>
      </c>
      <c r="N673" s="70">
        <f t="shared" si="145"/>
        <v>1.6448536269514715</v>
      </c>
      <c r="O673" s="70">
        <f t="shared" si="146"/>
        <v>4.8116295624061607</v>
      </c>
      <c r="P673" s="70">
        <f t="shared" si="147"/>
        <v>14.051629562406161</v>
      </c>
      <c r="Q673" s="70">
        <f t="shared" si="148"/>
        <v>-16.989870465556329</v>
      </c>
      <c r="R673" s="70" t="str">
        <f t="shared" si="149"/>
        <v>Yes</v>
      </c>
      <c r="S673" s="70">
        <f t="shared" si="150"/>
        <v>9.24</v>
      </c>
      <c r="T673" s="70">
        <f t="shared" si="151"/>
        <v>31.041500027962492</v>
      </c>
      <c r="U673" s="70">
        <f t="shared" si="152"/>
        <v>2488.2260568883189</v>
      </c>
      <c r="V673" s="70">
        <f t="shared" si="153"/>
        <v>0</v>
      </c>
    </row>
    <row r="674" spans="1:22" x14ac:dyDescent="0.15">
      <c r="A674" s="66">
        <v>47789.2290484736</v>
      </c>
      <c r="B674" s="67">
        <v>9.1589999999999989</v>
      </c>
      <c r="C674" s="67">
        <v>73.97488974231095</v>
      </c>
      <c r="D674" s="65">
        <v>26</v>
      </c>
      <c r="E674" s="68">
        <v>-0.4</v>
      </c>
      <c r="F674" s="65">
        <v>0.8</v>
      </c>
      <c r="G674" s="65">
        <v>1.22</v>
      </c>
      <c r="H674" s="65">
        <v>6</v>
      </c>
      <c r="I674" s="70">
        <f t="shared" si="140"/>
        <v>8.0767430660891968</v>
      </c>
      <c r="J674" s="70">
        <f t="shared" si="141"/>
        <v>0.52</v>
      </c>
      <c r="K674" s="70">
        <f t="shared" si="142"/>
        <v>0.63439999999999996</v>
      </c>
      <c r="L674" s="70">
        <f t="shared" si="143"/>
        <v>1.0954451150103321</v>
      </c>
      <c r="M674" s="70">
        <f t="shared" si="144"/>
        <v>1.6550710437923803</v>
      </c>
      <c r="N674" s="70">
        <f t="shared" si="145"/>
        <v>1.6448536269514715</v>
      </c>
      <c r="O674" s="70">
        <f t="shared" si="146"/>
        <v>2.7223496092442545</v>
      </c>
      <c r="P674" s="70">
        <f t="shared" si="147"/>
        <v>5.8423496092442546</v>
      </c>
      <c r="Q674" s="70">
        <f t="shared" si="148"/>
        <v>-7.5232569339108046</v>
      </c>
      <c r="R674" s="70" t="str">
        <f t="shared" si="149"/>
        <v>Yes</v>
      </c>
      <c r="S674" s="70">
        <f t="shared" si="150"/>
        <v>3.12</v>
      </c>
      <c r="T674" s="70">
        <f t="shared" si="151"/>
        <v>13.36560654315506</v>
      </c>
      <c r="U674" s="70">
        <f t="shared" si="152"/>
        <v>38.858509148160003</v>
      </c>
      <c r="V674" s="70">
        <f t="shared" si="153"/>
        <v>0</v>
      </c>
    </row>
    <row r="675" spans="1:22" x14ac:dyDescent="0.15">
      <c r="A675" s="66">
        <v>30107.599799656269</v>
      </c>
      <c r="B675" s="67">
        <v>8.3552104599999986</v>
      </c>
      <c r="C675" s="67">
        <v>243.68255168228401</v>
      </c>
      <c r="D675" s="65">
        <v>26</v>
      </c>
      <c r="E675" s="68">
        <v>1.5</v>
      </c>
      <c r="F675" s="65">
        <v>1</v>
      </c>
      <c r="G675" s="65">
        <v>1</v>
      </c>
      <c r="H675" s="65">
        <v>26</v>
      </c>
      <c r="I675" s="70">
        <f t="shared" si="140"/>
        <v>29.165339742056485</v>
      </c>
      <c r="J675" s="70">
        <f t="shared" si="141"/>
        <v>2.166666666666667</v>
      </c>
      <c r="K675" s="70">
        <f t="shared" si="142"/>
        <v>2.166666666666667</v>
      </c>
      <c r="L675" s="70">
        <f t="shared" si="143"/>
        <v>0</v>
      </c>
      <c r="M675" s="70">
        <f t="shared" si="144"/>
        <v>11.047875612784368</v>
      </c>
      <c r="N675" s="70">
        <f t="shared" si="145"/>
        <v>1.6448536269514715</v>
      </c>
      <c r="O675" s="70">
        <f t="shared" si="146"/>
        <v>18.172138271797081</v>
      </c>
      <c r="P675" s="70">
        <f t="shared" si="147"/>
        <v>74.505471605130424</v>
      </c>
      <c r="Q675" s="70">
        <f t="shared" si="148"/>
        <v>-35.834660257943526</v>
      </c>
      <c r="R675" s="70" t="str">
        <f t="shared" si="149"/>
        <v>Yes</v>
      </c>
      <c r="S675" s="70">
        <f t="shared" si="150"/>
        <v>56.333333333333343</v>
      </c>
      <c r="T675" s="70">
        <f t="shared" si="151"/>
        <v>110.34013186307395</v>
      </c>
      <c r="U675" s="70">
        <f t="shared" si="152"/>
        <v>1033103.8427734376</v>
      </c>
      <c r="V675" s="70">
        <f t="shared" si="153"/>
        <v>0</v>
      </c>
    </row>
    <row r="676" spans="1:22" x14ac:dyDescent="0.15">
      <c r="A676" s="66">
        <v>86637.306499143466</v>
      </c>
      <c r="B676" s="67">
        <v>81.198877999999993</v>
      </c>
      <c r="C676" s="67">
        <v>735.59639245949995</v>
      </c>
      <c r="D676" s="65">
        <v>26</v>
      </c>
      <c r="E676" s="68">
        <v>-0.4</v>
      </c>
      <c r="F676" s="65">
        <v>1</v>
      </c>
      <c r="G676" s="65">
        <v>0.5</v>
      </c>
      <c r="H676" s="65">
        <v>15</v>
      </c>
      <c r="I676" s="70">
        <f t="shared" si="140"/>
        <v>9.0591940501874912</v>
      </c>
      <c r="J676" s="70">
        <f t="shared" si="141"/>
        <v>0.52</v>
      </c>
      <c r="K676" s="70">
        <f t="shared" si="142"/>
        <v>0.26</v>
      </c>
      <c r="L676" s="70">
        <f t="shared" si="143"/>
        <v>0</v>
      </c>
      <c r="M676" s="70">
        <f t="shared" si="144"/>
        <v>1.0069756700139283</v>
      </c>
      <c r="N676" s="70">
        <f t="shared" si="145"/>
        <v>1.6448536269514715</v>
      </c>
      <c r="O676" s="70">
        <f t="shared" si="146"/>
        <v>1.6563275830742981</v>
      </c>
      <c r="P676" s="70">
        <f t="shared" si="147"/>
        <v>9.4563275830742981</v>
      </c>
      <c r="Q676" s="70">
        <f t="shared" si="148"/>
        <v>-6.5408059498125102</v>
      </c>
      <c r="R676" s="70" t="str">
        <f t="shared" si="149"/>
        <v>Yes</v>
      </c>
      <c r="S676" s="70">
        <f t="shared" si="150"/>
        <v>7.8000000000000007</v>
      </c>
      <c r="T676" s="70">
        <f t="shared" si="151"/>
        <v>15.997133532886808</v>
      </c>
      <c r="U676" s="70">
        <f t="shared" si="152"/>
        <v>38.858509148160003</v>
      </c>
      <c r="V676" s="70">
        <f t="shared" si="153"/>
        <v>0</v>
      </c>
    </row>
    <row r="677" spans="1:22" x14ac:dyDescent="0.15">
      <c r="A677" s="66">
        <v>74104.543306897787</v>
      </c>
      <c r="B677" s="67">
        <v>73.841448999999997</v>
      </c>
      <c r="C677" s="67">
        <v>3612.3029386702356</v>
      </c>
      <c r="D677" s="65">
        <v>34</v>
      </c>
      <c r="E677" s="68">
        <v>-0.6</v>
      </c>
      <c r="F677" s="65">
        <v>1</v>
      </c>
      <c r="G677" s="65">
        <v>1.43</v>
      </c>
      <c r="H677" s="65">
        <v>26</v>
      </c>
      <c r="I677" s="70">
        <f t="shared" si="140"/>
        <v>48.919719041134144</v>
      </c>
      <c r="J677" s="70">
        <f t="shared" si="141"/>
        <v>0.45333333333333337</v>
      </c>
      <c r="K677" s="70">
        <f t="shared" si="142"/>
        <v>0.64826666666666666</v>
      </c>
      <c r="L677" s="70">
        <f t="shared" si="143"/>
        <v>0</v>
      </c>
      <c r="M677" s="70">
        <f t="shared" si="144"/>
        <v>3.3055243833450825</v>
      </c>
      <c r="N677" s="70">
        <f t="shared" si="145"/>
        <v>1.6448536269514715</v>
      </c>
      <c r="O677" s="70">
        <f t="shared" si="146"/>
        <v>5.4371037709216852</v>
      </c>
      <c r="P677" s="70">
        <f t="shared" si="147"/>
        <v>17.223770437588353</v>
      </c>
      <c r="Q677" s="70">
        <f t="shared" si="148"/>
        <v>35.319719041134142</v>
      </c>
      <c r="R677" s="70" t="str">
        <f t="shared" si="149"/>
        <v>No</v>
      </c>
      <c r="S677" s="70">
        <f t="shared" si="150"/>
        <v>11.786666666666667</v>
      </c>
      <c r="T677" s="70">
        <f t="shared" si="151"/>
        <v>0</v>
      </c>
      <c r="U677" s="70">
        <f t="shared" si="152"/>
        <v>22.66571595776</v>
      </c>
      <c r="V677" s="70">
        <f t="shared" si="153"/>
        <v>26.254003083374144</v>
      </c>
    </row>
    <row r="678" spans="1:22" x14ac:dyDescent="0.15">
      <c r="A678" s="66">
        <v>77196.311098733058</v>
      </c>
      <c r="B678" s="67">
        <v>15.466243439999998</v>
      </c>
      <c r="C678" s="67">
        <v>563.75623226862717</v>
      </c>
      <c r="D678" s="65">
        <v>18</v>
      </c>
      <c r="E678" s="68">
        <v>0.5</v>
      </c>
      <c r="F678" s="65">
        <v>1</v>
      </c>
      <c r="G678" s="65">
        <v>1.4</v>
      </c>
      <c r="H678" s="65">
        <v>36</v>
      </c>
      <c r="I678" s="70">
        <f t="shared" si="140"/>
        <v>36.450753827564689</v>
      </c>
      <c r="J678" s="70">
        <f t="shared" si="141"/>
        <v>0.89999999999999991</v>
      </c>
      <c r="K678" s="70">
        <f t="shared" si="142"/>
        <v>1.2599999999999998</v>
      </c>
      <c r="L678" s="70">
        <f t="shared" si="143"/>
        <v>0</v>
      </c>
      <c r="M678" s="70">
        <f t="shared" si="144"/>
        <v>7.5599999999999987</v>
      </c>
      <c r="N678" s="70">
        <f t="shared" si="145"/>
        <v>1.6448536269514715</v>
      </c>
      <c r="O678" s="70">
        <f t="shared" si="146"/>
        <v>12.435093419753123</v>
      </c>
      <c r="P678" s="70">
        <f t="shared" si="147"/>
        <v>44.835093419753122</v>
      </c>
      <c r="Q678" s="70">
        <f t="shared" si="148"/>
        <v>9.450753827564693</v>
      </c>
      <c r="R678" s="70" t="str">
        <f t="shared" si="149"/>
        <v>Yes</v>
      </c>
      <c r="S678" s="70">
        <f t="shared" si="150"/>
        <v>32.4</v>
      </c>
      <c r="T678" s="70">
        <f t="shared" si="151"/>
        <v>35.384339592188425</v>
      </c>
      <c r="U678" s="70">
        <f t="shared" si="152"/>
        <v>4616.8681640624991</v>
      </c>
      <c r="V678" s="70">
        <f t="shared" si="153"/>
        <v>0</v>
      </c>
    </row>
    <row r="679" spans="1:22" x14ac:dyDescent="0.15">
      <c r="A679" s="66">
        <v>58978.246883743122</v>
      </c>
      <c r="B679" s="67">
        <v>5.7396399999999987</v>
      </c>
      <c r="C679" s="67">
        <v>20.233833686000001</v>
      </c>
      <c r="D679" s="65">
        <v>10</v>
      </c>
      <c r="E679" s="68">
        <v>-0.4</v>
      </c>
      <c r="F679" s="65">
        <v>1</v>
      </c>
      <c r="G679" s="65">
        <v>1.35</v>
      </c>
      <c r="H679" s="65">
        <v>6</v>
      </c>
      <c r="I679" s="70">
        <f t="shared" si="140"/>
        <v>3.525279231101603</v>
      </c>
      <c r="J679" s="70">
        <f t="shared" si="141"/>
        <v>0.19999999999999998</v>
      </c>
      <c r="K679" s="70">
        <f t="shared" si="142"/>
        <v>0.27</v>
      </c>
      <c r="L679" s="70">
        <f t="shared" si="143"/>
        <v>0</v>
      </c>
      <c r="M679" s="70">
        <f t="shared" si="144"/>
        <v>0.66136223055145804</v>
      </c>
      <c r="N679" s="70">
        <f t="shared" si="145"/>
        <v>1.6448536269514715</v>
      </c>
      <c r="O679" s="70">
        <f t="shared" si="146"/>
        <v>1.0878440636512812</v>
      </c>
      <c r="P679" s="70">
        <f t="shared" si="147"/>
        <v>2.2878440636512813</v>
      </c>
      <c r="Q679" s="70">
        <f t="shared" si="148"/>
        <v>-2.4747207688983961</v>
      </c>
      <c r="R679" s="70" t="str">
        <f t="shared" si="149"/>
        <v>Yes</v>
      </c>
      <c r="S679" s="70">
        <f t="shared" si="150"/>
        <v>1.2</v>
      </c>
      <c r="T679" s="70">
        <f t="shared" si="151"/>
        <v>4.7625648325496774</v>
      </c>
      <c r="U679" s="70">
        <f t="shared" si="152"/>
        <v>14.945580441599999</v>
      </c>
      <c r="V679" s="70">
        <f t="shared" si="153"/>
        <v>0</v>
      </c>
    </row>
    <row r="680" spans="1:22" x14ac:dyDescent="0.15">
      <c r="A680" s="66">
        <v>12212.947992542944</v>
      </c>
      <c r="B680" s="67">
        <v>67.114796459999994</v>
      </c>
      <c r="C680" s="67">
        <v>3000.6924116921523</v>
      </c>
      <c r="D680" s="65">
        <v>34</v>
      </c>
      <c r="E680" s="68">
        <v>-0.6</v>
      </c>
      <c r="F680" s="65">
        <v>1</v>
      </c>
      <c r="G680" s="65">
        <v>1.21</v>
      </c>
      <c r="H680" s="65">
        <v>28</v>
      </c>
      <c r="I680" s="70">
        <f t="shared" si="140"/>
        <v>44.709848944867865</v>
      </c>
      <c r="J680" s="70">
        <f t="shared" si="141"/>
        <v>0.45333333333333337</v>
      </c>
      <c r="K680" s="70">
        <f t="shared" si="142"/>
        <v>0.54853333333333332</v>
      </c>
      <c r="L680" s="70">
        <f t="shared" si="143"/>
        <v>0</v>
      </c>
      <c r="M680" s="70">
        <f t="shared" si="144"/>
        <v>2.9025655716585934</v>
      </c>
      <c r="N680" s="70">
        <f t="shared" si="145"/>
        <v>1.6448536269514715</v>
      </c>
      <c r="O680" s="70">
        <f t="shared" si="146"/>
        <v>4.7742955080071088</v>
      </c>
      <c r="P680" s="70">
        <f t="shared" si="147"/>
        <v>17.467628841340442</v>
      </c>
      <c r="Q680" s="70">
        <f t="shared" si="148"/>
        <v>31.109848944867863</v>
      </c>
      <c r="R680" s="70" t="str">
        <f t="shared" si="149"/>
        <v>No</v>
      </c>
      <c r="S680" s="70">
        <f t="shared" si="150"/>
        <v>12.693333333333335</v>
      </c>
      <c r="T680" s="70">
        <f t="shared" si="151"/>
        <v>0</v>
      </c>
      <c r="U680" s="70">
        <f t="shared" si="152"/>
        <v>22.66571595776</v>
      </c>
      <c r="V680" s="70">
        <f t="shared" si="153"/>
        <v>22.044132987107865</v>
      </c>
    </row>
    <row r="681" spans="1:22" x14ac:dyDescent="0.15">
      <c r="A681" s="66">
        <v>93229.435455234794</v>
      </c>
      <c r="B681" s="67">
        <v>126.44083737</v>
      </c>
      <c r="C681" s="67">
        <v>3097.8597595261458</v>
      </c>
      <c r="D681" s="65">
        <v>26</v>
      </c>
      <c r="E681" s="68">
        <v>0.6</v>
      </c>
      <c r="F681" s="65">
        <v>1</v>
      </c>
      <c r="G681" s="65">
        <v>0.87</v>
      </c>
      <c r="H681" s="65">
        <v>28</v>
      </c>
      <c r="I681" s="70">
        <f t="shared" si="140"/>
        <v>24.500468550844634</v>
      </c>
      <c r="J681" s="70">
        <f t="shared" si="141"/>
        <v>1.3866666666666667</v>
      </c>
      <c r="K681" s="70">
        <f t="shared" si="142"/>
        <v>1.2064000000000001</v>
      </c>
      <c r="L681" s="70">
        <f t="shared" si="143"/>
        <v>0</v>
      </c>
      <c r="M681" s="70">
        <f t="shared" si="144"/>
        <v>6.3836687633366447</v>
      </c>
      <c r="N681" s="70">
        <f t="shared" si="145"/>
        <v>1.6448536269514715</v>
      </c>
      <c r="O681" s="70">
        <f t="shared" si="146"/>
        <v>10.500200718631095</v>
      </c>
      <c r="P681" s="70">
        <f t="shared" si="147"/>
        <v>49.32686738529776</v>
      </c>
      <c r="Q681" s="70">
        <f t="shared" si="148"/>
        <v>-17.099531449155368</v>
      </c>
      <c r="R681" s="70" t="str">
        <f t="shared" si="149"/>
        <v>Yes</v>
      </c>
      <c r="S681" s="70">
        <f t="shared" si="150"/>
        <v>38.826666666666668</v>
      </c>
      <c r="T681" s="70">
        <f t="shared" si="151"/>
        <v>66.426398834453124</v>
      </c>
      <c r="U681" s="70">
        <f t="shared" si="152"/>
        <v>12127.91565746177</v>
      </c>
      <c r="V681" s="70">
        <f t="shared" si="153"/>
        <v>0</v>
      </c>
    </row>
    <row r="682" spans="1:22" x14ac:dyDescent="0.15">
      <c r="A682" s="66">
        <v>65577.393988553886</v>
      </c>
      <c r="B682" s="67">
        <v>156.90802167999999</v>
      </c>
      <c r="C682" s="67">
        <v>3237.3485857525029</v>
      </c>
      <c r="D682" s="65">
        <v>10</v>
      </c>
      <c r="E682" s="68">
        <v>0.8</v>
      </c>
      <c r="F682" s="65">
        <v>0.75</v>
      </c>
      <c r="G682" s="65">
        <v>1.9</v>
      </c>
      <c r="H682" s="65">
        <v>28</v>
      </c>
      <c r="I682" s="70">
        <f t="shared" si="140"/>
        <v>20.63214200963408</v>
      </c>
      <c r="J682" s="70">
        <f t="shared" si="141"/>
        <v>0.6</v>
      </c>
      <c r="K682" s="70">
        <f t="shared" si="142"/>
        <v>1.1399999999999999</v>
      </c>
      <c r="L682" s="70">
        <f t="shared" si="143"/>
        <v>2.6457513110645907</v>
      </c>
      <c r="M682" s="70">
        <f t="shared" si="144"/>
        <v>6.2376918808161728</v>
      </c>
      <c r="N682" s="70">
        <f t="shared" si="145"/>
        <v>1.6448536269514715</v>
      </c>
      <c r="O682" s="70">
        <f t="shared" si="146"/>
        <v>10.260090113966228</v>
      </c>
      <c r="P682" s="70">
        <f t="shared" si="147"/>
        <v>27.060090113966229</v>
      </c>
      <c r="Q682" s="70">
        <f t="shared" si="148"/>
        <v>2.6321420096340802</v>
      </c>
      <c r="R682" s="70" t="str">
        <f t="shared" si="149"/>
        <v>Yes</v>
      </c>
      <c r="S682" s="70">
        <f t="shared" si="150"/>
        <v>16.8</v>
      </c>
      <c r="T682" s="70">
        <f t="shared" si="151"/>
        <v>24.427948104332149</v>
      </c>
      <c r="U682" s="70">
        <f t="shared" si="152"/>
        <v>14437.892267827208</v>
      </c>
      <c r="V682" s="70">
        <f t="shared" si="153"/>
        <v>0</v>
      </c>
    </row>
    <row r="683" spans="1:22" x14ac:dyDescent="0.15">
      <c r="A683" s="66">
        <v>34243.078405123415</v>
      </c>
      <c r="B683" s="67">
        <v>138.21500835999998</v>
      </c>
      <c r="C683" s="67">
        <v>1739.1275157078105</v>
      </c>
      <c r="D683" s="65">
        <v>26</v>
      </c>
      <c r="E683" s="68">
        <v>-0.2</v>
      </c>
      <c r="F683" s="65">
        <v>1</v>
      </c>
      <c r="G683" s="65">
        <v>0.85</v>
      </c>
      <c r="H683" s="65">
        <v>18</v>
      </c>
      <c r="I683" s="70">
        <f t="shared" si="140"/>
        <v>12.582768950662825</v>
      </c>
      <c r="J683" s="70">
        <f t="shared" si="141"/>
        <v>0.69333333333333336</v>
      </c>
      <c r="K683" s="70">
        <f t="shared" si="142"/>
        <v>0.58933333333333338</v>
      </c>
      <c r="L683" s="70">
        <f t="shared" si="143"/>
        <v>0</v>
      </c>
      <c r="M683" s="70">
        <f t="shared" si="144"/>
        <v>2.5003295782756321</v>
      </c>
      <c r="N683" s="70">
        <f t="shared" si="145"/>
        <v>1.6448536269514715</v>
      </c>
      <c r="O683" s="70">
        <f t="shared" si="146"/>
        <v>4.1126761754007166</v>
      </c>
      <c r="P683" s="70">
        <f t="shared" si="147"/>
        <v>16.592676175400719</v>
      </c>
      <c r="Q683" s="70">
        <f t="shared" si="148"/>
        <v>-8.2172310493371761</v>
      </c>
      <c r="R683" s="70" t="str">
        <f t="shared" si="149"/>
        <v>Yes</v>
      </c>
      <c r="S683" s="70">
        <f t="shared" si="150"/>
        <v>12.48</v>
      </c>
      <c r="T683" s="70">
        <f t="shared" si="151"/>
        <v>24.809907224737895</v>
      </c>
      <c r="U683" s="70">
        <f t="shared" si="152"/>
        <v>95.066468024320017</v>
      </c>
      <c r="V683" s="70">
        <f t="shared" si="153"/>
        <v>0</v>
      </c>
    </row>
    <row r="684" spans="1:22" x14ac:dyDescent="0.15">
      <c r="A684" s="66">
        <v>46291.062048113083</v>
      </c>
      <c r="B684" s="67">
        <v>7.9584546199999995</v>
      </c>
      <c r="C684" s="67">
        <v>146.17142394266605</v>
      </c>
      <c r="D684" s="65">
        <v>26</v>
      </c>
      <c r="E684" s="68">
        <v>-0.7</v>
      </c>
      <c r="F684" s="65">
        <v>1</v>
      </c>
      <c r="G684" s="65">
        <v>1.02</v>
      </c>
      <c r="H684" s="65">
        <v>16</v>
      </c>
      <c r="I684" s="70">
        <f t="shared" si="140"/>
        <v>18.36681000546637</v>
      </c>
      <c r="J684" s="70">
        <f t="shared" si="141"/>
        <v>0.26000000000000006</v>
      </c>
      <c r="K684" s="70">
        <f t="shared" si="142"/>
        <v>0.26520000000000005</v>
      </c>
      <c r="L684" s="70">
        <f t="shared" si="143"/>
        <v>0</v>
      </c>
      <c r="M684" s="70">
        <f t="shared" si="144"/>
        <v>1.0608000000000002</v>
      </c>
      <c r="N684" s="70">
        <f t="shared" si="145"/>
        <v>1.6448536269514715</v>
      </c>
      <c r="O684" s="70">
        <f t="shared" si="146"/>
        <v>1.7448607274701213</v>
      </c>
      <c r="P684" s="70">
        <f t="shared" si="147"/>
        <v>5.9048607274701226</v>
      </c>
      <c r="Q684" s="70">
        <f t="shared" si="148"/>
        <v>10.566810005466369</v>
      </c>
      <c r="R684" s="70" t="str">
        <f t="shared" si="149"/>
        <v>No</v>
      </c>
      <c r="S684" s="70">
        <f t="shared" si="150"/>
        <v>4.160000000000001</v>
      </c>
      <c r="T684" s="70">
        <f t="shared" si="151"/>
        <v>0</v>
      </c>
      <c r="U684" s="70">
        <f t="shared" si="152"/>
        <v>11.142837403620003</v>
      </c>
      <c r="V684" s="70">
        <f t="shared" si="153"/>
        <v>7.2239726018463664</v>
      </c>
    </row>
    <row r="685" spans="1:22" x14ac:dyDescent="0.15">
      <c r="A685" s="66">
        <v>83455.347657426435</v>
      </c>
      <c r="B685" s="67">
        <v>97.609999999999985</v>
      </c>
      <c r="C685" s="67">
        <v>103.97069142036995</v>
      </c>
      <c r="D685" s="65">
        <v>42</v>
      </c>
      <c r="E685" s="68">
        <v>0.6</v>
      </c>
      <c r="F685" s="65">
        <v>0.8</v>
      </c>
      <c r="G685" s="65">
        <v>0.25</v>
      </c>
      <c r="H685" s="65">
        <v>2</v>
      </c>
      <c r="I685" s="70">
        <f t="shared" si="140"/>
        <v>1.0651643419769488</v>
      </c>
      <c r="J685" s="70">
        <f t="shared" si="141"/>
        <v>2.2399999999999998</v>
      </c>
      <c r="K685" s="70">
        <f t="shared" si="142"/>
        <v>0.55999999999999994</v>
      </c>
      <c r="L685" s="70">
        <f t="shared" si="143"/>
        <v>0.63245553203367577</v>
      </c>
      <c r="M685" s="70">
        <f t="shared" si="144"/>
        <v>1.6230341955732168</v>
      </c>
      <c r="N685" s="70">
        <f t="shared" si="145"/>
        <v>1.6448536269514715</v>
      </c>
      <c r="O685" s="70">
        <f t="shared" si="146"/>
        <v>2.6696536832548698</v>
      </c>
      <c r="P685" s="70">
        <f t="shared" si="147"/>
        <v>7.1496536832548694</v>
      </c>
      <c r="Q685" s="70">
        <f t="shared" si="148"/>
        <v>-66.134835658023036</v>
      </c>
      <c r="R685" s="70" t="str">
        <f t="shared" si="149"/>
        <v>Yes</v>
      </c>
      <c r="S685" s="70">
        <f t="shared" si="150"/>
        <v>4.4799999999999995</v>
      </c>
      <c r="T685" s="70">
        <f t="shared" si="151"/>
        <v>73.284489341277904</v>
      </c>
      <c r="U685" s="70">
        <f t="shared" si="152"/>
        <v>19591.248369745932</v>
      </c>
      <c r="V685" s="70">
        <f t="shared" si="153"/>
        <v>0</v>
      </c>
    </row>
    <row r="686" spans="1:22" x14ac:dyDescent="0.15">
      <c r="A686" s="66">
        <v>27891.955785473489</v>
      </c>
      <c r="B686" s="67">
        <v>7.4493200000000002</v>
      </c>
      <c r="C686" s="67">
        <v>3700</v>
      </c>
      <c r="D686" s="65">
        <v>18</v>
      </c>
      <c r="E686" s="68">
        <v>-0.6</v>
      </c>
      <c r="F686" s="65">
        <v>0.88</v>
      </c>
      <c r="G686" s="65">
        <v>1.04</v>
      </c>
      <c r="H686" s="65">
        <v>6</v>
      </c>
      <c r="I686" s="70">
        <f t="shared" si="140"/>
        <v>496.6896307313956</v>
      </c>
      <c r="J686" s="70">
        <f t="shared" si="141"/>
        <v>0.24</v>
      </c>
      <c r="K686" s="70">
        <f t="shared" si="142"/>
        <v>0.24959999999999999</v>
      </c>
      <c r="L686" s="70">
        <f t="shared" si="143"/>
        <v>0.84852813742385702</v>
      </c>
      <c r="M686" s="70">
        <f t="shared" si="144"/>
        <v>0.6444167595585949</v>
      </c>
      <c r="N686" s="70">
        <f t="shared" si="145"/>
        <v>1.6448536269514715</v>
      </c>
      <c r="O686" s="70">
        <f t="shared" si="146"/>
        <v>1.0599712442282692</v>
      </c>
      <c r="P686" s="70">
        <f t="shared" si="147"/>
        <v>2.4999712442282691</v>
      </c>
      <c r="Q686" s="70">
        <f t="shared" si="148"/>
        <v>489.48963073139561</v>
      </c>
      <c r="R686" s="70" t="str">
        <f t="shared" si="149"/>
        <v>No</v>
      </c>
      <c r="S686" s="70">
        <f t="shared" si="150"/>
        <v>1.44</v>
      </c>
      <c r="T686" s="70">
        <f t="shared" si="151"/>
        <v>0</v>
      </c>
      <c r="U686" s="70">
        <f t="shared" si="152"/>
        <v>11.999496683519999</v>
      </c>
      <c r="V686" s="70">
        <f t="shared" si="153"/>
        <v>484.69013404787557</v>
      </c>
    </row>
    <row r="687" spans="1:22" x14ac:dyDescent="0.15">
      <c r="A687" s="66">
        <v>59233.222991741197</v>
      </c>
      <c r="B687" s="67">
        <v>7.4139284199999995</v>
      </c>
      <c r="C687" s="67">
        <v>144.98107129887151</v>
      </c>
      <c r="D687" s="65">
        <v>42</v>
      </c>
      <c r="E687" s="68">
        <v>0.8</v>
      </c>
      <c r="F687" s="65">
        <v>1</v>
      </c>
      <c r="G687" s="65">
        <v>0.25</v>
      </c>
      <c r="H687" s="65">
        <v>31</v>
      </c>
      <c r="I687" s="70">
        <f t="shared" si="140"/>
        <v>19.555229439195411</v>
      </c>
      <c r="J687" s="70">
        <f t="shared" si="141"/>
        <v>2.52</v>
      </c>
      <c r="K687" s="70">
        <f t="shared" si="142"/>
        <v>0.63</v>
      </c>
      <c r="L687" s="70">
        <f t="shared" si="143"/>
        <v>0</v>
      </c>
      <c r="M687" s="70">
        <f t="shared" si="144"/>
        <v>3.5076915485829141</v>
      </c>
      <c r="N687" s="70">
        <f t="shared" si="145"/>
        <v>1.6448536269514715</v>
      </c>
      <c r="O687" s="70">
        <f t="shared" si="146"/>
        <v>5.7696391659136301</v>
      </c>
      <c r="P687" s="70">
        <f t="shared" si="147"/>
        <v>83.889639165913636</v>
      </c>
      <c r="Q687" s="70">
        <f t="shared" si="148"/>
        <v>-56.044770560804579</v>
      </c>
      <c r="R687" s="70" t="str">
        <f t="shared" si="149"/>
        <v>Yes</v>
      </c>
      <c r="S687" s="70">
        <f t="shared" si="150"/>
        <v>78.12</v>
      </c>
      <c r="T687" s="70">
        <f t="shared" si="151"/>
        <v>139.93440972671823</v>
      </c>
      <c r="U687" s="70">
        <f t="shared" si="152"/>
        <v>60639.147524874264</v>
      </c>
      <c r="V687" s="70">
        <f t="shared" si="153"/>
        <v>0</v>
      </c>
    </row>
    <row r="688" spans="1:22" x14ac:dyDescent="0.15">
      <c r="A688" s="66">
        <v>28089.681383360719</v>
      </c>
      <c r="B688" s="67">
        <v>131.25570475000001</v>
      </c>
      <c r="C688" s="67">
        <v>6515.175080478637</v>
      </c>
      <c r="D688" s="65">
        <v>26</v>
      </c>
      <c r="E688" s="68">
        <v>0.4</v>
      </c>
      <c r="F688" s="65">
        <v>1</v>
      </c>
      <c r="G688" s="65">
        <v>1.03</v>
      </c>
      <c r="H688" s="65">
        <v>48</v>
      </c>
      <c r="I688" s="70">
        <f t="shared" si="140"/>
        <v>49.637271712402558</v>
      </c>
      <c r="J688" s="70">
        <f t="shared" si="141"/>
        <v>1.2133333333333334</v>
      </c>
      <c r="K688" s="70">
        <f t="shared" si="142"/>
        <v>1.2497333333333334</v>
      </c>
      <c r="L688" s="70">
        <f t="shared" si="143"/>
        <v>0</v>
      </c>
      <c r="M688" s="70">
        <f t="shared" si="144"/>
        <v>8.6584065169829802</v>
      </c>
      <c r="N688" s="70">
        <f t="shared" si="145"/>
        <v>1.6448536269514715</v>
      </c>
      <c r="O688" s="70">
        <f t="shared" si="146"/>
        <v>14.241811363079712</v>
      </c>
      <c r="P688" s="70">
        <f t="shared" si="147"/>
        <v>72.481811363079714</v>
      </c>
      <c r="Q688" s="70">
        <f t="shared" si="148"/>
        <v>13.23727171240256</v>
      </c>
      <c r="R688" s="70" t="str">
        <f t="shared" si="149"/>
        <v>Yes</v>
      </c>
      <c r="S688" s="70">
        <f t="shared" si="150"/>
        <v>58.24</v>
      </c>
      <c r="T688" s="70">
        <f t="shared" si="151"/>
        <v>59.244539650677154</v>
      </c>
      <c r="U688" s="70">
        <f t="shared" si="152"/>
        <v>3594.1043043942377</v>
      </c>
      <c r="V688" s="70">
        <f t="shared" si="153"/>
        <v>0</v>
      </c>
    </row>
    <row r="689" spans="1:22" x14ac:dyDescent="0.15">
      <c r="A689" s="66">
        <v>26011.988862279544</v>
      </c>
      <c r="B689" s="67">
        <v>18.949046069999998</v>
      </c>
      <c r="C689" s="67">
        <v>60.101809219906663</v>
      </c>
      <c r="D689" s="65">
        <v>10</v>
      </c>
      <c r="E689" s="68">
        <v>-0.1</v>
      </c>
      <c r="F689" s="65">
        <v>1</v>
      </c>
      <c r="G689" s="65">
        <v>1.6</v>
      </c>
      <c r="H689" s="65">
        <v>5</v>
      </c>
      <c r="I689" s="70">
        <f t="shared" si="140"/>
        <v>3.1717590953066201</v>
      </c>
      <c r="J689" s="70">
        <f t="shared" si="141"/>
        <v>0.3</v>
      </c>
      <c r="K689" s="70">
        <f t="shared" si="142"/>
        <v>0.48</v>
      </c>
      <c r="L689" s="70">
        <f t="shared" si="143"/>
        <v>0</v>
      </c>
      <c r="M689" s="70">
        <f t="shared" si="144"/>
        <v>1.0733126291998991</v>
      </c>
      <c r="N689" s="70">
        <f t="shared" si="145"/>
        <v>1.6448536269514715</v>
      </c>
      <c r="O689" s="70">
        <f t="shared" si="146"/>
        <v>1.7654421709922739</v>
      </c>
      <c r="P689" s="70">
        <f t="shared" si="147"/>
        <v>3.2654421709922739</v>
      </c>
      <c r="Q689" s="70">
        <f t="shared" si="148"/>
        <v>-5.8282409046933799</v>
      </c>
      <c r="R689" s="70" t="str">
        <f t="shared" si="149"/>
        <v>Yes</v>
      </c>
      <c r="S689" s="70">
        <f t="shared" si="150"/>
        <v>1.5</v>
      </c>
      <c r="T689" s="70">
        <f t="shared" si="151"/>
        <v>9.0936830756856537</v>
      </c>
      <c r="U689" s="70">
        <f t="shared" si="152"/>
        <v>61.757046351900001</v>
      </c>
      <c r="V689" s="70">
        <f t="shared" si="153"/>
        <v>0</v>
      </c>
    </row>
    <row r="690" spans="1:22" x14ac:dyDescent="0.15">
      <c r="A690" s="66">
        <v>62746.011882235616</v>
      </c>
      <c r="B690" s="67">
        <v>13.638504359999997</v>
      </c>
      <c r="C690" s="67">
        <v>53.690133496107677</v>
      </c>
      <c r="D690" s="65">
        <v>26</v>
      </c>
      <c r="E690" s="68">
        <v>1.5</v>
      </c>
      <c r="F690" s="65">
        <v>1</v>
      </c>
      <c r="G690" s="65">
        <v>1.24</v>
      </c>
      <c r="H690" s="65">
        <v>3</v>
      </c>
      <c r="I690" s="70">
        <f t="shared" si="140"/>
        <v>3.9366584545424224</v>
      </c>
      <c r="J690" s="70">
        <f t="shared" si="141"/>
        <v>2.166666666666667</v>
      </c>
      <c r="K690" s="70">
        <f t="shared" si="142"/>
        <v>2.686666666666667</v>
      </c>
      <c r="L690" s="70">
        <f t="shared" si="143"/>
        <v>0</v>
      </c>
      <c r="M690" s="70">
        <f t="shared" si="144"/>
        <v>4.6534431696683844</v>
      </c>
      <c r="N690" s="70">
        <f t="shared" si="145"/>
        <v>1.6448536269514715</v>
      </c>
      <c r="O690" s="70">
        <f t="shared" si="146"/>
        <v>7.6542328754415943</v>
      </c>
      <c r="P690" s="70">
        <f t="shared" si="147"/>
        <v>14.154232875441595</v>
      </c>
      <c r="Q690" s="70">
        <f t="shared" si="148"/>
        <v>-61.06334154545759</v>
      </c>
      <c r="R690" s="70" t="str">
        <f t="shared" si="149"/>
        <v>Yes</v>
      </c>
      <c r="S690" s="70">
        <f t="shared" si="150"/>
        <v>6.5000000000000009</v>
      </c>
      <c r="T690" s="70">
        <f t="shared" si="151"/>
        <v>75.217574420899183</v>
      </c>
      <c r="U690" s="70">
        <f t="shared" si="152"/>
        <v>1033103.8427734376</v>
      </c>
      <c r="V690" s="70">
        <f t="shared" si="153"/>
        <v>0</v>
      </c>
    </row>
    <row r="691" spans="1:22" x14ac:dyDescent="0.15">
      <c r="A691" s="66">
        <v>36000.414456848419</v>
      </c>
      <c r="B691" s="67">
        <v>64.327999999999989</v>
      </c>
      <c r="C691" s="67">
        <v>1564.8283749119998</v>
      </c>
      <c r="D691" s="65">
        <v>34</v>
      </c>
      <c r="E691" s="68">
        <v>0.4</v>
      </c>
      <c r="F691" s="65">
        <v>1</v>
      </c>
      <c r="G691" s="65">
        <v>1.41</v>
      </c>
      <c r="H691" s="65">
        <v>16</v>
      </c>
      <c r="I691" s="70">
        <f t="shared" si="140"/>
        <v>24.325773767441863</v>
      </c>
      <c r="J691" s="70">
        <f t="shared" si="141"/>
        <v>1.5866666666666664</v>
      </c>
      <c r="K691" s="70">
        <f t="shared" si="142"/>
        <v>2.2371999999999996</v>
      </c>
      <c r="L691" s="70">
        <f t="shared" si="143"/>
        <v>0</v>
      </c>
      <c r="M691" s="70">
        <f t="shared" si="144"/>
        <v>8.9487999999999985</v>
      </c>
      <c r="N691" s="70">
        <f t="shared" si="145"/>
        <v>1.6448536269514715</v>
      </c>
      <c r="O691" s="70">
        <f t="shared" si="146"/>
        <v>14.719466136863327</v>
      </c>
      <c r="P691" s="70">
        <f t="shared" si="147"/>
        <v>40.106132803529988</v>
      </c>
      <c r="Q691" s="70">
        <f t="shared" si="148"/>
        <v>-23.274226232558131</v>
      </c>
      <c r="R691" s="70" t="str">
        <f t="shared" si="149"/>
        <v>Yes</v>
      </c>
      <c r="S691" s="70">
        <f t="shared" si="150"/>
        <v>25.386666666666663</v>
      </c>
      <c r="T691" s="70">
        <f t="shared" si="151"/>
        <v>63.380359036088123</v>
      </c>
      <c r="U691" s="70">
        <f t="shared" si="152"/>
        <v>4699.982551900157</v>
      </c>
      <c r="V691" s="70">
        <f t="shared" si="153"/>
        <v>0</v>
      </c>
    </row>
    <row r="692" spans="1:22" x14ac:dyDescent="0.15">
      <c r="A692" s="66">
        <v>18282.029174928426</v>
      </c>
      <c r="B692" s="67">
        <v>10.018822409999999</v>
      </c>
      <c r="C692" s="67">
        <v>39.255927264707992</v>
      </c>
      <c r="D692" s="65">
        <v>18</v>
      </c>
      <c r="E692" s="68">
        <v>0.5</v>
      </c>
      <c r="F692" s="65">
        <v>1</v>
      </c>
      <c r="G692" s="65">
        <v>0.25</v>
      </c>
      <c r="H692" s="65">
        <v>16</v>
      </c>
      <c r="I692" s="70">
        <f t="shared" si="140"/>
        <v>3.9182176964755677</v>
      </c>
      <c r="J692" s="70">
        <f t="shared" si="141"/>
        <v>0.89999999999999991</v>
      </c>
      <c r="K692" s="70">
        <f t="shared" si="142"/>
        <v>0.22499999999999998</v>
      </c>
      <c r="L692" s="70">
        <f t="shared" si="143"/>
        <v>0</v>
      </c>
      <c r="M692" s="70">
        <f t="shared" si="144"/>
        <v>0.89999999999999991</v>
      </c>
      <c r="N692" s="70">
        <f t="shared" si="145"/>
        <v>1.6448536269514715</v>
      </c>
      <c r="O692" s="70">
        <f t="shared" si="146"/>
        <v>1.4803682642563243</v>
      </c>
      <c r="P692" s="70">
        <f t="shared" si="147"/>
        <v>15.880368264256322</v>
      </c>
      <c r="Q692" s="70">
        <f t="shared" si="148"/>
        <v>-23.081782303524427</v>
      </c>
      <c r="R692" s="70" t="str">
        <f t="shared" si="149"/>
        <v>Yes</v>
      </c>
      <c r="S692" s="70">
        <f t="shared" si="150"/>
        <v>14.399999999999999</v>
      </c>
      <c r="T692" s="70">
        <f t="shared" si="151"/>
        <v>38.962150567780753</v>
      </c>
      <c r="U692" s="70">
        <f t="shared" si="152"/>
        <v>4616.8681640624991</v>
      </c>
      <c r="V692" s="70">
        <f t="shared" si="153"/>
        <v>0</v>
      </c>
    </row>
    <row r="693" spans="1:22" x14ac:dyDescent="0.15">
      <c r="A693" s="66">
        <v>43920.826016644984</v>
      </c>
      <c r="B693" s="67">
        <v>25.197999999999997</v>
      </c>
      <c r="C693" s="67">
        <v>199.15566659999996</v>
      </c>
      <c r="D693" s="65">
        <v>18</v>
      </c>
      <c r="E693" s="68">
        <v>0.8</v>
      </c>
      <c r="F693" s="65">
        <v>1</v>
      </c>
      <c r="G693" s="65">
        <v>1</v>
      </c>
      <c r="H693" s="65">
        <v>11</v>
      </c>
      <c r="I693" s="70">
        <f t="shared" si="140"/>
        <v>7.9036299150726244</v>
      </c>
      <c r="J693" s="70">
        <f t="shared" si="141"/>
        <v>1.08</v>
      </c>
      <c r="K693" s="70">
        <f t="shared" si="142"/>
        <v>1.08</v>
      </c>
      <c r="L693" s="70">
        <f t="shared" si="143"/>
        <v>0</v>
      </c>
      <c r="M693" s="70">
        <f t="shared" si="144"/>
        <v>3.5819547735838322</v>
      </c>
      <c r="N693" s="70">
        <f t="shared" si="145"/>
        <v>1.6448536269514715</v>
      </c>
      <c r="O693" s="70">
        <f t="shared" si="146"/>
        <v>5.8917913009055036</v>
      </c>
      <c r="P693" s="70">
        <f t="shared" si="147"/>
        <v>17.771791300905505</v>
      </c>
      <c r="Q693" s="70">
        <f t="shared" si="148"/>
        <v>-24.496370084927381</v>
      </c>
      <c r="R693" s="70" t="str">
        <f t="shared" si="149"/>
        <v>Yes</v>
      </c>
      <c r="S693" s="70">
        <f t="shared" si="150"/>
        <v>11.88</v>
      </c>
      <c r="T693" s="70">
        <f t="shared" si="151"/>
        <v>42.268161385832883</v>
      </c>
      <c r="U693" s="70">
        <f t="shared" si="152"/>
        <v>25988.206082088975</v>
      </c>
      <c r="V693" s="70">
        <f t="shared" si="153"/>
        <v>0</v>
      </c>
    </row>
    <row r="694" spans="1:22" x14ac:dyDescent="0.15">
      <c r="A694" s="66">
        <v>80866.556678479363</v>
      </c>
      <c r="B694" s="67">
        <v>8.1334499999999998</v>
      </c>
      <c r="C694" s="67">
        <v>49.189922686666669</v>
      </c>
      <c r="D694" s="65">
        <v>26</v>
      </c>
      <c r="E694" s="68">
        <v>0.5</v>
      </c>
      <c r="F694" s="65">
        <v>1</v>
      </c>
      <c r="G694" s="65">
        <v>0.25</v>
      </c>
      <c r="H694" s="65">
        <v>16</v>
      </c>
      <c r="I694" s="70">
        <f t="shared" si="140"/>
        <v>6.0478545619222679</v>
      </c>
      <c r="J694" s="70">
        <f t="shared" si="141"/>
        <v>1.3</v>
      </c>
      <c r="K694" s="70">
        <f t="shared" si="142"/>
        <v>0.32500000000000001</v>
      </c>
      <c r="L694" s="70">
        <f t="shared" si="143"/>
        <v>0</v>
      </c>
      <c r="M694" s="70">
        <f t="shared" si="144"/>
        <v>1.3</v>
      </c>
      <c r="N694" s="70">
        <f t="shared" si="145"/>
        <v>1.6448536269514715</v>
      </c>
      <c r="O694" s="70">
        <f t="shared" si="146"/>
        <v>2.1383097150369132</v>
      </c>
      <c r="P694" s="70">
        <f t="shared" si="147"/>
        <v>22.938309715036915</v>
      </c>
      <c r="Q694" s="70">
        <f t="shared" si="148"/>
        <v>-32.952145438077736</v>
      </c>
      <c r="R694" s="70" t="str">
        <f t="shared" si="149"/>
        <v>Yes</v>
      </c>
      <c r="S694" s="70">
        <f t="shared" si="150"/>
        <v>20.8</v>
      </c>
      <c r="T694" s="70">
        <f t="shared" si="151"/>
        <v>55.890455153114651</v>
      </c>
      <c r="U694" s="70">
        <f t="shared" si="152"/>
        <v>6668.8095703125</v>
      </c>
      <c r="V694" s="70">
        <f t="shared" si="153"/>
        <v>0</v>
      </c>
    </row>
    <row r="695" spans="1:22" x14ac:dyDescent="0.15">
      <c r="A695" s="66">
        <v>9615.9436254509292</v>
      </c>
      <c r="B695" s="67">
        <v>32.784059999999997</v>
      </c>
      <c r="C695" s="67">
        <v>147.42096016266666</v>
      </c>
      <c r="D695" s="65">
        <v>26</v>
      </c>
      <c r="E695" s="68">
        <v>0.5</v>
      </c>
      <c r="F695" s="65">
        <v>1</v>
      </c>
      <c r="G695" s="65">
        <v>0.25</v>
      </c>
      <c r="H695" s="65">
        <v>16</v>
      </c>
      <c r="I695" s="70">
        <f t="shared" si="140"/>
        <v>4.4967267679069245</v>
      </c>
      <c r="J695" s="70">
        <f t="shared" si="141"/>
        <v>1.3</v>
      </c>
      <c r="K695" s="70">
        <f t="shared" si="142"/>
        <v>0.32500000000000001</v>
      </c>
      <c r="L695" s="70">
        <f t="shared" si="143"/>
        <v>0</v>
      </c>
      <c r="M695" s="70">
        <f t="shared" si="144"/>
        <v>1.3</v>
      </c>
      <c r="N695" s="70">
        <f t="shared" si="145"/>
        <v>1.6448536269514715</v>
      </c>
      <c r="O695" s="70">
        <f t="shared" si="146"/>
        <v>2.1383097150369132</v>
      </c>
      <c r="P695" s="70">
        <f t="shared" si="147"/>
        <v>22.938309715036915</v>
      </c>
      <c r="Q695" s="70">
        <f t="shared" si="148"/>
        <v>-34.503273232093079</v>
      </c>
      <c r="R695" s="70" t="str">
        <f t="shared" si="149"/>
        <v>Yes</v>
      </c>
      <c r="S695" s="70">
        <f t="shared" si="150"/>
        <v>20.8</v>
      </c>
      <c r="T695" s="70">
        <f t="shared" si="151"/>
        <v>57.441582947129994</v>
      </c>
      <c r="U695" s="70">
        <f t="shared" si="152"/>
        <v>6668.8095703125</v>
      </c>
      <c r="V695" s="70">
        <f t="shared" si="153"/>
        <v>0</v>
      </c>
    </row>
    <row r="696" spans="1:22" x14ac:dyDescent="0.15">
      <c r="A696" s="66">
        <v>75533.753932612643</v>
      </c>
      <c r="B696" s="67">
        <v>94.341999999999999</v>
      </c>
      <c r="C696" s="67">
        <v>1012.4293455466667</v>
      </c>
      <c r="D696" s="65">
        <v>10</v>
      </c>
      <c r="E696" s="68">
        <v>0.4</v>
      </c>
      <c r="F696" s="65">
        <v>1</v>
      </c>
      <c r="G696" s="65">
        <v>1.47</v>
      </c>
      <c r="H696" s="65">
        <v>16</v>
      </c>
      <c r="I696" s="70">
        <f t="shared" si="140"/>
        <v>10.731480629482805</v>
      </c>
      <c r="J696" s="70">
        <f t="shared" si="141"/>
        <v>0.46666666666666662</v>
      </c>
      <c r="K696" s="70">
        <f t="shared" si="142"/>
        <v>0.68599999999999994</v>
      </c>
      <c r="L696" s="70">
        <f t="shared" si="143"/>
        <v>0</v>
      </c>
      <c r="M696" s="70">
        <f t="shared" si="144"/>
        <v>2.7439999999999998</v>
      </c>
      <c r="N696" s="70">
        <f t="shared" si="145"/>
        <v>1.6448536269514715</v>
      </c>
      <c r="O696" s="70">
        <f t="shared" si="146"/>
        <v>4.5134783523548379</v>
      </c>
      <c r="P696" s="70">
        <f t="shared" si="147"/>
        <v>11.980145019021503</v>
      </c>
      <c r="Q696" s="70">
        <f t="shared" si="148"/>
        <v>-3.2685193705171933</v>
      </c>
      <c r="R696" s="70" t="str">
        <f t="shared" si="149"/>
        <v>Yes</v>
      </c>
      <c r="S696" s="70">
        <f t="shared" si="150"/>
        <v>7.4666666666666659</v>
      </c>
      <c r="T696" s="70">
        <f t="shared" si="151"/>
        <v>15.248664389538696</v>
      </c>
      <c r="U696" s="70">
        <f t="shared" si="152"/>
        <v>1382.347809382399</v>
      </c>
      <c r="V696" s="70">
        <f t="shared" si="153"/>
        <v>0</v>
      </c>
    </row>
    <row r="697" spans="1:22" x14ac:dyDescent="0.15">
      <c r="A697" s="66">
        <v>12826.955969438781</v>
      </c>
      <c r="B697" s="67">
        <v>3575.7468831799997</v>
      </c>
      <c r="C697" s="67">
        <v>109974.89893768168</v>
      </c>
      <c r="D697" s="65">
        <v>26</v>
      </c>
      <c r="E697" s="68">
        <v>-0.6</v>
      </c>
      <c r="F697" s="65">
        <v>0.75</v>
      </c>
      <c r="G697" s="65">
        <v>0.82</v>
      </c>
      <c r="H697" s="65">
        <v>36</v>
      </c>
      <c r="I697" s="70">
        <f t="shared" si="140"/>
        <v>30.755784044724745</v>
      </c>
      <c r="J697" s="70">
        <f t="shared" si="141"/>
        <v>0.34666666666666668</v>
      </c>
      <c r="K697" s="70">
        <f t="shared" si="142"/>
        <v>0.28426666666666667</v>
      </c>
      <c r="L697" s="70">
        <f t="shared" si="143"/>
        <v>3</v>
      </c>
      <c r="M697" s="70">
        <f t="shared" si="144"/>
        <v>1.9976664786695499</v>
      </c>
      <c r="N697" s="70">
        <f t="shared" si="145"/>
        <v>1.6448536269514715</v>
      </c>
      <c r="O697" s="70">
        <f t="shared" si="146"/>
        <v>3.2858689528789835</v>
      </c>
      <c r="P697" s="70">
        <f t="shared" si="147"/>
        <v>15.765868952878984</v>
      </c>
      <c r="Q697" s="70">
        <f t="shared" si="148"/>
        <v>20.355784044724743</v>
      </c>
      <c r="R697" s="70" t="str">
        <f t="shared" si="149"/>
        <v>No</v>
      </c>
      <c r="S697" s="70">
        <f t="shared" si="150"/>
        <v>12.48</v>
      </c>
      <c r="T697" s="70">
        <f t="shared" si="151"/>
        <v>0</v>
      </c>
      <c r="U697" s="70">
        <f t="shared" si="152"/>
        <v>17.33260632064</v>
      </c>
      <c r="V697" s="70">
        <f t="shared" si="153"/>
        <v>13.423177724084745</v>
      </c>
    </row>
    <row r="698" spans="1:22" x14ac:dyDescent="0.15">
      <c r="A698" s="66">
        <v>58772.045897727388</v>
      </c>
      <c r="B698" s="67">
        <v>5.9632258099999991</v>
      </c>
      <c r="C698" s="67">
        <v>48.016836481366134</v>
      </c>
      <c r="D698" s="65">
        <v>26</v>
      </c>
      <c r="E698" s="68">
        <v>0.4</v>
      </c>
      <c r="F698" s="65">
        <v>1</v>
      </c>
      <c r="G698" s="65">
        <v>1.44</v>
      </c>
      <c r="H698" s="65">
        <v>5</v>
      </c>
      <c r="I698" s="70">
        <f t="shared" si="140"/>
        <v>8.0521580116661955</v>
      </c>
      <c r="J698" s="70">
        <f t="shared" si="141"/>
        <v>1.2133333333333334</v>
      </c>
      <c r="K698" s="70">
        <f t="shared" si="142"/>
        <v>1.7472000000000001</v>
      </c>
      <c r="L698" s="70">
        <f t="shared" si="143"/>
        <v>0</v>
      </c>
      <c r="M698" s="70">
        <f t="shared" si="144"/>
        <v>3.9068579702876329</v>
      </c>
      <c r="N698" s="70">
        <f t="shared" si="145"/>
        <v>1.6448536269514715</v>
      </c>
      <c r="O698" s="70">
        <f t="shared" si="146"/>
        <v>6.4262095024118775</v>
      </c>
      <c r="P698" s="70">
        <f t="shared" si="147"/>
        <v>12.492876169078544</v>
      </c>
      <c r="Q698" s="70">
        <f t="shared" si="148"/>
        <v>-28.347841988333805</v>
      </c>
      <c r="R698" s="70" t="str">
        <f t="shared" si="149"/>
        <v>Yes</v>
      </c>
      <c r="S698" s="70">
        <f t="shared" si="150"/>
        <v>6.0666666666666664</v>
      </c>
      <c r="T698" s="70">
        <f t="shared" si="151"/>
        <v>40.840718157412347</v>
      </c>
      <c r="U698" s="70">
        <f t="shared" si="152"/>
        <v>3594.1043043942377</v>
      </c>
      <c r="V698" s="70">
        <f t="shared" si="153"/>
        <v>0</v>
      </c>
    </row>
    <row r="699" spans="1:22" x14ac:dyDescent="0.15">
      <c r="A699" s="66">
        <v>54644.764414236146</v>
      </c>
      <c r="B699" s="67">
        <v>11.830135059999998</v>
      </c>
      <c r="C699" s="67">
        <v>264.64919463522699</v>
      </c>
      <c r="D699" s="65">
        <v>26</v>
      </c>
      <c r="E699" s="68">
        <v>0.5</v>
      </c>
      <c r="F699" s="65">
        <v>0.8</v>
      </c>
      <c r="G699" s="65">
        <v>0.91</v>
      </c>
      <c r="H699" s="65">
        <v>22</v>
      </c>
      <c r="I699" s="70">
        <f t="shared" si="140"/>
        <v>22.370766968676268</v>
      </c>
      <c r="J699" s="70">
        <f t="shared" si="141"/>
        <v>1.3</v>
      </c>
      <c r="K699" s="70">
        <f t="shared" si="142"/>
        <v>1.1830000000000001</v>
      </c>
      <c r="L699" s="70">
        <f t="shared" si="143"/>
        <v>2.0976176963403028</v>
      </c>
      <c r="M699" s="70">
        <f t="shared" si="144"/>
        <v>6.1826174068916799</v>
      </c>
      <c r="N699" s="70">
        <f t="shared" si="145"/>
        <v>1.6448536269514715</v>
      </c>
      <c r="O699" s="70">
        <f t="shared" si="146"/>
        <v>10.169500665779081</v>
      </c>
      <c r="P699" s="70">
        <f t="shared" si="147"/>
        <v>38.769500665779084</v>
      </c>
      <c r="Q699" s="70">
        <f t="shared" si="148"/>
        <v>-16.629233031323732</v>
      </c>
      <c r="R699" s="70" t="str">
        <f t="shared" si="149"/>
        <v>Yes</v>
      </c>
      <c r="S699" s="70">
        <f t="shared" si="150"/>
        <v>28.6</v>
      </c>
      <c r="T699" s="70">
        <f t="shared" si="151"/>
        <v>55.398733697102813</v>
      </c>
      <c r="U699" s="70">
        <f t="shared" si="152"/>
        <v>6668.8095703125</v>
      </c>
      <c r="V699" s="70">
        <f t="shared" si="153"/>
        <v>0</v>
      </c>
    </row>
    <row r="700" spans="1:22" x14ac:dyDescent="0.15">
      <c r="A700" s="66">
        <v>39482.280930534966</v>
      </c>
      <c r="B700" s="67">
        <v>20.291225709999996</v>
      </c>
      <c r="C700" s="67">
        <v>408.62098721196492</v>
      </c>
      <c r="D700" s="65">
        <v>10</v>
      </c>
      <c r="E700" s="68">
        <v>0.8</v>
      </c>
      <c r="F700" s="65">
        <v>1</v>
      </c>
      <c r="G700" s="65">
        <v>1.7</v>
      </c>
      <c r="H700" s="65">
        <v>30</v>
      </c>
      <c r="I700" s="70">
        <f t="shared" si="140"/>
        <v>20.137816859953752</v>
      </c>
      <c r="J700" s="70">
        <f t="shared" si="141"/>
        <v>0.6</v>
      </c>
      <c r="K700" s="70">
        <f t="shared" si="142"/>
        <v>1.02</v>
      </c>
      <c r="L700" s="70">
        <f t="shared" si="143"/>
        <v>0</v>
      </c>
      <c r="M700" s="70">
        <f t="shared" si="144"/>
        <v>5.5867700865526944</v>
      </c>
      <c r="N700" s="70">
        <f t="shared" si="145"/>
        <v>1.6448536269514715</v>
      </c>
      <c r="O700" s="70">
        <f t="shared" si="146"/>
        <v>9.1894190398101863</v>
      </c>
      <c r="P700" s="70">
        <f t="shared" si="147"/>
        <v>27.189419039810186</v>
      </c>
      <c r="Q700" s="70">
        <f t="shared" si="148"/>
        <v>2.1378168599537517</v>
      </c>
      <c r="R700" s="70" t="str">
        <f t="shared" si="149"/>
        <v>Yes</v>
      </c>
      <c r="S700" s="70">
        <f t="shared" si="150"/>
        <v>18</v>
      </c>
      <c r="T700" s="70">
        <f t="shared" si="151"/>
        <v>25.051602179856435</v>
      </c>
      <c r="U700" s="70">
        <f t="shared" si="152"/>
        <v>14437.892267827208</v>
      </c>
      <c r="V700" s="70">
        <f t="shared" si="153"/>
        <v>0</v>
      </c>
    </row>
    <row r="701" spans="1:22" x14ac:dyDescent="0.15">
      <c r="A701" s="66">
        <v>67961.411451779612</v>
      </c>
      <c r="B701" s="67">
        <v>141.73512122999998</v>
      </c>
      <c r="C701" s="67">
        <v>4417.4538529937536</v>
      </c>
      <c r="D701" s="65">
        <v>34</v>
      </c>
      <c r="E701" s="68">
        <v>-0.7</v>
      </c>
      <c r="F701" s="65">
        <v>0.82</v>
      </c>
      <c r="G701" s="65">
        <v>0.86</v>
      </c>
      <c r="H701" s="65">
        <v>27</v>
      </c>
      <c r="I701" s="70">
        <f t="shared" si="140"/>
        <v>31.166967048522519</v>
      </c>
      <c r="J701" s="70">
        <f t="shared" si="141"/>
        <v>0.34</v>
      </c>
      <c r="K701" s="70">
        <f t="shared" si="142"/>
        <v>0.29239999999999999</v>
      </c>
      <c r="L701" s="70">
        <f t="shared" si="143"/>
        <v>2.2045407685048604</v>
      </c>
      <c r="M701" s="70">
        <f t="shared" si="144"/>
        <v>1.6941828472747562</v>
      </c>
      <c r="N701" s="70">
        <f t="shared" si="145"/>
        <v>1.6448536269514715</v>
      </c>
      <c r="O701" s="70">
        <f t="shared" si="146"/>
        <v>2.7866828010588538</v>
      </c>
      <c r="P701" s="70">
        <f t="shared" si="147"/>
        <v>11.966682801058855</v>
      </c>
      <c r="Q701" s="70">
        <f t="shared" si="148"/>
        <v>20.96696704852252</v>
      </c>
      <c r="R701" s="70" t="str">
        <f t="shared" si="149"/>
        <v>No</v>
      </c>
      <c r="S701" s="70">
        <f t="shared" si="150"/>
        <v>9.1800000000000015</v>
      </c>
      <c r="T701" s="70">
        <f t="shared" si="151"/>
        <v>0</v>
      </c>
      <c r="U701" s="70">
        <f t="shared" si="152"/>
        <v>14.571402758580001</v>
      </c>
      <c r="V701" s="70">
        <f t="shared" si="153"/>
        <v>16.595564289942516</v>
      </c>
    </row>
    <row r="702" spans="1:22" x14ac:dyDescent="0.15">
      <c r="A702" s="66">
        <v>5065.1882829861661</v>
      </c>
      <c r="B702" s="67">
        <v>10.018822409999999</v>
      </c>
      <c r="C702" s="67">
        <v>473.67860230447474</v>
      </c>
      <c r="D702" s="65">
        <v>34</v>
      </c>
      <c r="E702" s="68">
        <v>1.5</v>
      </c>
      <c r="F702" s="65">
        <v>0.9</v>
      </c>
      <c r="G702" s="65">
        <v>1.62</v>
      </c>
      <c r="H702" s="65">
        <v>21</v>
      </c>
      <c r="I702" s="70">
        <f t="shared" si="140"/>
        <v>47.278870002894365</v>
      </c>
      <c r="J702" s="70">
        <f t="shared" si="141"/>
        <v>2.833333333333333</v>
      </c>
      <c r="K702" s="70">
        <f t="shared" si="142"/>
        <v>4.59</v>
      </c>
      <c r="L702" s="70">
        <f t="shared" si="143"/>
        <v>1.4491376746189437</v>
      </c>
      <c r="M702" s="70">
        <f t="shared" si="144"/>
        <v>21.431015685994289</v>
      </c>
      <c r="N702" s="70">
        <f t="shared" si="145"/>
        <v>1.6448536269514715</v>
      </c>
      <c r="O702" s="70">
        <f t="shared" si="146"/>
        <v>35.250883880361584</v>
      </c>
      <c r="P702" s="70">
        <f t="shared" si="147"/>
        <v>94.750883880361584</v>
      </c>
      <c r="Q702" s="70">
        <f t="shared" si="148"/>
        <v>-37.721129997105621</v>
      </c>
      <c r="R702" s="70" t="str">
        <f t="shared" si="149"/>
        <v>Yes</v>
      </c>
      <c r="S702" s="70">
        <f t="shared" si="150"/>
        <v>59.499999999999993</v>
      </c>
      <c r="T702" s="70">
        <f t="shared" si="151"/>
        <v>132.47201387746719</v>
      </c>
      <c r="U702" s="70">
        <f t="shared" si="152"/>
        <v>1350981.9482421875</v>
      </c>
      <c r="V702" s="70">
        <f t="shared" si="153"/>
        <v>0</v>
      </c>
    </row>
    <row r="703" spans="1:22" x14ac:dyDescent="0.15">
      <c r="A703" s="66">
        <v>80733.806772294352</v>
      </c>
      <c r="B703" s="67">
        <v>5.2697875999999999</v>
      </c>
      <c r="C703" s="67">
        <v>71.66914526970001</v>
      </c>
      <c r="D703" s="65">
        <v>10</v>
      </c>
      <c r="E703" s="68">
        <v>-0.2</v>
      </c>
      <c r="F703" s="65">
        <v>1</v>
      </c>
      <c r="G703" s="65">
        <v>1.22</v>
      </c>
      <c r="H703" s="65">
        <v>25</v>
      </c>
      <c r="I703" s="70">
        <f t="shared" si="140"/>
        <v>13.600006434737523</v>
      </c>
      <c r="J703" s="70">
        <f t="shared" si="141"/>
        <v>0.26666666666666666</v>
      </c>
      <c r="K703" s="70">
        <f t="shared" si="142"/>
        <v>0.32533333333333331</v>
      </c>
      <c r="L703" s="70">
        <f t="shared" si="143"/>
        <v>0</v>
      </c>
      <c r="M703" s="70">
        <f t="shared" si="144"/>
        <v>1.6266666666666665</v>
      </c>
      <c r="N703" s="70">
        <f t="shared" si="145"/>
        <v>1.6448536269514715</v>
      </c>
      <c r="O703" s="70">
        <f t="shared" si="146"/>
        <v>2.6756285665077266</v>
      </c>
      <c r="P703" s="70">
        <f t="shared" si="147"/>
        <v>9.3422952331743936</v>
      </c>
      <c r="Q703" s="70">
        <f t="shared" si="148"/>
        <v>5.6000064347375229</v>
      </c>
      <c r="R703" s="70" t="str">
        <f t="shared" si="149"/>
        <v>Yes</v>
      </c>
      <c r="S703" s="70">
        <f t="shared" si="150"/>
        <v>6.666666666666667</v>
      </c>
      <c r="T703" s="70">
        <f t="shared" si="151"/>
        <v>6.666666666666667</v>
      </c>
      <c r="U703" s="70">
        <f t="shared" si="152"/>
        <v>36.564026163200005</v>
      </c>
      <c r="V703" s="70">
        <f t="shared" si="153"/>
        <v>0</v>
      </c>
    </row>
    <row r="704" spans="1:22" x14ac:dyDescent="0.15">
      <c r="A704" s="66">
        <v>61146.718441079276</v>
      </c>
      <c r="B704" s="67">
        <v>7.7399999999999993</v>
      </c>
      <c r="C704" s="67">
        <v>36.205361866666664</v>
      </c>
      <c r="D704" s="65">
        <v>10</v>
      </c>
      <c r="E704" s="68">
        <v>0.2</v>
      </c>
      <c r="F704" s="65">
        <v>1</v>
      </c>
      <c r="G704" s="65">
        <v>1.39</v>
      </c>
      <c r="H704" s="65">
        <v>8</v>
      </c>
      <c r="I704" s="70">
        <f t="shared" si="140"/>
        <v>4.6776953316106802</v>
      </c>
      <c r="J704" s="70">
        <f t="shared" si="141"/>
        <v>0.39999999999999997</v>
      </c>
      <c r="K704" s="70">
        <f t="shared" si="142"/>
        <v>0.55599999999999994</v>
      </c>
      <c r="L704" s="70">
        <f t="shared" si="143"/>
        <v>0</v>
      </c>
      <c r="M704" s="70">
        <f t="shared" si="144"/>
        <v>1.5726054813588815</v>
      </c>
      <c r="N704" s="70">
        <f t="shared" si="145"/>
        <v>1.6448536269514715</v>
      </c>
      <c r="O704" s="70">
        <f t="shared" si="146"/>
        <v>2.5867058297769208</v>
      </c>
      <c r="P704" s="70">
        <f t="shared" si="147"/>
        <v>5.7867058297769205</v>
      </c>
      <c r="Q704" s="70">
        <f t="shared" si="148"/>
        <v>-7.322304668389318</v>
      </c>
      <c r="R704" s="70" t="str">
        <f t="shared" si="149"/>
        <v>Yes</v>
      </c>
      <c r="S704" s="70">
        <f t="shared" si="150"/>
        <v>3.1999999999999997</v>
      </c>
      <c r="T704" s="70">
        <f t="shared" si="151"/>
        <v>13.109010498166239</v>
      </c>
      <c r="U704" s="70">
        <f t="shared" si="152"/>
        <v>385.80502241280004</v>
      </c>
      <c r="V704" s="70">
        <f t="shared" si="153"/>
        <v>0</v>
      </c>
    </row>
    <row r="705" spans="1:22" x14ac:dyDescent="0.15">
      <c r="A705" s="66">
        <v>90478.798927109034</v>
      </c>
      <c r="B705" s="67">
        <v>25.412999999999997</v>
      </c>
      <c r="C705" s="67">
        <v>858.54688309866663</v>
      </c>
      <c r="D705" s="65">
        <v>34</v>
      </c>
      <c r="E705" s="68">
        <v>0.5</v>
      </c>
      <c r="F705" s="65">
        <v>1</v>
      </c>
      <c r="G705" s="65">
        <v>1.33</v>
      </c>
      <c r="H705" s="65">
        <v>16</v>
      </c>
      <c r="I705" s="70">
        <f t="shared" si="140"/>
        <v>33.783767485092937</v>
      </c>
      <c r="J705" s="70">
        <f t="shared" si="141"/>
        <v>1.7</v>
      </c>
      <c r="K705" s="70">
        <f t="shared" si="142"/>
        <v>2.2610000000000001</v>
      </c>
      <c r="L705" s="70">
        <f t="shared" si="143"/>
        <v>0</v>
      </c>
      <c r="M705" s="70">
        <f t="shared" si="144"/>
        <v>9.0440000000000005</v>
      </c>
      <c r="N705" s="70">
        <f t="shared" si="145"/>
        <v>1.6448536269514715</v>
      </c>
      <c r="O705" s="70">
        <f t="shared" si="146"/>
        <v>14.87605620214911</v>
      </c>
      <c r="P705" s="70">
        <f t="shared" si="147"/>
        <v>42.076056202149111</v>
      </c>
      <c r="Q705" s="70">
        <f t="shared" si="148"/>
        <v>-17.216232514907063</v>
      </c>
      <c r="R705" s="70" t="str">
        <f t="shared" si="149"/>
        <v>Yes</v>
      </c>
      <c r="S705" s="70">
        <f t="shared" si="150"/>
        <v>27.2</v>
      </c>
      <c r="T705" s="70">
        <f t="shared" si="151"/>
        <v>59.292288717056174</v>
      </c>
      <c r="U705" s="70">
        <f t="shared" si="152"/>
        <v>8720.7509765625</v>
      </c>
      <c r="V705" s="70">
        <f t="shared" si="153"/>
        <v>0</v>
      </c>
    </row>
    <row r="706" spans="1:22" x14ac:dyDescent="0.15">
      <c r="A706" s="66">
        <v>95932.291966986522</v>
      </c>
      <c r="B706" s="67">
        <v>6.5886491999999999</v>
      </c>
      <c r="C706" s="67">
        <v>31.034130638500006</v>
      </c>
      <c r="D706" s="65">
        <v>50</v>
      </c>
      <c r="E706" s="68">
        <v>1.5</v>
      </c>
      <c r="F706" s="65">
        <v>1</v>
      </c>
      <c r="G706" s="65">
        <v>0.25</v>
      </c>
      <c r="H706" s="65">
        <v>6</v>
      </c>
      <c r="I706" s="70">
        <f t="shared" si="140"/>
        <v>4.7102417652619915</v>
      </c>
      <c r="J706" s="70">
        <f t="shared" si="141"/>
        <v>4.166666666666667</v>
      </c>
      <c r="K706" s="70">
        <f t="shared" si="142"/>
        <v>1.0416666666666667</v>
      </c>
      <c r="L706" s="70">
        <f t="shared" si="143"/>
        <v>0</v>
      </c>
      <c r="M706" s="70">
        <f t="shared" si="144"/>
        <v>2.5515518153991441</v>
      </c>
      <c r="N706" s="70">
        <f t="shared" si="145"/>
        <v>1.6448536269514715</v>
      </c>
      <c r="O706" s="70">
        <f t="shared" si="146"/>
        <v>4.1969292579138937</v>
      </c>
      <c r="P706" s="70">
        <f t="shared" si="147"/>
        <v>29.196929257913894</v>
      </c>
      <c r="Q706" s="70">
        <f t="shared" si="148"/>
        <v>-120.28975823473802</v>
      </c>
      <c r="R706" s="70" t="str">
        <f t="shared" si="149"/>
        <v>Yes</v>
      </c>
      <c r="S706" s="70">
        <f t="shared" si="150"/>
        <v>25</v>
      </c>
      <c r="T706" s="70">
        <f t="shared" si="151"/>
        <v>149.48668749265192</v>
      </c>
      <c r="U706" s="70">
        <f t="shared" si="152"/>
        <v>1986738.1591796873</v>
      </c>
      <c r="V706" s="70">
        <f t="shared" si="153"/>
        <v>0</v>
      </c>
    </row>
    <row r="707" spans="1:22" x14ac:dyDescent="0.15">
      <c r="A707" s="66">
        <v>88791.261651235254</v>
      </c>
      <c r="B707" s="67">
        <v>18.489999999999998</v>
      </c>
      <c r="C707" s="67">
        <v>400.06604909246084</v>
      </c>
      <c r="D707" s="65">
        <v>18</v>
      </c>
      <c r="E707" s="68">
        <v>-0.1</v>
      </c>
      <c r="F707" s="65">
        <v>0.88</v>
      </c>
      <c r="G707" s="65">
        <v>1.9</v>
      </c>
      <c r="H707" s="65">
        <v>16</v>
      </c>
      <c r="I707" s="70">
        <f t="shared" ref="I707:I770" si="154">C707/B707</f>
        <v>21.636887457677712</v>
      </c>
      <c r="J707" s="70">
        <f t="shared" ref="J707:J770" si="155">($D707/30)*(100%+$E707)</f>
        <v>0.54</v>
      </c>
      <c r="K707" s="70">
        <f t="shared" ref="K707:K770" si="156">G707*J707</f>
        <v>1.026</v>
      </c>
      <c r="L707" s="70">
        <f t="shared" ref="L707:L770" si="157">SQRT((1-F707)*H707)</f>
        <v>1.3856406460551018</v>
      </c>
      <c r="M707" s="70">
        <f t="shared" ref="M707:M770" si="158">SQRT((H707*(K707^2))+((J707^2)*(L707^2)))</f>
        <v>4.1716529098188406</v>
      </c>
      <c r="N707" s="70">
        <f t="shared" ref="N707:N770" si="159">_xlfn.NORM.INV(95/100,0,1)</f>
        <v>1.6448536269514715</v>
      </c>
      <c r="O707" s="70">
        <f t="shared" ref="O707:O770" si="160">N707*M707</f>
        <v>6.8617584190981802</v>
      </c>
      <c r="P707" s="70">
        <f t="shared" ref="P707:P770" si="161">J707*H707+O707</f>
        <v>15.501758419098181</v>
      </c>
      <c r="Q707" s="70">
        <f t="shared" ref="Q707:Q770" si="162">I707-(J707*30)</f>
        <v>5.4368874576777095</v>
      </c>
      <c r="R707" s="70" t="str">
        <f t="shared" ref="R707:R770" si="163">IF(Q707&lt;P707, "Yes", "No")</f>
        <v>Yes</v>
      </c>
      <c r="S707" s="70">
        <f t="shared" ref="S707:S770" si="164">H707*J707</f>
        <v>8.64</v>
      </c>
      <c r="T707" s="70">
        <f t="shared" ref="T707:T770" si="165">IF(R707="Yes",IF((P707-Q707)&gt;S707, P707-Q707, S707),0)</f>
        <v>10.064870961420471</v>
      </c>
      <c r="U707" s="70">
        <f t="shared" ref="U707:U770" si="166">J707*(((100%+E707)^11)-1)/((100%+E707)-1)*30</f>
        <v>111.16268343342</v>
      </c>
      <c r="V707" s="70">
        <f t="shared" ref="V707:V770" si="167">IF(I707-U707&gt;0,I707-U707,0)</f>
        <v>0</v>
      </c>
    </row>
    <row r="708" spans="1:22" x14ac:dyDescent="0.15">
      <c r="A708" s="66">
        <v>97384.759690429506</v>
      </c>
      <c r="B708" s="67">
        <v>8.5569999999999986</v>
      </c>
      <c r="C708" s="67">
        <v>106.00366036271984</v>
      </c>
      <c r="D708" s="65">
        <v>50</v>
      </c>
      <c r="E708" s="68">
        <v>0.4</v>
      </c>
      <c r="F708" s="65">
        <v>0.82</v>
      </c>
      <c r="G708" s="65">
        <v>0.25</v>
      </c>
      <c r="H708" s="65">
        <v>15</v>
      </c>
      <c r="I708" s="70">
        <f t="shared" si="154"/>
        <v>12.387946752684336</v>
      </c>
      <c r="J708" s="70">
        <f t="shared" si="155"/>
        <v>2.3333333333333335</v>
      </c>
      <c r="K708" s="70">
        <f t="shared" si="156"/>
        <v>0.58333333333333337</v>
      </c>
      <c r="L708" s="70">
        <f t="shared" si="157"/>
        <v>1.6431676725154984</v>
      </c>
      <c r="M708" s="70">
        <f t="shared" si="158"/>
        <v>4.4501872619774865</v>
      </c>
      <c r="N708" s="70">
        <f t="shared" si="159"/>
        <v>1.6448536269514715</v>
      </c>
      <c r="O708" s="70">
        <f t="shared" si="160"/>
        <v>7.3199066584769072</v>
      </c>
      <c r="P708" s="70">
        <f t="shared" si="161"/>
        <v>42.31990665847691</v>
      </c>
      <c r="Q708" s="70">
        <f t="shared" si="162"/>
        <v>-57.612053247315664</v>
      </c>
      <c r="R708" s="70" t="str">
        <f t="shared" si="163"/>
        <v>Yes</v>
      </c>
      <c r="S708" s="70">
        <f t="shared" si="164"/>
        <v>35</v>
      </c>
      <c r="T708" s="70">
        <f t="shared" si="165"/>
        <v>99.931959905792581</v>
      </c>
      <c r="U708" s="70">
        <f t="shared" si="166"/>
        <v>6911.7390469119964</v>
      </c>
      <c r="V708" s="70">
        <f t="shared" si="167"/>
        <v>0</v>
      </c>
    </row>
    <row r="709" spans="1:22" x14ac:dyDescent="0.15">
      <c r="A709" s="66">
        <v>44081.155706244477</v>
      </c>
      <c r="B709" s="67">
        <v>20.811999999999998</v>
      </c>
      <c r="C709" s="67">
        <v>179.77121250000005</v>
      </c>
      <c r="D709" s="65">
        <v>50</v>
      </c>
      <c r="E709" s="68">
        <v>1.2</v>
      </c>
      <c r="F709" s="65">
        <v>1</v>
      </c>
      <c r="G709" s="65">
        <v>0.25</v>
      </c>
      <c r="H709" s="65">
        <v>15</v>
      </c>
      <c r="I709" s="70">
        <f t="shared" si="154"/>
        <v>8.637863372093026</v>
      </c>
      <c r="J709" s="70">
        <f t="shared" si="155"/>
        <v>3.666666666666667</v>
      </c>
      <c r="K709" s="70">
        <f t="shared" si="156"/>
        <v>0.91666666666666674</v>
      </c>
      <c r="L709" s="70">
        <f t="shared" si="157"/>
        <v>0</v>
      </c>
      <c r="M709" s="70">
        <f t="shared" si="158"/>
        <v>3.5502347340234657</v>
      </c>
      <c r="N709" s="70">
        <f t="shared" si="159"/>
        <v>1.6448536269514715</v>
      </c>
      <c r="O709" s="70">
        <f t="shared" si="160"/>
        <v>5.8396164787875904</v>
      </c>
      <c r="P709" s="70">
        <f t="shared" si="161"/>
        <v>60.839616478787597</v>
      </c>
      <c r="Q709" s="70">
        <f t="shared" si="162"/>
        <v>-101.36213662790699</v>
      </c>
      <c r="R709" s="70" t="str">
        <f t="shared" si="163"/>
        <v>Yes</v>
      </c>
      <c r="S709" s="70">
        <f t="shared" si="164"/>
        <v>55.000000000000007</v>
      </c>
      <c r="T709" s="70">
        <f t="shared" si="165"/>
        <v>162.20175310669458</v>
      </c>
      <c r="U709" s="70">
        <f t="shared" si="166"/>
        <v>535533.44296038442</v>
      </c>
      <c r="V709" s="70">
        <f t="shared" si="167"/>
        <v>0</v>
      </c>
    </row>
    <row r="710" spans="1:22" x14ac:dyDescent="0.15">
      <c r="A710" s="66">
        <v>48256.787679290355</v>
      </c>
      <c r="B710" s="67">
        <v>6.418838759999999</v>
      </c>
      <c r="C710" s="67">
        <v>138.14962378661252</v>
      </c>
      <c r="D710" s="65">
        <v>26</v>
      </c>
      <c r="E710" s="68">
        <v>1.5</v>
      </c>
      <c r="F710" s="65">
        <v>1</v>
      </c>
      <c r="G710" s="65">
        <v>1.8</v>
      </c>
      <c r="H710" s="65">
        <v>11</v>
      </c>
      <c r="I710" s="70">
        <f t="shared" si="154"/>
        <v>21.522525950879711</v>
      </c>
      <c r="J710" s="70">
        <f t="shared" si="155"/>
        <v>2.166666666666667</v>
      </c>
      <c r="K710" s="70">
        <f t="shared" si="156"/>
        <v>3.9000000000000008</v>
      </c>
      <c r="L710" s="70">
        <f t="shared" si="157"/>
        <v>0</v>
      </c>
      <c r="M710" s="70">
        <f t="shared" si="158"/>
        <v>12.934836682386061</v>
      </c>
      <c r="N710" s="70">
        <f t="shared" si="159"/>
        <v>1.6448536269514715</v>
      </c>
      <c r="O710" s="70">
        <f t="shared" si="160"/>
        <v>21.275913031047651</v>
      </c>
      <c r="P710" s="70">
        <f t="shared" si="161"/>
        <v>45.109246364380986</v>
      </c>
      <c r="Q710" s="70">
        <f t="shared" si="162"/>
        <v>-43.477474049120303</v>
      </c>
      <c r="R710" s="70" t="str">
        <f t="shared" si="163"/>
        <v>Yes</v>
      </c>
      <c r="S710" s="70">
        <f t="shared" si="164"/>
        <v>23.833333333333336</v>
      </c>
      <c r="T710" s="70">
        <f t="shared" si="165"/>
        <v>88.586720413501297</v>
      </c>
      <c r="U710" s="70">
        <f t="shared" si="166"/>
        <v>1033103.8427734376</v>
      </c>
      <c r="V710" s="70">
        <f t="shared" si="167"/>
        <v>0</v>
      </c>
    </row>
    <row r="711" spans="1:22" x14ac:dyDescent="0.15">
      <c r="A711" s="66">
        <v>36569.782607859823</v>
      </c>
      <c r="B711" s="67">
        <v>6.6571395999999998</v>
      </c>
      <c r="C711" s="67">
        <v>6.246190985100001</v>
      </c>
      <c r="D711" s="65">
        <v>10</v>
      </c>
      <c r="E711" s="68">
        <v>0.8</v>
      </c>
      <c r="F711" s="65">
        <v>1</v>
      </c>
      <c r="G711" s="65">
        <v>0.25</v>
      </c>
      <c r="H711" s="65">
        <v>6</v>
      </c>
      <c r="I711" s="70">
        <f t="shared" si="154"/>
        <v>0.93826949116404301</v>
      </c>
      <c r="J711" s="70">
        <f t="shared" si="155"/>
        <v>0.6</v>
      </c>
      <c r="K711" s="70">
        <f t="shared" si="156"/>
        <v>0.15</v>
      </c>
      <c r="L711" s="70">
        <f t="shared" si="157"/>
        <v>0</v>
      </c>
      <c r="M711" s="70">
        <f t="shared" si="158"/>
        <v>0.36742346141747673</v>
      </c>
      <c r="N711" s="70">
        <f t="shared" si="159"/>
        <v>1.6448536269514715</v>
      </c>
      <c r="O711" s="70">
        <f t="shared" si="160"/>
        <v>0.60435781313960069</v>
      </c>
      <c r="P711" s="70">
        <f t="shared" si="161"/>
        <v>4.2043578131396</v>
      </c>
      <c r="Q711" s="70">
        <f t="shared" si="162"/>
        <v>-17.061730508835957</v>
      </c>
      <c r="R711" s="70" t="str">
        <f t="shared" si="163"/>
        <v>Yes</v>
      </c>
      <c r="S711" s="70">
        <f t="shared" si="164"/>
        <v>3.5999999999999996</v>
      </c>
      <c r="T711" s="70">
        <f t="shared" si="165"/>
        <v>21.266088321975559</v>
      </c>
      <c r="U711" s="70">
        <f t="shared" si="166"/>
        <v>14437.892267827208</v>
      </c>
      <c r="V711" s="70">
        <f t="shared" si="167"/>
        <v>0</v>
      </c>
    </row>
    <row r="712" spans="1:22" x14ac:dyDescent="0.15">
      <c r="A712" s="66">
        <v>84269.572768459402</v>
      </c>
      <c r="B712" s="67">
        <v>9.0368799999999982</v>
      </c>
      <c r="C712" s="67">
        <v>56.803058034370608</v>
      </c>
      <c r="D712" s="65">
        <v>18</v>
      </c>
      <c r="E712" s="68">
        <v>0.8</v>
      </c>
      <c r="F712" s="65">
        <v>0.75</v>
      </c>
      <c r="G712" s="65">
        <v>1.38</v>
      </c>
      <c r="H712" s="65">
        <v>6</v>
      </c>
      <c r="I712" s="70">
        <f t="shared" si="154"/>
        <v>6.2856935174939377</v>
      </c>
      <c r="J712" s="70">
        <f t="shared" si="155"/>
        <v>1.08</v>
      </c>
      <c r="K712" s="70">
        <f t="shared" si="156"/>
        <v>1.4903999999999999</v>
      </c>
      <c r="L712" s="70">
        <f t="shared" si="157"/>
        <v>1.2247448713915889</v>
      </c>
      <c r="M712" s="70">
        <f t="shared" si="158"/>
        <v>3.8829567290918914</v>
      </c>
      <c r="N712" s="70">
        <f t="shared" si="159"/>
        <v>1.6448536269514715</v>
      </c>
      <c r="O712" s="70">
        <f t="shared" si="160"/>
        <v>6.3868954591424201</v>
      </c>
      <c r="P712" s="70">
        <f t="shared" si="161"/>
        <v>12.86689545914242</v>
      </c>
      <c r="Q712" s="70">
        <f t="shared" si="162"/>
        <v>-26.114306482506066</v>
      </c>
      <c r="R712" s="70" t="str">
        <f t="shared" si="163"/>
        <v>Yes</v>
      </c>
      <c r="S712" s="70">
        <f t="shared" si="164"/>
        <v>6.48</v>
      </c>
      <c r="T712" s="70">
        <f t="shared" si="165"/>
        <v>38.981201941648486</v>
      </c>
      <c r="U712" s="70">
        <f t="shared" si="166"/>
        <v>25988.206082088975</v>
      </c>
      <c r="V712" s="70">
        <f t="shared" si="167"/>
        <v>0</v>
      </c>
    </row>
    <row r="713" spans="1:22" x14ac:dyDescent="0.15">
      <c r="A713" s="66">
        <v>5146.4113266916356</v>
      </c>
      <c r="B713" s="67">
        <v>8.427999999999999</v>
      </c>
      <c r="C713" s="67">
        <v>160.42346495999999</v>
      </c>
      <c r="D713" s="65">
        <v>18</v>
      </c>
      <c r="E713" s="68">
        <v>-0.7</v>
      </c>
      <c r="F713" s="65">
        <v>1</v>
      </c>
      <c r="G713" s="65">
        <v>1.6</v>
      </c>
      <c r="H713" s="65">
        <v>16</v>
      </c>
      <c r="I713" s="70">
        <f t="shared" si="154"/>
        <v>19.034582933080209</v>
      </c>
      <c r="J713" s="70">
        <f t="shared" si="155"/>
        <v>0.18000000000000002</v>
      </c>
      <c r="K713" s="70">
        <f t="shared" si="156"/>
        <v>0.28800000000000003</v>
      </c>
      <c r="L713" s="70">
        <f t="shared" si="157"/>
        <v>0</v>
      </c>
      <c r="M713" s="70">
        <f t="shared" si="158"/>
        <v>1.1520000000000001</v>
      </c>
      <c r="N713" s="70">
        <f t="shared" si="159"/>
        <v>1.6448536269514715</v>
      </c>
      <c r="O713" s="70">
        <f t="shared" si="160"/>
        <v>1.8948713782480955</v>
      </c>
      <c r="P713" s="70">
        <f t="shared" si="161"/>
        <v>4.774871378248096</v>
      </c>
      <c r="Q713" s="70">
        <f t="shared" si="162"/>
        <v>13.634582933080209</v>
      </c>
      <c r="R713" s="70" t="str">
        <f t="shared" si="163"/>
        <v>No</v>
      </c>
      <c r="S713" s="70">
        <f t="shared" si="164"/>
        <v>2.8800000000000003</v>
      </c>
      <c r="T713" s="70">
        <f t="shared" si="165"/>
        <v>0</v>
      </c>
      <c r="U713" s="70">
        <f t="shared" si="166"/>
        <v>7.7142720486600007</v>
      </c>
      <c r="V713" s="70">
        <f t="shared" si="167"/>
        <v>11.320310884420209</v>
      </c>
    </row>
    <row r="714" spans="1:22" x14ac:dyDescent="0.15">
      <c r="A714" s="66">
        <v>31118.553383577007</v>
      </c>
      <c r="B714" s="67">
        <v>5.4112962999999992</v>
      </c>
      <c r="C714" s="67">
        <v>32.074826780865003</v>
      </c>
      <c r="D714" s="65">
        <v>58</v>
      </c>
      <c r="E714" s="68">
        <v>-0.4</v>
      </c>
      <c r="F714" s="65">
        <v>1</v>
      </c>
      <c r="G714" s="65">
        <v>0.25</v>
      </c>
      <c r="H714" s="65">
        <v>6</v>
      </c>
      <c r="I714" s="70">
        <f t="shared" si="154"/>
        <v>5.9273832003738196</v>
      </c>
      <c r="J714" s="70">
        <f t="shared" si="155"/>
        <v>1.1599999999999999</v>
      </c>
      <c r="K714" s="70">
        <f t="shared" si="156"/>
        <v>0.28999999999999998</v>
      </c>
      <c r="L714" s="70">
        <f t="shared" si="157"/>
        <v>0</v>
      </c>
      <c r="M714" s="70">
        <f t="shared" si="158"/>
        <v>0.71035202540712161</v>
      </c>
      <c r="N714" s="70">
        <f t="shared" si="159"/>
        <v>1.6448536269514715</v>
      </c>
      <c r="O714" s="70">
        <f t="shared" si="160"/>
        <v>1.1684251054032277</v>
      </c>
      <c r="P714" s="70">
        <f t="shared" si="161"/>
        <v>8.1284251054032275</v>
      </c>
      <c r="Q714" s="70">
        <f t="shared" si="162"/>
        <v>-28.872616799626179</v>
      </c>
      <c r="R714" s="70" t="str">
        <f t="shared" si="163"/>
        <v>Yes</v>
      </c>
      <c r="S714" s="70">
        <f t="shared" si="164"/>
        <v>6.9599999999999991</v>
      </c>
      <c r="T714" s="70">
        <f t="shared" si="165"/>
        <v>37.00104190502941</v>
      </c>
      <c r="U714" s="70">
        <f t="shared" si="166"/>
        <v>86.684366561280001</v>
      </c>
      <c r="V714" s="70">
        <f t="shared" si="167"/>
        <v>0</v>
      </c>
    </row>
    <row r="715" spans="1:22" x14ac:dyDescent="0.15">
      <c r="A715" s="66">
        <v>37528.558240653118</v>
      </c>
      <c r="B715" s="67">
        <v>14.920018739999998</v>
      </c>
      <c r="C715" s="67">
        <v>524.62514915816337</v>
      </c>
      <c r="D715" s="65">
        <v>26</v>
      </c>
      <c r="E715" s="68">
        <v>0.2</v>
      </c>
      <c r="F715" s="65">
        <v>1</v>
      </c>
      <c r="G715" s="65">
        <v>1.19</v>
      </c>
      <c r="H715" s="65">
        <v>28</v>
      </c>
      <c r="I715" s="70">
        <f t="shared" si="154"/>
        <v>35.162499344029875</v>
      </c>
      <c r="J715" s="70">
        <f t="shared" si="155"/>
        <v>1.04</v>
      </c>
      <c r="K715" s="70">
        <f t="shared" si="156"/>
        <v>1.2376</v>
      </c>
      <c r="L715" s="70">
        <f t="shared" si="157"/>
        <v>0</v>
      </c>
      <c r="M715" s="70">
        <f t="shared" si="158"/>
        <v>6.5487636451470745</v>
      </c>
      <c r="N715" s="70">
        <f t="shared" si="159"/>
        <v>1.6448536269514715</v>
      </c>
      <c r="O715" s="70">
        <f t="shared" si="160"/>
        <v>10.771757633768106</v>
      </c>
      <c r="P715" s="70">
        <f t="shared" si="161"/>
        <v>39.891757633768108</v>
      </c>
      <c r="Q715" s="70">
        <f t="shared" si="162"/>
        <v>3.9624993440298724</v>
      </c>
      <c r="R715" s="70" t="str">
        <f t="shared" si="163"/>
        <v>Yes</v>
      </c>
      <c r="S715" s="70">
        <f t="shared" si="164"/>
        <v>29.12</v>
      </c>
      <c r="T715" s="70">
        <f t="shared" si="165"/>
        <v>35.929258289738236</v>
      </c>
      <c r="U715" s="70">
        <f t="shared" si="166"/>
        <v>1003.0930582732801</v>
      </c>
      <c r="V715" s="70">
        <f t="shared" si="167"/>
        <v>0</v>
      </c>
    </row>
    <row r="716" spans="1:22" x14ac:dyDescent="0.15">
      <c r="A716" s="66">
        <v>47743.741848112644</v>
      </c>
      <c r="B716" s="67">
        <v>26.272999999999996</v>
      </c>
      <c r="C716" s="67">
        <v>1003.2216701173332</v>
      </c>
      <c r="D716" s="65">
        <v>34</v>
      </c>
      <c r="E716" s="68">
        <v>-0.2</v>
      </c>
      <c r="F716" s="65">
        <v>1</v>
      </c>
      <c r="G716" s="65">
        <v>1.51</v>
      </c>
      <c r="H716" s="65">
        <v>16</v>
      </c>
      <c r="I716" s="70">
        <f t="shared" si="154"/>
        <v>38.184511480125352</v>
      </c>
      <c r="J716" s="70">
        <f t="shared" si="155"/>
        <v>0.90666666666666673</v>
      </c>
      <c r="K716" s="70">
        <f t="shared" si="156"/>
        <v>1.3690666666666669</v>
      </c>
      <c r="L716" s="70">
        <f t="shared" si="157"/>
        <v>0</v>
      </c>
      <c r="M716" s="70">
        <f t="shared" si="158"/>
        <v>5.4762666666666675</v>
      </c>
      <c r="N716" s="70">
        <f t="shared" si="159"/>
        <v>1.6448536269514715</v>
      </c>
      <c r="O716" s="70">
        <f t="shared" si="160"/>
        <v>9.007657088820114</v>
      </c>
      <c r="P716" s="70">
        <f t="shared" si="161"/>
        <v>23.514323755486782</v>
      </c>
      <c r="Q716" s="70">
        <f t="shared" si="162"/>
        <v>10.984511480125349</v>
      </c>
      <c r="R716" s="70" t="str">
        <f t="shared" si="163"/>
        <v>Yes</v>
      </c>
      <c r="S716" s="70">
        <f t="shared" si="164"/>
        <v>14.506666666666668</v>
      </c>
      <c r="T716" s="70">
        <f t="shared" si="165"/>
        <v>14.506666666666668</v>
      </c>
      <c r="U716" s="70">
        <f t="shared" si="166"/>
        <v>124.31768895488001</v>
      </c>
      <c r="V716" s="70">
        <f t="shared" si="167"/>
        <v>0</v>
      </c>
    </row>
    <row r="717" spans="1:22" x14ac:dyDescent="0.15">
      <c r="A717" s="66">
        <v>64810.322980241472</v>
      </c>
      <c r="B717" s="67">
        <v>79.711676129999987</v>
      </c>
      <c r="C717" s="67">
        <v>3644.8899664993664</v>
      </c>
      <c r="D717" s="65">
        <v>34</v>
      </c>
      <c r="E717" s="68">
        <v>1.2</v>
      </c>
      <c r="F717" s="65">
        <v>0.85</v>
      </c>
      <c r="G717" s="65">
        <v>0.95</v>
      </c>
      <c r="H717" s="65">
        <v>36</v>
      </c>
      <c r="I717" s="70">
        <f t="shared" si="154"/>
        <v>45.725923019796966</v>
      </c>
      <c r="J717" s="70">
        <f t="shared" si="155"/>
        <v>2.4933333333333336</v>
      </c>
      <c r="K717" s="70">
        <f t="shared" si="156"/>
        <v>2.3686666666666669</v>
      </c>
      <c r="L717" s="70">
        <f t="shared" si="157"/>
        <v>2.3237900077244502</v>
      </c>
      <c r="M717" s="70">
        <f t="shared" si="158"/>
        <v>15.347676827455029</v>
      </c>
      <c r="N717" s="70">
        <f t="shared" si="159"/>
        <v>1.6448536269514715</v>
      </c>
      <c r="O717" s="70">
        <f t="shared" si="160"/>
        <v>25.244681894918457</v>
      </c>
      <c r="P717" s="70">
        <f t="shared" si="161"/>
        <v>115.00468189491846</v>
      </c>
      <c r="Q717" s="70">
        <f t="shared" si="162"/>
        <v>-29.074076980203046</v>
      </c>
      <c r="R717" s="70" t="str">
        <f t="shared" si="163"/>
        <v>Yes</v>
      </c>
      <c r="S717" s="70">
        <f t="shared" si="164"/>
        <v>89.76</v>
      </c>
      <c r="T717" s="70">
        <f t="shared" si="165"/>
        <v>144.07875887512151</v>
      </c>
      <c r="U717" s="70">
        <f t="shared" si="166"/>
        <v>364162.74121306144</v>
      </c>
      <c r="V717" s="70">
        <f t="shared" si="167"/>
        <v>0</v>
      </c>
    </row>
    <row r="718" spans="1:22" x14ac:dyDescent="0.15">
      <c r="A718" s="66">
        <v>2080.1253685462484</v>
      </c>
      <c r="B718" s="67">
        <v>9.7244843999999997</v>
      </c>
      <c r="C718" s="67">
        <v>144.45080925143046</v>
      </c>
      <c r="D718" s="65">
        <v>42</v>
      </c>
      <c r="E718" s="68">
        <v>1.2</v>
      </c>
      <c r="F718" s="65">
        <v>0.83</v>
      </c>
      <c r="G718" s="65">
        <v>1.42</v>
      </c>
      <c r="H718" s="65">
        <v>6</v>
      </c>
      <c r="I718" s="70">
        <f t="shared" si="154"/>
        <v>14.854341197917954</v>
      </c>
      <c r="J718" s="70">
        <f t="shared" si="155"/>
        <v>3.08</v>
      </c>
      <c r="K718" s="70">
        <f t="shared" si="156"/>
        <v>4.3735999999999997</v>
      </c>
      <c r="L718" s="70">
        <f t="shared" si="157"/>
        <v>1.0099504938362078</v>
      </c>
      <c r="M718" s="70">
        <f t="shared" si="158"/>
        <v>11.155554211243832</v>
      </c>
      <c r="N718" s="70">
        <f t="shared" si="159"/>
        <v>1.6448536269514715</v>
      </c>
      <c r="O718" s="70">
        <f t="shared" si="160"/>
        <v>18.349253805018179</v>
      </c>
      <c r="P718" s="70">
        <f t="shared" si="161"/>
        <v>36.829253805018183</v>
      </c>
      <c r="Q718" s="70">
        <f t="shared" si="162"/>
        <v>-77.545658802082045</v>
      </c>
      <c r="R718" s="70" t="str">
        <f t="shared" si="163"/>
        <v>Yes</v>
      </c>
      <c r="S718" s="70">
        <f t="shared" si="164"/>
        <v>18.48</v>
      </c>
      <c r="T718" s="70">
        <f t="shared" si="165"/>
        <v>114.37491260710023</v>
      </c>
      <c r="U718" s="70">
        <f t="shared" si="166"/>
        <v>449848.09208672284</v>
      </c>
      <c r="V718" s="70">
        <f t="shared" si="167"/>
        <v>0</v>
      </c>
    </row>
    <row r="719" spans="1:22" x14ac:dyDescent="0.15">
      <c r="A719" s="66">
        <v>91056.893560097524</v>
      </c>
      <c r="B719" s="67">
        <v>10.913157909999999</v>
      </c>
      <c r="C719" s="67">
        <v>448.82021052878724</v>
      </c>
      <c r="D719" s="65">
        <v>26</v>
      </c>
      <c r="E719" s="68">
        <v>0.8</v>
      </c>
      <c r="F719" s="65">
        <v>1</v>
      </c>
      <c r="G719" s="65">
        <v>1.78</v>
      </c>
      <c r="H719" s="65">
        <v>22</v>
      </c>
      <c r="I719" s="70">
        <f t="shared" si="154"/>
        <v>41.126520318882406</v>
      </c>
      <c r="J719" s="70">
        <f t="shared" si="155"/>
        <v>1.56</v>
      </c>
      <c r="K719" s="70">
        <f t="shared" si="156"/>
        <v>2.7768000000000002</v>
      </c>
      <c r="L719" s="70">
        <f t="shared" si="157"/>
        <v>0</v>
      </c>
      <c r="M719" s="70">
        <f t="shared" si="158"/>
        <v>13.0243464818777</v>
      </c>
      <c r="N719" s="70">
        <f t="shared" si="159"/>
        <v>1.6448536269514715</v>
      </c>
      <c r="O719" s="70">
        <f t="shared" si="160"/>
        <v>21.423143549389174</v>
      </c>
      <c r="P719" s="70">
        <f t="shared" si="161"/>
        <v>55.743143549389174</v>
      </c>
      <c r="Q719" s="70">
        <f t="shared" si="162"/>
        <v>-5.6734796811175983</v>
      </c>
      <c r="R719" s="70" t="str">
        <f t="shared" si="163"/>
        <v>Yes</v>
      </c>
      <c r="S719" s="70">
        <f t="shared" si="164"/>
        <v>34.32</v>
      </c>
      <c r="T719" s="70">
        <f t="shared" si="165"/>
        <v>61.416623230506772</v>
      </c>
      <c r="U719" s="70">
        <f t="shared" si="166"/>
        <v>37538.519896350736</v>
      </c>
      <c r="V719" s="70">
        <f t="shared" si="167"/>
        <v>0</v>
      </c>
    </row>
    <row r="720" spans="1:22" x14ac:dyDescent="0.15">
      <c r="A720" s="66">
        <v>24189.224832076183</v>
      </c>
      <c r="B720" s="67">
        <v>32.79786644</v>
      </c>
      <c r="C720" s="67">
        <v>132.85112079545112</v>
      </c>
      <c r="D720" s="65">
        <v>26</v>
      </c>
      <c r="E720" s="68">
        <v>1.5</v>
      </c>
      <c r="F720" s="65">
        <v>0.75</v>
      </c>
      <c r="G720" s="65">
        <v>0.74</v>
      </c>
      <c r="H720" s="65">
        <v>5</v>
      </c>
      <c r="I720" s="70">
        <f t="shared" si="154"/>
        <v>4.0506025304568904</v>
      </c>
      <c r="J720" s="70">
        <f t="shared" si="155"/>
        <v>2.166666666666667</v>
      </c>
      <c r="K720" s="70">
        <f t="shared" si="156"/>
        <v>1.6033333333333335</v>
      </c>
      <c r="L720" s="70">
        <f t="shared" si="157"/>
        <v>1.1180339887498949</v>
      </c>
      <c r="M720" s="70">
        <f t="shared" si="158"/>
        <v>4.3268284510070947</v>
      </c>
      <c r="N720" s="70">
        <f t="shared" si="159"/>
        <v>1.6448536269514715</v>
      </c>
      <c r="O720" s="70">
        <f t="shared" si="160"/>
        <v>7.1169994708358368</v>
      </c>
      <c r="P720" s="70">
        <f t="shared" si="161"/>
        <v>17.950332804169172</v>
      </c>
      <c r="Q720" s="70">
        <f t="shared" si="162"/>
        <v>-60.949397469543122</v>
      </c>
      <c r="R720" s="70" t="str">
        <f t="shared" si="163"/>
        <v>Yes</v>
      </c>
      <c r="S720" s="70">
        <f t="shared" si="164"/>
        <v>10.833333333333336</v>
      </c>
      <c r="T720" s="70">
        <f t="shared" si="165"/>
        <v>78.899730273712294</v>
      </c>
      <c r="U720" s="70">
        <f t="shared" si="166"/>
        <v>1033103.8427734376</v>
      </c>
      <c r="V720" s="70">
        <f t="shared" si="167"/>
        <v>0</v>
      </c>
    </row>
    <row r="721" spans="1:22" x14ac:dyDescent="0.15">
      <c r="A721" s="66">
        <v>93217.399090982857</v>
      </c>
      <c r="B721" s="67">
        <v>104.39967075999999</v>
      </c>
      <c r="C721" s="67">
        <v>7635.4210659382443</v>
      </c>
      <c r="D721" s="65">
        <v>58</v>
      </c>
      <c r="E721" s="68">
        <v>0.2</v>
      </c>
      <c r="F721" s="65">
        <v>0.77</v>
      </c>
      <c r="G721" s="65">
        <v>0.96</v>
      </c>
      <c r="H721" s="65">
        <v>33</v>
      </c>
      <c r="I721" s="70">
        <f t="shared" si="154"/>
        <v>73.136447752704058</v>
      </c>
      <c r="J721" s="70">
        <f t="shared" si="155"/>
        <v>2.3199999999999998</v>
      </c>
      <c r="K721" s="70">
        <f t="shared" si="156"/>
        <v>2.2271999999999998</v>
      </c>
      <c r="L721" s="70">
        <f t="shared" si="157"/>
        <v>2.7549954627911823</v>
      </c>
      <c r="M721" s="70">
        <f t="shared" si="158"/>
        <v>14.30196737235825</v>
      </c>
      <c r="N721" s="70">
        <f t="shared" si="159"/>
        <v>1.6448536269514715</v>
      </c>
      <c r="O721" s="70">
        <f t="shared" si="160"/>
        <v>23.524642904965074</v>
      </c>
      <c r="P721" s="70">
        <f t="shared" si="161"/>
        <v>100.08464290496507</v>
      </c>
      <c r="Q721" s="70">
        <f t="shared" si="162"/>
        <v>3.5364477527040634</v>
      </c>
      <c r="R721" s="70" t="str">
        <f t="shared" si="163"/>
        <v>Yes</v>
      </c>
      <c r="S721" s="70">
        <f t="shared" si="164"/>
        <v>76.559999999999988</v>
      </c>
      <c r="T721" s="70">
        <f t="shared" si="165"/>
        <v>96.548195152261002</v>
      </c>
      <c r="U721" s="70">
        <f t="shared" si="166"/>
        <v>2237.6691299942399</v>
      </c>
      <c r="V721" s="70">
        <f t="shared" si="167"/>
        <v>0</v>
      </c>
    </row>
    <row r="722" spans="1:22" x14ac:dyDescent="0.15">
      <c r="A722" s="66">
        <v>415.61404035994622</v>
      </c>
      <c r="B722" s="67">
        <v>102.99364858999999</v>
      </c>
      <c r="C722" s="67">
        <v>2896.3017456804037</v>
      </c>
      <c r="D722" s="65">
        <v>34</v>
      </c>
      <c r="E722" s="68">
        <v>0.5</v>
      </c>
      <c r="F722" s="65">
        <v>1</v>
      </c>
      <c r="G722" s="65">
        <v>0.82</v>
      </c>
      <c r="H722" s="65">
        <v>26</v>
      </c>
      <c r="I722" s="70">
        <f t="shared" si="154"/>
        <v>28.121168492729904</v>
      </c>
      <c r="J722" s="70">
        <f t="shared" si="155"/>
        <v>1.7</v>
      </c>
      <c r="K722" s="70">
        <f t="shared" si="156"/>
        <v>1.3939999999999999</v>
      </c>
      <c r="L722" s="70">
        <f t="shared" si="157"/>
        <v>0</v>
      </c>
      <c r="M722" s="70">
        <f t="shared" si="158"/>
        <v>7.1080332019483414</v>
      </c>
      <c r="N722" s="70">
        <f t="shared" si="159"/>
        <v>1.6448536269514715</v>
      </c>
      <c r="O722" s="70">
        <f t="shared" si="160"/>
        <v>11.69167419271621</v>
      </c>
      <c r="P722" s="70">
        <f t="shared" si="161"/>
        <v>55.891674192716209</v>
      </c>
      <c r="Q722" s="70">
        <f t="shared" si="162"/>
        <v>-22.878831507270096</v>
      </c>
      <c r="R722" s="70" t="str">
        <f t="shared" si="163"/>
        <v>Yes</v>
      </c>
      <c r="S722" s="70">
        <f t="shared" si="164"/>
        <v>44.199999999999996</v>
      </c>
      <c r="T722" s="70">
        <f t="shared" si="165"/>
        <v>78.770505699986302</v>
      </c>
      <c r="U722" s="70">
        <f t="shared" si="166"/>
        <v>8720.7509765625</v>
      </c>
      <c r="V722" s="70">
        <f t="shared" si="167"/>
        <v>0</v>
      </c>
    </row>
    <row r="723" spans="1:22" x14ac:dyDescent="0.15">
      <c r="A723" s="66">
        <v>39377.98910582532</v>
      </c>
      <c r="B723" s="67">
        <v>13.76687828</v>
      </c>
      <c r="C723" s="67">
        <v>504.86877409288314</v>
      </c>
      <c r="D723" s="65">
        <v>42</v>
      </c>
      <c r="E723" s="68">
        <v>1.2</v>
      </c>
      <c r="F723" s="65">
        <v>1</v>
      </c>
      <c r="G723" s="65">
        <v>0.8</v>
      </c>
      <c r="H723" s="65">
        <v>26</v>
      </c>
      <c r="I723" s="70">
        <f t="shared" si="154"/>
        <v>36.672712856504106</v>
      </c>
      <c r="J723" s="70">
        <f t="shared" si="155"/>
        <v>3.08</v>
      </c>
      <c r="K723" s="70">
        <f t="shared" si="156"/>
        <v>2.4640000000000004</v>
      </c>
      <c r="L723" s="70">
        <f t="shared" si="157"/>
        <v>0</v>
      </c>
      <c r="M723" s="70">
        <f t="shared" si="158"/>
        <v>12.563984081492624</v>
      </c>
      <c r="N723" s="70">
        <f t="shared" si="159"/>
        <v>1.6448536269514715</v>
      </c>
      <c r="O723" s="70">
        <f t="shared" si="160"/>
        <v>20.665914785403693</v>
      </c>
      <c r="P723" s="70">
        <f t="shared" si="161"/>
        <v>100.7459147854037</v>
      </c>
      <c r="Q723" s="70">
        <f t="shared" si="162"/>
        <v>-55.7272871434959</v>
      </c>
      <c r="R723" s="70" t="str">
        <f t="shared" si="163"/>
        <v>Yes</v>
      </c>
      <c r="S723" s="70">
        <f t="shared" si="164"/>
        <v>80.08</v>
      </c>
      <c r="T723" s="70">
        <f t="shared" si="165"/>
        <v>156.47320192889958</v>
      </c>
      <c r="U723" s="70">
        <f t="shared" si="166"/>
        <v>449848.09208672284</v>
      </c>
      <c r="V723" s="70">
        <f t="shared" si="167"/>
        <v>0</v>
      </c>
    </row>
    <row r="724" spans="1:22" x14ac:dyDescent="0.15">
      <c r="A724" s="66">
        <v>34249.813678266037</v>
      </c>
      <c r="B724" s="67">
        <v>210.56847890999995</v>
      </c>
      <c r="C724" s="67">
        <v>168.70695722479059</v>
      </c>
      <c r="D724" s="65">
        <v>34</v>
      </c>
      <c r="E724" s="68">
        <v>-0.4</v>
      </c>
      <c r="F724" s="65">
        <v>1</v>
      </c>
      <c r="G724" s="65">
        <v>0.2</v>
      </c>
      <c r="H724" s="65">
        <v>3</v>
      </c>
      <c r="I724" s="70">
        <f t="shared" si="154"/>
        <v>0.80119758711320899</v>
      </c>
      <c r="J724" s="70">
        <f t="shared" si="155"/>
        <v>0.67999999999999994</v>
      </c>
      <c r="K724" s="70">
        <f t="shared" si="156"/>
        <v>0.13599999999999998</v>
      </c>
      <c r="L724" s="70">
        <f t="shared" si="157"/>
        <v>0</v>
      </c>
      <c r="M724" s="70">
        <f t="shared" si="158"/>
        <v>0.23555890982936728</v>
      </c>
      <c r="N724" s="70">
        <f t="shared" si="159"/>
        <v>1.6448536269514715</v>
      </c>
      <c r="O724" s="70">
        <f t="shared" si="160"/>
        <v>0.38745992719356942</v>
      </c>
      <c r="P724" s="70">
        <f t="shared" si="161"/>
        <v>2.4274599271935693</v>
      </c>
      <c r="Q724" s="70">
        <f t="shared" si="162"/>
        <v>-19.598802412886791</v>
      </c>
      <c r="R724" s="70" t="str">
        <f t="shared" si="163"/>
        <v>Yes</v>
      </c>
      <c r="S724" s="70">
        <f t="shared" si="164"/>
        <v>2.04</v>
      </c>
      <c r="T724" s="70">
        <f t="shared" si="165"/>
        <v>22.026262340080361</v>
      </c>
      <c r="U724" s="70">
        <f t="shared" si="166"/>
        <v>50.814973501439994</v>
      </c>
      <c r="V724" s="70">
        <f t="shared" si="167"/>
        <v>0</v>
      </c>
    </row>
    <row r="725" spans="1:22" x14ac:dyDescent="0.15">
      <c r="A725" s="66">
        <v>62442.853358002671</v>
      </c>
      <c r="B725" s="67">
        <v>99.635379979999996</v>
      </c>
      <c r="C725" s="67">
        <v>11772.215581791535</v>
      </c>
      <c r="D725" s="65">
        <v>50</v>
      </c>
      <c r="E725" s="68">
        <v>-0.1</v>
      </c>
      <c r="F725" s="65">
        <v>0.74</v>
      </c>
      <c r="G725" s="65">
        <v>1.84</v>
      </c>
      <c r="H725" s="65">
        <v>33</v>
      </c>
      <c r="I725" s="70">
        <f t="shared" si="154"/>
        <v>118.15296518319693</v>
      </c>
      <c r="J725" s="70">
        <f t="shared" si="155"/>
        <v>1.5</v>
      </c>
      <c r="K725" s="70">
        <f t="shared" si="156"/>
        <v>2.7600000000000002</v>
      </c>
      <c r="L725" s="70">
        <f t="shared" si="157"/>
        <v>2.9291637031753619</v>
      </c>
      <c r="M725" s="70">
        <f t="shared" si="158"/>
        <v>16.452531720072752</v>
      </c>
      <c r="N725" s="70">
        <f t="shared" si="159"/>
        <v>1.6448536269514715</v>
      </c>
      <c r="O725" s="70">
        <f t="shared" si="160"/>
        <v>27.062006472295799</v>
      </c>
      <c r="P725" s="70">
        <f t="shared" si="161"/>
        <v>76.562006472295792</v>
      </c>
      <c r="Q725" s="70">
        <f t="shared" si="162"/>
        <v>73.152965183196926</v>
      </c>
      <c r="R725" s="70" t="str">
        <f t="shared" si="163"/>
        <v>Yes</v>
      </c>
      <c r="S725" s="70">
        <f t="shared" si="164"/>
        <v>49.5</v>
      </c>
      <c r="T725" s="70">
        <f t="shared" si="165"/>
        <v>49.5</v>
      </c>
      <c r="U725" s="70">
        <f t="shared" si="166"/>
        <v>308.78523175949999</v>
      </c>
      <c r="V725" s="70">
        <f t="shared" si="167"/>
        <v>0</v>
      </c>
    </row>
    <row r="726" spans="1:22" x14ac:dyDescent="0.15">
      <c r="A726" s="66">
        <v>4614.8385364298665</v>
      </c>
      <c r="B726" s="67">
        <v>10.148429999999999</v>
      </c>
      <c r="C726" s="67">
        <v>95.58529913386667</v>
      </c>
      <c r="D726" s="65">
        <v>34</v>
      </c>
      <c r="E726" s="68">
        <v>-0.1</v>
      </c>
      <c r="F726" s="65">
        <v>1</v>
      </c>
      <c r="G726" s="65">
        <v>0.8</v>
      </c>
      <c r="H726" s="65">
        <v>8</v>
      </c>
      <c r="I726" s="70">
        <f t="shared" si="154"/>
        <v>9.4187277375778002</v>
      </c>
      <c r="J726" s="70">
        <f t="shared" si="155"/>
        <v>1.02</v>
      </c>
      <c r="K726" s="70">
        <f t="shared" si="156"/>
        <v>0.81600000000000006</v>
      </c>
      <c r="L726" s="70">
        <f t="shared" si="157"/>
        <v>0</v>
      </c>
      <c r="M726" s="70">
        <f t="shared" si="158"/>
        <v>2.3079965337928914</v>
      </c>
      <c r="N726" s="70">
        <f t="shared" si="159"/>
        <v>1.6448536269514715</v>
      </c>
      <c r="O726" s="70">
        <f t="shared" si="160"/>
        <v>3.7963164696006619</v>
      </c>
      <c r="P726" s="70">
        <f t="shared" si="161"/>
        <v>11.956316469600662</v>
      </c>
      <c r="Q726" s="70">
        <f t="shared" si="162"/>
        <v>-21.181272262422201</v>
      </c>
      <c r="R726" s="70" t="str">
        <f t="shared" si="163"/>
        <v>Yes</v>
      </c>
      <c r="S726" s="70">
        <f t="shared" si="164"/>
        <v>8.16</v>
      </c>
      <c r="T726" s="70">
        <f t="shared" si="165"/>
        <v>33.137588732022863</v>
      </c>
      <c r="U726" s="70">
        <f t="shared" si="166"/>
        <v>209.97395759645997</v>
      </c>
      <c r="V726" s="70">
        <f t="shared" si="167"/>
        <v>0</v>
      </c>
    </row>
    <row r="727" spans="1:22" x14ac:dyDescent="0.15">
      <c r="A727" s="66">
        <v>7222.3722895047194</v>
      </c>
      <c r="B727" s="67">
        <v>8.3432899999999997</v>
      </c>
      <c r="C727" s="67">
        <v>80.534571321599998</v>
      </c>
      <c r="D727" s="65">
        <v>34</v>
      </c>
      <c r="E727" s="68">
        <v>1.5</v>
      </c>
      <c r="F727" s="65">
        <v>1</v>
      </c>
      <c r="G727" s="65">
        <v>0.8</v>
      </c>
      <c r="H727" s="65">
        <v>8</v>
      </c>
      <c r="I727" s="70">
        <f t="shared" si="154"/>
        <v>9.6526156134570424</v>
      </c>
      <c r="J727" s="70">
        <f t="shared" si="155"/>
        <v>2.833333333333333</v>
      </c>
      <c r="K727" s="70">
        <f t="shared" si="156"/>
        <v>2.2666666666666666</v>
      </c>
      <c r="L727" s="70">
        <f t="shared" si="157"/>
        <v>0</v>
      </c>
      <c r="M727" s="70">
        <f t="shared" si="158"/>
        <v>6.4111014827580304</v>
      </c>
      <c r="N727" s="70">
        <f t="shared" si="159"/>
        <v>1.6448536269514715</v>
      </c>
      <c r="O727" s="70">
        <f t="shared" si="160"/>
        <v>10.545323526668504</v>
      </c>
      <c r="P727" s="70">
        <f t="shared" si="161"/>
        <v>33.211990193335168</v>
      </c>
      <c r="Q727" s="70">
        <f t="shared" si="162"/>
        <v>-75.347384386542942</v>
      </c>
      <c r="R727" s="70" t="str">
        <f t="shared" si="163"/>
        <v>Yes</v>
      </c>
      <c r="S727" s="70">
        <f t="shared" si="164"/>
        <v>22.666666666666664</v>
      </c>
      <c r="T727" s="70">
        <f t="shared" si="165"/>
        <v>108.55937457987811</v>
      </c>
      <c r="U727" s="70">
        <f t="shared" si="166"/>
        <v>1350981.9482421875</v>
      </c>
      <c r="V727" s="70">
        <f t="shared" si="167"/>
        <v>0</v>
      </c>
    </row>
    <row r="728" spans="1:22" x14ac:dyDescent="0.15">
      <c r="A728" s="66">
        <v>14387.294665886318</v>
      </c>
      <c r="B728" s="67">
        <v>9.20458</v>
      </c>
      <c r="C728" s="67">
        <v>88.19988021960107</v>
      </c>
      <c r="D728" s="65">
        <v>34</v>
      </c>
      <c r="E728" s="68">
        <v>0.2</v>
      </c>
      <c r="F728" s="65">
        <v>0.91</v>
      </c>
      <c r="G728" s="65">
        <v>0.8</v>
      </c>
      <c r="H728" s="65">
        <v>8</v>
      </c>
      <c r="I728" s="70">
        <f t="shared" si="154"/>
        <v>9.5821732463187974</v>
      </c>
      <c r="J728" s="70">
        <f t="shared" si="155"/>
        <v>1.3599999999999999</v>
      </c>
      <c r="K728" s="70">
        <f t="shared" si="156"/>
        <v>1.0879999999999999</v>
      </c>
      <c r="L728" s="70">
        <f t="shared" si="157"/>
        <v>0.84852813742385691</v>
      </c>
      <c r="M728" s="70">
        <f t="shared" si="158"/>
        <v>3.2865885048177232</v>
      </c>
      <c r="N728" s="70">
        <f t="shared" si="159"/>
        <v>1.6448536269514715</v>
      </c>
      <c r="O728" s="70">
        <f t="shared" si="160"/>
        <v>5.4059570224464455</v>
      </c>
      <c r="P728" s="70">
        <f t="shared" si="161"/>
        <v>16.285957022446446</v>
      </c>
      <c r="Q728" s="70">
        <f t="shared" si="162"/>
        <v>-31.217826753681202</v>
      </c>
      <c r="R728" s="70" t="str">
        <f t="shared" si="163"/>
        <v>Yes</v>
      </c>
      <c r="S728" s="70">
        <f t="shared" si="164"/>
        <v>10.879999999999999</v>
      </c>
      <c r="T728" s="70">
        <f t="shared" si="165"/>
        <v>47.503783776127648</v>
      </c>
      <c r="U728" s="70">
        <f t="shared" si="166"/>
        <v>1311.7370762035198</v>
      </c>
      <c r="V728" s="70">
        <f t="shared" si="167"/>
        <v>0</v>
      </c>
    </row>
    <row r="729" spans="1:22" x14ac:dyDescent="0.15">
      <c r="A729" s="66">
        <v>472.50364153650361</v>
      </c>
      <c r="B729" s="67">
        <v>6.7260599999999986</v>
      </c>
      <c r="C729" s="67">
        <v>67.05058196906667</v>
      </c>
      <c r="D729" s="65">
        <v>34</v>
      </c>
      <c r="E729" s="68">
        <v>0.2</v>
      </c>
      <c r="F729" s="65">
        <v>1</v>
      </c>
      <c r="G729" s="65">
        <v>0.8</v>
      </c>
      <c r="H729" s="65">
        <v>8</v>
      </c>
      <c r="I729" s="70">
        <f t="shared" si="154"/>
        <v>9.9687754746562902</v>
      </c>
      <c r="J729" s="70">
        <f t="shared" si="155"/>
        <v>1.3599999999999999</v>
      </c>
      <c r="K729" s="70">
        <f t="shared" si="156"/>
        <v>1.0879999999999999</v>
      </c>
      <c r="L729" s="70">
        <f t="shared" si="157"/>
        <v>0</v>
      </c>
      <c r="M729" s="70">
        <f t="shared" si="158"/>
        <v>3.0773287117238546</v>
      </c>
      <c r="N729" s="70">
        <f t="shared" si="159"/>
        <v>1.6448536269514715</v>
      </c>
      <c r="O729" s="70">
        <f t="shared" si="160"/>
        <v>5.061755292800882</v>
      </c>
      <c r="P729" s="70">
        <f t="shared" si="161"/>
        <v>15.941755292800881</v>
      </c>
      <c r="Q729" s="70">
        <f t="shared" si="162"/>
        <v>-30.831224525343707</v>
      </c>
      <c r="R729" s="70" t="str">
        <f t="shared" si="163"/>
        <v>Yes</v>
      </c>
      <c r="S729" s="70">
        <f t="shared" si="164"/>
        <v>10.879999999999999</v>
      </c>
      <c r="T729" s="70">
        <f t="shared" si="165"/>
        <v>46.772979818144591</v>
      </c>
      <c r="U729" s="70">
        <f t="shared" si="166"/>
        <v>1311.7370762035198</v>
      </c>
      <c r="V729" s="70">
        <f t="shared" si="167"/>
        <v>0</v>
      </c>
    </row>
    <row r="730" spans="1:22" x14ac:dyDescent="0.15">
      <c r="A730" s="66">
        <v>99727.354741878415</v>
      </c>
      <c r="B730" s="67">
        <v>8.2155799999999992</v>
      </c>
      <c r="C730" s="67">
        <v>79.469762803199998</v>
      </c>
      <c r="D730" s="65">
        <v>34</v>
      </c>
      <c r="E730" s="68">
        <v>1.2</v>
      </c>
      <c r="F730" s="65">
        <v>1</v>
      </c>
      <c r="G730" s="65">
        <v>0.8</v>
      </c>
      <c r="H730" s="65">
        <v>8</v>
      </c>
      <c r="I730" s="70">
        <f t="shared" si="154"/>
        <v>9.6730556823985658</v>
      </c>
      <c r="J730" s="70">
        <f t="shared" si="155"/>
        <v>2.4933333333333336</v>
      </c>
      <c r="K730" s="70">
        <f t="shared" si="156"/>
        <v>1.994666666666667</v>
      </c>
      <c r="L730" s="70">
        <f t="shared" si="157"/>
        <v>0</v>
      </c>
      <c r="M730" s="70">
        <f t="shared" si="158"/>
        <v>5.6417693048270685</v>
      </c>
      <c r="N730" s="70">
        <f t="shared" si="159"/>
        <v>1.6448536269514715</v>
      </c>
      <c r="O730" s="70">
        <f t="shared" si="160"/>
        <v>9.2798847034682854</v>
      </c>
      <c r="P730" s="70">
        <f t="shared" si="161"/>
        <v>29.226551370134956</v>
      </c>
      <c r="Q730" s="70">
        <f t="shared" si="162"/>
        <v>-65.126944317601442</v>
      </c>
      <c r="R730" s="70" t="str">
        <f t="shared" si="163"/>
        <v>Yes</v>
      </c>
      <c r="S730" s="70">
        <f t="shared" si="164"/>
        <v>19.946666666666669</v>
      </c>
      <c r="T730" s="70">
        <f t="shared" si="165"/>
        <v>94.353495687736398</v>
      </c>
      <c r="U730" s="70">
        <f t="shared" si="166"/>
        <v>364162.74121306144</v>
      </c>
      <c r="V730" s="70">
        <f t="shared" si="167"/>
        <v>0</v>
      </c>
    </row>
    <row r="731" spans="1:22" x14ac:dyDescent="0.15">
      <c r="A731" s="66">
        <v>24970.734880240543</v>
      </c>
      <c r="B731" s="67">
        <v>5.7783399999999991</v>
      </c>
      <c r="C731" s="67">
        <v>59.14877060693334</v>
      </c>
      <c r="D731" s="65">
        <v>34</v>
      </c>
      <c r="E731" s="68">
        <v>-0.4</v>
      </c>
      <c r="F731" s="65">
        <v>1</v>
      </c>
      <c r="G731" s="65">
        <v>0.8</v>
      </c>
      <c r="H731" s="65">
        <v>8</v>
      </c>
      <c r="I731" s="70">
        <f t="shared" si="154"/>
        <v>10.23629115056112</v>
      </c>
      <c r="J731" s="70">
        <f t="shared" si="155"/>
        <v>0.67999999999999994</v>
      </c>
      <c r="K731" s="70">
        <f t="shared" si="156"/>
        <v>0.54399999999999993</v>
      </c>
      <c r="L731" s="70">
        <f t="shared" si="157"/>
        <v>0</v>
      </c>
      <c r="M731" s="70">
        <f t="shared" si="158"/>
        <v>1.5386643558619273</v>
      </c>
      <c r="N731" s="70">
        <f t="shared" si="159"/>
        <v>1.6448536269514715</v>
      </c>
      <c r="O731" s="70">
        <f t="shared" si="160"/>
        <v>2.530877646400441</v>
      </c>
      <c r="P731" s="70">
        <f t="shared" si="161"/>
        <v>7.9708776464004405</v>
      </c>
      <c r="Q731" s="70">
        <f t="shared" si="162"/>
        <v>-10.163708849438878</v>
      </c>
      <c r="R731" s="70" t="str">
        <f t="shared" si="163"/>
        <v>Yes</v>
      </c>
      <c r="S731" s="70">
        <f t="shared" si="164"/>
        <v>5.4399999999999995</v>
      </c>
      <c r="T731" s="70">
        <f t="shared" si="165"/>
        <v>18.134586495839319</v>
      </c>
      <c r="U731" s="70">
        <f t="shared" si="166"/>
        <v>50.814973501439994</v>
      </c>
      <c r="V731" s="70">
        <f t="shared" si="167"/>
        <v>0</v>
      </c>
    </row>
    <row r="732" spans="1:22" x14ac:dyDescent="0.15">
      <c r="A732" s="66">
        <v>34368.348187095973</v>
      </c>
      <c r="B732" s="67">
        <v>9.8233499999999996</v>
      </c>
      <c r="C732" s="67">
        <v>93.791174322640828</v>
      </c>
      <c r="D732" s="65">
        <v>34</v>
      </c>
      <c r="E732" s="68">
        <v>1.2</v>
      </c>
      <c r="F732" s="65">
        <v>0.88</v>
      </c>
      <c r="G732" s="65">
        <v>0.8</v>
      </c>
      <c r="H732" s="65">
        <v>8</v>
      </c>
      <c r="I732" s="70">
        <f t="shared" si="154"/>
        <v>9.5477789473693626</v>
      </c>
      <c r="J732" s="70">
        <f t="shared" si="155"/>
        <v>2.4933333333333336</v>
      </c>
      <c r="K732" s="70">
        <f t="shared" si="156"/>
        <v>1.994666666666667</v>
      </c>
      <c r="L732" s="70">
        <f t="shared" si="157"/>
        <v>0.9797958971132712</v>
      </c>
      <c r="M732" s="70">
        <f t="shared" si="158"/>
        <v>6.1479755656277266</v>
      </c>
      <c r="N732" s="70">
        <f t="shared" si="159"/>
        <v>1.6448536269514715</v>
      </c>
      <c r="O732" s="70">
        <f t="shared" si="160"/>
        <v>10.112519907531791</v>
      </c>
      <c r="P732" s="70">
        <f t="shared" si="161"/>
        <v>30.05918657419846</v>
      </c>
      <c r="Q732" s="70">
        <f t="shared" si="162"/>
        <v>-65.252221052630645</v>
      </c>
      <c r="R732" s="70" t="str">
        <f t="shared" si="163"/>
        <v>Yes</v>
      </c>
      <c r="S732" s="70">
        <f t="shared" si="164"/>
        <v>19.946666666666669</v>
      </c>
      <c r="T732" s="70">
        <f t="shared" si="165"/>
        <v>95.311407626829109</v>
      </c>
      <c r="U732" s="70">
        <f t="shared" si="166"/>
        <v>364162.74121306144</v>
      </c>
      <c r="V732" s="70">
        <f t="shared" si="167"/>
        <v>0</v>
      </c>
    </row>
    <row r="733" spans="1:22" x14ac:dyDescent="0.15">
      <c r="A733" s="66">
        <v>73377.32314931677</v>
      </c>
      <c r="B733" s="67">
        <v>8.1343099999999993</v>
      </c>
      <c r="C733" s="67">
        <v>78.792157382400006</v>
      </c>
      <c r="D733" s="65">
        <v>34</v>
      </c>
      <c r="E733" s="68">
        <v>-0.4</v>
      </c>
      <c r="F733" s="65">
        <v>1</v>
      </c>
      <c r="G733" s="65">
        <v>0.8</v>
      </c>
      <c r="H733" s="65">
        <v>8</v>
      </c>
      <c r="I733" s="70">
        <f t="shared" si="154"/>
        <v>9.6863971722739866</v>
      </c>
      <c r="J733" s="70">
        <f t="shared" si="155"/>
        <v>0.67999999999999994</v>
      </c>
      <c r="K733" s="70">
        <f t="shared" si="156"/>
        <v>0.54399999999999993</v>
      </c>
      <c r="L733" s="70">
        <f t="shared" si="157"/>
        <v>0</v>
      </c>
      <c r="M733" s="70">
        <f t="shared" si="158"/>
        <v>1.5386643558619273</v>
      </c>
      <c r="N733" s="70">
        <f t="shared" si="159"/>
        <v>1.6448536269514715</v>
      </c>
      <c r="O733" s="70">
        <f t="shared" si="160"/>
        <v>2.530877646400441</v>
      </c>
      <c r="P733" s="70">
        <f t="shared" si="161"/>
        <v>7.9708776464004405</v>
      </c>
      <c r="Q733" s="70">
        <f t="shared" si="162"/>
        <v>-10.713602827726012</v>
      </c>
      <c r="R733" s="70" t="str">
        <f t="shared" si="163"/>
        <v>Yes</v>
      </c>
      <c r="S733" s="70">
        <f t="shared" si="164"/>
        <v>5.4399999999999995</v>
      </c>
      <c r="T733" s="70">
        <f t="shared" si="165"/>
        <v>18.684480474126453</v>
      </c>
      <c r="U733" s="70">
        <f t="shared" si="166"/>
        <v>50.814973501439994</v>
      </c>
      <c r="V733" s="70">
        <f t="shared" si="167"/>
        <v>0</v>
      </c>
    </row>
    <row r="734" spans="1:22" x14ac:dyDescent="0.15">
      <c r="A734" s="66">
        <v>58745.501682822185</v>
      </c>
      <c r="B734" s="67">
        <v>26.350270569999999</v>
      </c>
      <c r="C734" s="67">
        <v>564.29720154342317</v>
      </c>
      <c r="D734" s="65">
        <v>66</v>
      </c>
      <c r="E734" s="68">
        <v>0.4</v>
      </c>
      <c r="F734" s="65">
        <v>0.92</v>
      </c>
      <c r="G734" s="65">
        <v>0.25</v>
      </c>
      <c r="H734" s="65">
        <v>28</v>
      </c>
      <c r="I734" s="70">
        <f t="shared" si="154"/>
        <v>21.415233670726714</v>
      </c>
      <c r="J734" s="70">
        <f t="shared" si="155"/>
        <v>3.08</v>
      </c>
      <c r="K734" s="70">
        <f t="shared" si="156"/>
        <v>0.77</v>
      </c>
      <c r="L734" s="70">
        <f t="shared" si="157"/>
        <v>1.4966629547095762</v>
      </c>
      <c r="M734" s="70">
        <f t="shared" si="158"/>
        <v>6.1522951814749574</v>
      </c>
      <c r="N734" s="70">
        <f t="shared" si="159"/>
        <v>1.6448536269514715</v>
      </c>
      <c r="O734" s="70">
        <f t="shared" si="160"/>
        <v>10.119625043325145</v>
      </c>
      <c r="P734" s="70">
        <f t="shared" si="161"/>
        <v>96.359625043325153</v>
      </c>
      <c r="Q734" s="70">
        <f t="shared" si="162"/>
        <v>-70.984766329273299</v>
      </c>
      <c r="R734" s="70" t="str">
        <f t="shared" si="163"/>
        <v>Yes</v>
      </c>
      <c r="S734" s="70">
        <f t="shared" si="164"/>
        <v>86.240000000000009</v>
      </c>
      <c r="T734" s="70">
        <f t="shared" si="165"/>
        <v>167.34439137259847</v>
      </c>
      <c r="U734" s="70">
        <f t="shared" si="166"/>
        <v>9123.4955419238358</v>
      </c>
      <c r="V734" s="70">
        <f t="shared" si="167"/>
        <v>0</v>
      </c>
    </row>
    <row r="735" spans="1:22" x14ac:dyDescent="0.15">
      <c r="A735" s="66">
        <v>82534.177756260469</v>
      </c>
      <c r="B735" s="67">
        <v>11.853110389999999</v>
      </c>
      <c r="C735" s="67">
        <v>287.93903558479519</v>
      </c>
      <c r="D735" s="65">
        <v>42</v>
      </c>
      <c r="E735" s="68">
        <v>0.2</v>
      </c>
      <c r="F735" s="65">
        <v>1</v>
      </c>
      <c r="G735" s="65">
        <v>0.63</v>
      </c>
      <c r="H735" s="65">
        <v>21</v>
      </c>
      <c r="I735" s="70">
        <f t="shared" si="154"/>
        <v>24.292276551116739</v>
      </c>
      <c r="J735" s="70">
        <f t="shared" si="155"/>
        <v>1.68</v>
      </c>
      <c r="K735" s="70">
        <f t="shared" si="156"/>
        <v>1.0584</v>
      </c>
      <c r="L735" s="70">
        <f t="shared" si="157"/>
        <v>0</v>
      </c>
      <c r="M735" s="70">
        <f t="shared" si="158"/>
        <v>4.8501981155412617</v>
      </c>
      <c r="N735" s="70">
        <f t="shared" si="159"/>
        <v>1.6448536269514715</v>
      </c>
      <c r="O735" s="70">
        <f t="shared" si="160"/>
        <v>7.9778659617812364</v>
      </c>
      <c r="P735" s="70">
        <f t="shared" si="161"/>
        <v>43.257865961781235</v>
      </c>
      <c r="Q735" s="70">
        <f t="shared" si="162"/>
        <v>-26.107723448883259</v>
      </c>
      <c r="R735" s="70" t="str">
        <f t="shared" si="163"/>
        <v>Yes</v>
      </c>
      <c r="S735" s="70">
        <f t="shared" si="164"/>
        <v>35.28</v>
      </c>
      <c r="T735" s="70">
        <f t="shared" si="165"/>
        <v>69.365589410664498</v>
      </c>
      <c r="U735" s="70">
        <f t="shared" si="166"/>
        <v>1620.3810941337599</v>
      </c>
      <c r="V735" s="70">
        <f t="shared" si="167"/>
        <v>0</v>
      </c>
    </row>
    <row r="736" spans="1:22" x14ac:dyDescent="0.15">
      <c r="A736" s="66">
        <v>27828.588784283169</v>
      </c>
      <c r="B736" s="67">
        <v>48.391437179999997</v>
      </c>
      <c r="C736" s="67">
        <v>1506.5259893164362</v>
      </c>
      <c r="D736" s="65">
        <v>34</v>
      </c>
      <c r="E736" s="68">
        <v>-0.1</v>
      </c>
      <c r="F736" s="65">
        <v>1</v>
      </c>
      <c r="G736" s="65">
        <v>1.06</v>
      </c>
      <c r="H736" s="65">
        <v>27</v>
      </c>
      <c r="I736" s="70">
        <f t="shared" si="154"/>
        <v>31.132077844943151</v>
      </c>
      <c r="J736" s="70">
        <f t="shared" si="155"/>
        <v>1.02</v>
      </c>
      <c r="K736" s="70">
        <f t="shared" si="156"/>
        <v>1.0812000000000002</v>
      </c>
      <c r="L736" s="70">
        <f t="shared" si="157"/>
        <v>0</v>
      </c>
      <c r="M736" s="70">
        <f t="shared" si="158"/>
        <v>5.6180799994304111</v>
      </c>
      <c r="N736" s="70">
        <f t="shared" si="159"/>
        <v>1.6448536269514715</v>
      </c>
      <c r="O736" s="70">
        <f t="shared" si="160"/>
        <v>9.2409192635666333</v>
      </c>
      <c r="P736" s="70">
        <f t="shared" si="161"/>
        <v>36.780919263566631</v>
      </c>
      <c r="Q736" s="70">
        <f t="shared" si="162"/>
        <v>0.53207784494314936</v>
      </c>
      <c r="R736" s="70" t="str">
        <f t="shared" si="163"/>
        <v>Yes</v>
      </c>
      <c r="S736" s="70">
        <f t="shared" si="164"/>
        <v>27.54</v>
      </c>
      <c r="T736" s="70">
        <f t="shared" si="165"/>
        <v>36.248841418623485</v>
      </c>
      <c r="U736" s="70">
        <f t="shared" si="166"/>
        <v>209.97395759645997</v>
      </c>
      <c r="V736" s="70">
        <f t="shared" si="167"/>
        <v>0</v>
      </c>
    </row>
    <row r="737" spans="1:22" x14ac:dyDescent="0.15">
      <c r="A737" s="66">
        <v>59196.260725675042</v>
      </c>
      <c r="B737" s="67">
        <v>14.940249379999997</v>
      </c>
      <c r="C737" s="67">
        <v>264.13287564485626</v>
      </c>
      <c r="D737" s="65">
        <v>34</v>
      </c>
      <c r="E737" s="68">
        <v>-0.1</v>
      </c>
      <c r="F737" s="65">
        <v>0.97</v>
      </c>
      <c r="G737" s="65">
        <v>1.06</v>
      </c>
      <c r="H737" s="65">
        <v>12</v>
      </c>
      <c r="I737" s="70">
        <f t="shared" si="154"/>
        <v>17.679281578689171</v>
      </c>
      <c r="J737" s="70">
        <f t="shared" si="155"/>
        <v>1.02</v>
      </c>
      <c r="K737" s="70">
        <f t="shared" si="156"/>
        <v>1.0812000000000002</v>
      </c>
      <c r="L737" s="70">
        <f t="shared" si="157"/>
        <v>0.60000000000000031</v>
      </c>
      <c r="M737" s="70">
        <f t="shared" si="158"/>
        <v>3.7950580074618103</v>
      </c>
      <c r="N737" s="70">
        <f t="shared" si="159"/>
        <v>1.6448536269514715</v>
      </c>
      <c r="O737" s="70">
        <f t="shared" si="160"/>
        <v>6.2423149280647836</v>
      </c>
      <c r="P737" s="70">
        <f t="shared" si="161"/>
        <v>18.482314928064785</v>
      </c>
      <c r="Q737" s="70">
        <f t="shared" si="162"/>
        <v>-12.920718421310831</v>
      </c>
      <c r="R737" s="70" t="str">
        <f t="shared" si="163"/>
        <v>Yes</v>
      </c>
      <c r="S737" s="70">
        <f t="shared" si="164"/>
        <v>12.24</v>
      </c>
      <c r="T737" s="70">
        <f t="shared" si="165"/>
        <v>31.403033349375615</v>
      </c>
      <c r="U737" s="70">
        <f t="shared" si="166"/>
        <v>209.97395759645997</v>
      </c>
      <c r="V737" s="70">
        <f t="shared" si="167"/>
        <v>0</v>
      </c>
    </row>
    <row r="738" spans="1:22" x14ac:dyDescent="0.15">
      <c r="A738" s="66">
        <v>43035.688416782148</v>
      </c>
      <c r="B738" s="67">
        <v>35.403434669999996</v>
      </c>
      <c r="C738" s="67">
        <v>2621.0086706952789</v>
      </c>
      <c r="D738" s="65">
        <v>58</v>
      </c>
      <c r="E738" s="68">
        <v>-0.4</v>
      </c>
      <c r="F738" s="65">
        <v>1</v>
      </c>
      <c r="G738" s="65">
        <v>1.1599999999999999</v>
      </c>
      <c r="H738" s="65">
        <v>28</v>
      </c>
      <c r="I738" s="70">
        <f t="shared" si="154"/>
        <v>74.0326099748807</v>
      </c>
      <c r="J738" s="70">
        <f t="shared" si="155"/>
        <v>1.1599999999999999</v>
      </c>
      <c r="K738" s="70">
        <f t="shared" si="156"/>
        <v>1.3455999999999999</v>
      </c>
      <c r="L738" s="70">
        <f t="shared" si="157"/>
        <v>0</v>
      </c>
      <c r="M738" s="70">
        <f t="shared" si="158"/>
        <v>7.1202459283370256</v>
      </c>
      <c r="N738" s="70">
        <f t="shared" si="159"/>
        <v>1.6448536269514715</v>
      </c>
      <c r="O738" s="70">
        <f t="shared" si="160"/>
        <v>11.711762340011605</v>
      </c>
      <c r="P738" s="70">
        <f t="shared" si="161"/>
        <v>44.1917623400116</v>
      </c>
      <c r="Q738" s="70">
        <f t="shared" si="162"/>
        <v>39.232609974880702</v>
      </c>
      <c r="R738" s="70" t="str">
        <f t="shared" si="163"/>
        <v>Yes</v>
      </c>
      <c r="S738" s="70">
        <f t="shared" si="164"/>
        <v>32.479999999999997</v>
      </c>
      <c r="T738" s="70">
        <f t="shared" si="165"/>
        <v>32.479999999999997</v>
      </c>
      <c r="U738" s="70">
        <f t="shared" si="166"/>
        <v>86.684366561280001</v>
      </c>
      <c r="V738" s="70">
        <f t="shared" si="167"/>
        <v>0</v>
      </c>
    </row>
    <row r="739" spans="1:22" x14ac:dyDescent="0.15">
      <c r="A739" s="66">
        <v>83101.397680917609</v>
      </c>
      <c r="B739" s="67">
        <v>73.791581899999997</v>
      </c>
      <c r="C739" s="67">
        <v>136.32749509238246</v>
      </c>
      <c r="D739" s="65">
        <v>42</v>
      </c>
      <c r="E739" s="68">
        <v>0.2</v>
      </c>
      <c r="F739" s="65">
        <v>0.82</v>
      </c>
      <c r="G739" s="65">
        <v>0.53</v>
      </c>
      <c r="H739" s="65">
        <v>2</v>
      </c>
      <c r="I739" s="70">
        <f t="shared" si="154"/>
        <v>1.8474667649370784</v>
      </c>
      <c r="J739" s="70">
        <f t="shared" si="155"/>
        <v>1.68</v>
      </c>
      <c r="K739" s="70">
        <f t="shared" si="156"/>
        <v>0.89039999999999997</v>
      </c>
      <c r="L739" s="70">
        <f t="shared" si="157"/>
        <v>0.60000000000000009</v>
      </c>
      <c r="M739" s="70">
        <f t="shared" si="158"/>
        <v>1.6129749905066724</v>
      </c>
      <c r="N739" s="70">
        <f t="shared" si="159"/>
        <v>1.6448536269514715</v>
      </c>
      <c r="O739" s="70">
        <f t="shared" si="160"/>
        <v>2.6531077633169153</v>
      </c>
      <c r="P739" s="70">
        <f t="shared" si="161"/>
        <v>6.0131077633169152</v>
      </c>
      <c r="Q739" s="70">
        <f t="shared" si="162"/>
        <v>-48.552533235062917</v>
      </c>
      <c r="R739" s="70" t="str">
        <f t="shared" si="163"/>
        <v>Yes</v>
      </c>
      <c r="S739" s="70">
        <f t="shared" si="164"/>
        <v>3.36</v>
      </c>
      <c r="T739" s="70">
        <f t="shared" si="165"/>
        <v>54.565640998379834</v>
      </c>
      <c r="U739" s="70">
        <f t="shared" si="166"/>
        <v>1620.3810941337599</v>
      </c>
      <c r="V739" s="70">
        <f t="shared" si="167"/>
        <v>0</v>
      </c>
    </row>
    <row r="740" spans="1:22" x14ac:dyDescent="0.15">
      <c r="A740" s="66">
        <v>48407.04413376141</v>
      </c>
      <c r="B740" s="67">
        <v>5.4033825799999997</v>
      </c>
      <c r="C740" s="67">
        <v>54.596849309255006</v>
      </c>
      <c r="D740" s="65">
        <v>50</v>
      </c>
      <c r="E740" s="68">
        <v>-0.4</v>
      </c>
      <c r="F740" s="65">
        <v>1</v>
      </c>
      <c r="G740" s="65">
        <v>0.86</v>
      </c>
      <c r="H740" s="65">
        <v>5</v>
      </c>
      <c r="I740" s="70">
        <f t="shared" si="154"/>
        <v>10.104198342597279</v>
      </c>
      <c r="J740" s="70">
        <f t="shared" si="155"/>
        <v>1</v>
      </c>
      <c r="K740" s="70">
        <f t="shared" si="156"/>
        <v>0.86</v>
      </c>
      <c r="L740" s="70">
        <f t="shared" si="157"/>
        <v>0</v>
      </c>
      <c r="M740" s="70">
        <f t="shared" si="158"/>
        <v>1.9230184606498191</v>
      </c>
      <c r="N740" s="70">
        <f t="shared" si="159"/>
        <v>1.6448536269514715</v>
      </c>
      <c r="O740" s="70">
        <f t="shared" si="160"/>
        <v>3.1630838896944904</v>
      </c>
      <c r="P740" s="70">
        <f t="shared" si="161"/>
        <v>8.1630838896944908</v>
      </c>
      <c r="Q740" s="70">
        <f t="shared" si="162"/>
        <v>-19.895801657402721</v>
      </c>
      <c r="R740" s="70" t="str">
        <f t="shared" si="163"/>
        <v>Yes</v>
      </c>
      <c r="S740" s="70">
        <f t="shared" si="164"/>
        <v>5</v>
      </c>
      <c r="T740" s="70">
        <f t="shared" si="165"/>
        <v>28.058885547097212</v>
      </c>
      <c r="U740" s="70">
        <f t="shared" si="166"/>
        <v>74.727902208000003</v>
      </c>
      <c r="V740" s="70">
        <f t="shared" si="167"/>
        <v>0</v>
      </c>
    </row>
    <row r="741" spans="1:22" x14ac:dyDescent="0.15">
      <c r="A741" s="66">
        <v>29029.654812301585</v>
      </c>
      <c r="B741" s="67">
        <v>13.501999999999999</v>
      </c>
      <c r="C741" s="67">
        <v>564.37382490436664</v>
      </c>
      <c r="D741" s="65">
        <v>50</v>
      </c>
      <c r="E741" s="68">
        <v>0.8</v>
      </c>
      <c r="F741" s="65">
        <v>0.8</v>
      </c>
      <c r="G741" s="65">
        <v>1.27</v>
      </c>
      <c r="H741" s="65">
        <v>16</v>
      </c>
      <c r="I741" s="70">
        <f t="shared" si="154"/>
        <v>41.799276026097367</v>
      </c>
      <c r="J741" s="70">
        <f t="shared" si="155"/>
        <v>3</v>
      </c>
      <c r="K741" s="70">
        <f t="shared" si="156"/>
        <v>3.81</v>
      </c>
      <c r="L741" s="70">
        <f t="shared" si="157"/>
        <v>1.7888543819998315</v>
      </c>
      <c r="M741" s="70">
        <f t="shared" si="158"/>
        <v>16.157276998306365</v>
      </c>
      <c r="N741" s="70">
        <f t="shared" si="159"/>
        <v>1.6448536269514715</v>
      </c>
      <c r="O741" s="70">
        <f t="shared" si="160"/>
        <v>26.57635567232381</v>
      </c>
      <c r="P741" s="70">
        <f t="shared" si="161"/>
        <v>74.576355672323814</v>
      </c>
      <c r="Q741" s="70">
        <f t="shared" si="162"/>
        <v>-48.200723973902633</v>
      </c>
      <c r="R741" s="70" t="str">
        <f t="shared" si="163"/>
        <v>Yes</v>
      </c>
      <c r="S741" s="70">
        <f t="shared" si="164"/>
        <v>48</v>
      </c>
      <c r="T741" s="70">
        <f t="shared" si="165"/>
        <v>122.77707964622644</v>
      </c>
      <c r="U741" s="70">
        <f t="shared" si="166"/>
        <v>72189.461339136033</v>
      </c>
      <c r="V741" s="70">
        <f t="shared" si="167"/>
        <v>0</v>
      </c>
    </row>
    <row r="742" spans="1:22" x14ac:dyDescent="0.15">
      <c r="A742" s="66">
        <v>51278.725708884187</v>
      </c>
      <c r="B742" s="67">
        <v>11.112919999999999</v>
      </c>
      <c r="C742" s="67">
        <v>45.744736989600014</v>
      </c>
      <c r="D742" s="65">
        <v>18</v>
      </c>
      <c r="E742" s="68">
        <v>0.2</v>
      </c>
      <c r="F742" s="65">
        <v>1</v>
      </c>
      <c r="G742" s="65">
        <v>0.9</v>
      </c>
      <c r="H742" s="65">
        <v>6</v>
      </c>
      <c r="I742" s="70">
        <f t="shared" si="154"/>
        <v>4.1163561862768754</v>
      </c>
      <c r="J742" s="70">
        <f t="shared" si="155"/>
        <v>0.72</v>
      </c>
      <c r="K742" s="70">
        <f t="shared" si="156"/>
        <v>0.64800000000000002</v>
      </c>
      <c r="L742" s="70">
        <f t="shared" si="157"/>
        <v>0</v>
      </c>
      <c r="M742" s="70">
        <f t="shared" si="158"/>
        <v>1.5872693533234994</v>
      </c>
      <c r="N742" s="70">
        <f t="shared" si="159"/>
        <v>1.6448536269514715</v>
      </c>
      <c r="O742" s="70">
        <f t="shared" si="160"/>
        <v>2.6108257527630747</v>
      </c>
      <c r="P742" s="70">
        <f t="shared" si="161"/>
        <v>6.9308257527630754</v>
      </c>
      <c r="Q742" s="70">
        <f t="shared" si="162"/>
        <v>-17.483643813723123</v>
      </c>
      <c r="R742" s="70" t="str">
        <f t="shared" si="163"/>
        <v>Yes</v>
      </c>
      <c r="S742" s="70">
        <f t="shared" si="164"/>
        <v>4.32</v>
      </c>
      <c r="T742" s="70">
        <f t="shared" si="165"/>
        <v>24.414469566486197</v>
      </c>
      <c r="U742" s="70">
        <f t="shared" si="166"/>
        <v>694.44904034304</v>
      </c>
      <c r="V742" s="70">
        <f t="shared" si="167"/>
        <v>0</v>
      </c>
    </row>
    <row r="743" spans="1:22" x14ac:dyDescent="0.15">
      <c r="A743" s="66">
        <v>78912.731207548379</v>
      </c>
      <c r="B743" s="67">
        <v>91.955582989999982</v>
      </c>
      <c r="C743" s="67">
        <v>437.37368839389649</v>
      </c>
      <c r="D743" s="65">
        <v>26</v>
      </c>
      <c r="E743" s="68">
        <v>-0.4</v>
      </c>
      <c r="F743" s="65">
        <v>1</v>
      </c>
      <c r="G743" s="65">
        <v>1.58</v>
      </c>
      <c r="H743" s="65">
        <v>3</v>
      </c>
      <c r="I743" s="70">
        <f t="shared" si="154"/>
        <v>4.756358169589987</v>
      </c>
      <c r="J743" s="70">
        <f t="shared" si="155"/>
        <v>0.52</v>
      </c>
      <c r="K743" s="70">
        <f t="shared" si="156"/>
        <v>0.82160000000000011</v>
      </c>
      <c r="L743" s="70">
        <f t="shared" si="157"/>
        <v>0</v>
      </c>
      <c r="M743" s="70">
        <f t="shared" si="158"/>
        <v>1.4230529434985899</v>
      </c>
      <c r="N743" s="70">
        <f t="shared" si="159"/>
        <v>1.6448536269514715</v>
      </c>
      <c r="O743" s="70">
        <f t="shared" si="160"/>
        <v>2.3407137954576229</v>
      </c>
      <c r="P743" s="70">
        <f t="shared" si="161"/>
        <v>3.900713795457623</v>
      </c>
      <c r="Q743" s="70">
        <f t="shared" si="162"/>
        <v>-10.843641830410014</v>
      </c>
      <c r="R743" s="70" t="str">
        <f t="shared" si="163"/>
        <v>Yes</v>
      </c>
      <c r="S743" s="70">
        <f t="shared" si="164"/>
        <v>1.56</v>
      </c>
      <c r="T743" s="70">
        <f t="shared" si="165"/>
        <v>14.744355625867637</v>
      </c>
      <c r="U743" s="70">
        <f t="shared" si="166"/>
        <v>38.858509148160003</v>
      </c>
      <c r="V743" s="70">
        <f t="shared" si="167"/>
        <v>0</v>
      </c>
    </row>
    <row r="744" spans="1:22" x14ac:dyDescent="0.15">
      <c r="A744" s="66">
        <v>37695.827876906915</v>
      </c>
      <c r="B744" s="67">
        <v>12.339566809999999</v>
      </c>
      <c r="C744" s="67">
        <v>348.66200294576709</v>
      </c>
      <c r="D744" s="65">
        <v>26</v>
      </c>
      <c r="E744" s="68">
        <v>0.2</v>
      </c>
      <c r="F744" s="65">
        <v>1</v>
      </c>
      <c r="G744" s="65">
        <v>3.46</v>
      </c>
      <c r="H744" s="65">
        <v>8</v>
      </c>
      <c r="I744" s="70">
        <f t="shared" si="154"/>
        <v>28.255611263696146</v>
      </c>
      <c r="J744" s="70">
        <f t="shared" si="155"/>
        <v>1.04</v>
      </c>
      <c r="K744" s="70">
        <f t="shared" si="156"/>
        <v>3.5984000000000003</v>
      </c>
      <c r="L744" s="70">
        <f t="shared" si="157"/>
        <v>0</v>
      </c>
      <c r="M744" s="70">
        <f t="shared" si="158"/>
        <v>10.17781216568669</v>
      </c>
      <c r="N744" s="70">
        <f t="shared" si="159"/>
        <v>1.6448536269514715</v>
      </c>
      <c r="O744" s="70">
        <f t="shared" si="160"/>
        <v>16.741011255160565</v>
      </c>
      <c r="P744" s="70">
        <f t="shared" si="161"/>
        <v>25.061011255160565</v>
      </c>
      <c r="Q744" s="70">
        <f t="shared" si="162"/>
        <v>-2.944388736303857</v>
      </c>
      <c r="R744" s="70" t="str">
        <f t="shared" si="163"/>
        <v>Yes</v>
      </c>
      <c r="S744" s="70">
        <f t="shared" si="164"/>
        <v>8.32</v>
      </c>
      <c r="T744" s="70">
        <f t="shared" si="165"/>
        <v>28.005399991464422</v>
      </c>
      <c r="U744" s="70">
        <f t="shared" si="166"/>
        <v>1003.0930582732801</v>
      </c>
      <c r="V744" s="70">
        <f t="shared" si="167"/>
        <v>0</v>
      </c>
    </row>
    <row r="745" spans="1:22" x14ac:dyDescent="0.15">
      <c r="A745" s="66">
        <v>85652.990796737853</v>
      </c>
      <c r="B745" s="67">
        <v>36.465422869999998</v>
      </c>
      <c r="C745" s="67">
        <v>269.61293235987495</v>
      </c>
      <c r="D745" s="65">
        <v>42</v>
      </c>
      <c r="E745" s="68">
        <v>0.4</v>
      </c>
      <c r="F745" s="65">
        <v>1</v>
      </c>
      <c r="G745" s="65">
        <v>0.89</v>
      </c>
      <c r="H745" s="65">
        <v>5</v>
      </c>
      <c r="I745" s="70">
        <f t="shared" si="154"/>
        <v>7.3936598327969687</v>
      </c>
      <c r="J745" s="70">
        <f t="shared" si="155"/>
        <v>1.9599999999999997</v>
      </c>
      <c r="K745" s="70">
        <f t="shared" si="156"/>
        <v>1.7443999999999997</v>
      </c>
      <c r="L745" s="70">
        <f t="shared" si="157"/>
        <v>0</v>
      </c>
      <c r="M745" s="70">
        <f t="shared" si="158"/>
        <v>3.9005969799506324</v>
      </c>
      <c r="N745" s="70">
        <f t="shared" si="159"/>
        <v>1.6448536269514715</v>
      </c>
      <c r="O745" s="70">
        <f t="shared" si="160"/>
        <v>6.4159110897477536</v>
      </c>
      <c r="P745" s="70">
        <f t="shared" si="161"/>
        <v>16.215911089747753</v>
      </c>
      <c r="Q745" s="70">
        <f t="shared" si="162"/>
        <v>-51.40634016720302</v>
      </c>
      <c r="R745" s="70" t="str">
        <f t="shared" si="163"/>
        <v>Yes</v>
      </c>
      <c r="S745" s="70">
        <f t="shared" si="164"/>
        <v>9.7999999999999989</v>
      </c>
      <c r="T745" s="70">
        <f t="shared" si="165"/>
        <v>67.622251256950776</v>
      </c>
      <c r="U745" s="70">
        <f t="shared" si="166"/>
        <v>5805.8607994060758</v>
      </c>
      <c r="V745" s="70">
        <f t="shared" si="167"/>
        <v>0</v>
      </c>
    </row>
    <row r="746" spans="1:22" x14ac:dyDescent="0.15">
      <c r="A746" s="66">
        <v>76699.428397644282</v>
      </c>
      <c r="B746" s="67">
        <v>11.357159999999999</v>
      </c>
      <c r="C746" s="67">
        <v>108.12143227599999</v>
      </c>
      <c r="D746" s="65">
        <v>26</v>
      </c>
      <c r="E746" s="68">
        <v>0.4</v>
      </c>
      <c r="F746" s="65">
        <v>1</v>
      </c>
      <c r="G746" s="65">
        <v>1.5</v>
      </c>
      <c r="H746" s="65">
        <v>6</v>
      </c>
      <c r="I746" s="70">
        <f t="shared" si="154"/>
        <v>9.5201117423722135</v>
      </c>
      <c r="J746" s="70">
        <f t="shared" si="155"/>
        <v>1.2133333333333334</v>
      </c>
      <c r="K746" s="70">
        <f t="shared" si="156"/>
        <v>1.82</v>
      </c>
      <c r="L746" s="70">
        <f t="shared" si="157"/>
        <v>0</v>
      </c>
      <c r="M746" s="70">
        <f t="shared" si="158"/>
        <v>4.4580713318653844</v>
      </c>
      <c r="N746" s="70">
        <f t="shared" si="159"/>
        <v>1.6448536269514715</v>
      </c>
      <c r="O746" s="70">
        <f t="shared" si="160"/>
        <v>7.332874799427155</v>
      </c>
      <c r="P746" s="70">
        <f t="shared" si="161"/>
        <v>14.612874799427155</v>
      </c>
      <c r="Q746" s="70">
        <f t="shared" si="162"/>
        <v>-26.879888257627783</v>
      </c>
      <c r="R746" s="70" t="str">
        <f t="shared" si="163"/>
        <v>Yes</v>
      </c>
      <c r="S746" s="70">
        <f t="shared" si="164"/>
        <v>7.28</v>
      </c>
      <c r="T746" s="70">
        <f t="shared" si="165"/>
        <v>41.492763057054937</v>
      </c>
      <c r="U746" s="70">
        <f t="shared" si="166"/>
        <v>3594.1043043942377</v>
      </c>
      <c r="V746" s="70">
        <f t="shared" si="167"/>
        <v>0</v>
      </c>
    </row>
    <row r="747" spans="1:22" x14ac:dyDescent="0.15">
      <c r="A747" s="66">
        <v>24373.995373001479</v>
      </c>
      <c r="B747" s="67">
        <v>11.136999999999999</v>
      </c>
      <c r="C747" s="67">
        <v>586.41218647428343</v>
      </c>
      <c r="D747" s="65">
        <v>42</v>
      </c>
      <c r="E747" s="68">
        <v>0.2</v>
      </c>
      <c r="F747" s="65">
        <v>0.96</v>
      </c>
      <c r="G747" s="65">
        <v>1.95</v>
      </c>
      <c r="H747" s="65">
        <v>16</v>
      </c>
      <c r="I747" s="70">
        <f t="shared" si="154"/>
        <v>52.654412002719177</v>
      </c>
      <c r="J747" s="70">
        <f t="shared" si="155"/>
        <v>1.68</v>
      </c>
      <c r="K747" s="70">
        <f t="shared" si="156"/>
        <v>3.2759999999999998</v>
      </c>
      <c r="L747" s="70">
        <f t="shared" si="157"/>
        <v>0.80000000000000038</v>
      </c>
      <c r="M747" s="70">
        <f t="shared" si="158"/>
        <v>13.172742766789305</v>
      </c>
      <c r="N747" s="70">
        <f t="shared" si="159"/>
        <v>1.6448536269514715</v>
      </c>
      <c r="O747" s="70">
        <f t="shared" si="160"/>
        <v>21.667233716852152</v>
      </c>
      <c r="P747" s="70">
        <f t="shared" si="161"/>
        <v>48.547233716852148</v>
      </c>
      <c r="Q747" s="70">
        <f t="shared" si="162"/>
        <v>2.2544120027191781</v>
      </c>
      <c r="R747" s="70" t="str">
        <f t="shared" si="163"/>
        <v>Yes</v>
      </c>
      <c r="S747" s="70">
        <f t="shared" si="164"/>
        <v>26.88</v>
      </c>
      <c r="T747" s="70">
        <f t="shared" si="165"/>
        <v>46.29282171413297</v>
      </c>
      <c r="U747" s="70">
        <f t="shared" si="166"/>
        <v>1620.3810941337599</v>
      </c>
      <c r="V747" s="70">
        <f t="shared" si="167"/>
        <v>0</v>
      </c>
    </row>
    <row r="748" spans="1:22" x14ac:dyDescent="0.15">
      <c r="A748" s="66">
        <v>49076.645772929769</v>
      </c>
      <c r="B748" s="67">
        <v>7.137999999999999</v>
      </c>
      <c r="C748" s="67">
        <v>147.099123072</v>
      </c>
      <c r="D748" s="65">
        <v>18</v>
      </c>
      <c r="E748" s="68">
        <v>0.2</v>
      </c>
      <c r="F748" s="65">
        <v>1</v>
      </c>
      <c r="G748" s="65">
        <v>1.72</v>
      </c>
      <c r="H748" s="65">
        <v>16</v>
      </c>
      <c r="I748" s="70">
        <f t="shared" si="154"/>
        <v>20.607890595685067</v>
      </c>
      <c r="J748" s="70">
        <f t="shared" si="155"/>
        <v>0.72</v>
      </c>
      <c r="K748" s="70">
        <f t="shared" si="156"/>
        <v>1.2383999999999999</v>
      </c>
      <c r="L748" s="70">
        <f t="shared" si="157"/>
        <v>0</v>
      </c>
      <c r="M748" s="70">
        <f t="shared" si="158"/>
        <v>4.9535999999999998</v>
      </c>
      <c r="N748" s="70">
        <f t="shared" si="159"/>
        <v>1.6448536269514715</v>
      </c>
      <c r="O748" s="70">
        <f t="shared" si="160"/>
        <v>8.1479469264668083</v>
      </c>
      <c r="P748" s="70">
        <f t="shared" si="161"/>
        <v>19.667946926466808</v>
      </c>
      <c r="Q748" s="70">
        <f t="shared" si="162"/>
        <v>-0.992109404314931</v>
      </c>
      <c r="R748" s="70" t="str">
        <f t="shared" si="163"/>
        <v>Yes</v>
      </c>
      <c r="S748" s="70">
        <f t="shared" si="164"/>
        <v>11.52</v>
      </c>
      <c r="T748" s="70">
        <f t="shared" si="165"/>
        <v>20.660056330781739</v>
      </c>
      <c r="U748" s="70">
        <f t="shared" si="166"/>
        <v>694.44904034304</v>
      </c>
      <c r="V748" s="70">
        <f t="shared" si="167"/>
        <v>0</v>
      </c>
    </row>
    <row r="749" spans="1:22" x14ac:dyDescent="0.15">
      <c r="A749" s="66">
        <v>14103.039637035097</v>
      </c>
      <c r="B749" s="67">
        <v>38.357092629999997</v>
      </c>
      <c r="C749" s="67">
        <v>1293.2950051460707</v>
      </c>
      <c r="D749" s="65">
        <v>26</v>
      </c>
      <c r="E749" s="68">
        <v>1.2</v>
      </c>
      <c r="F749" s="65">
        <v>0.94</v>
      </c>
      <c r="G749" s="65">
        <v>1.1200000000000001</v>
      </c>
      <c r="H749" s="65">
        <v>36</v>
      </c>
      <c r="I749" s="70">
        <f t="shared" si="154"/>
        <v>33.717232367464518</v>
      </c>
      <c r="J749" s="70">
        <f t="shared" si="155"/>
        <v>1.906666666666667</v>
      </c>
      <c r="K749" s="70">
        <f t="shared" si="156"/>
        <v>2.1354666666666673</v>
      </c>
      <c r="L749" s="70">
        <f t="shared" si="157"/>
        <v>1.4696938456699076</v>
      </c>
      <c r="M749" s="70">
        <f t="shared" si="158"/>
        <v>13.115649425018958</v>
      </c>
      <c r="N749" s="70">
        <f t="shared" si="159"/>
        <v>1.6448536269514715</v>
      </c>
      <c r="O749" s="70">
        <f t="shared" si="160"/>
        <v>21.573323526566416</v>
      </c>
      <c r="P749" s="70">
        <f t="shared" si="161"/>
        <v>90.213323526566427</v>
      </c>
      <c r="Q749" s="70">
        <f t="shared" si="162"/>
        <v>-23.482767632535491</v>
      </c>
      <c r="R749" s="70" t="str">
        <f t="shared" si="163"/>
        <v>Yes</v>
      </c>
      <c r="S749" s="70">
        <f t="shared" si="164"/>
        <v>68.640000000000015</v>
      </c>
      <c r="T749" s="70">
        <f t="shared" si="165"/>
        <v>113.69609115910191</v>
      </c>
      <c r="U749" s="70">
        <f t="shared" si="166"/>
        <v>278477.39033939998</v>
      </c>
      <c r="V749" s="70">
        <f t="shared" si="167"/>
        <v>0</v>
      </c>
    </row>
    <row r="750" spans="1:22" x14ac:dyDescent="0.15">
      <c r="A750" s="66">
        <v>50165.039276385629</v>
      </c>
      <c r="B750" s="67">
        <v>15.888499999999999</v>
      </c>
      <c r="C750" s="67">
        <v>295.52428321216388</v>
      </c>
      <c r="D750" s="65">
        <v>34</v>
      </c>
      <c r="E750" s="68">
        <v>0.8</v>
      </c>
      <c r="F750" s="65">
        <v>0.9</v>
      </c>
      <c r="G750" s="65">
        <v>0.82</v>
      </c>
      <c r="H750" s="65">
        <v>16</v>
      </c>
      <c r="I750" s="70">
        <f t="shared" si="154"/>
        <v>18.599885653910935</v>
      </c>
      <c r="J750" s="70">
        <f t="shared" si="155"/>
        <v>2.04</v>
      </c>
      <c r="K750" s="70">
        <f t="shared" si="156"/>
        <v>1.6727999999999998</v>
      </c>
      <c r="L750" s="70">
        <f t="shared" si="157"/>
        <v>1.2649110640673515</v>
      </c>
      <c r="M750" s="70">
        <f t="shared" si="158"/>
        <v>7.1715212779437527</v>
      </c>
      <c r="N750" s="70">
        <f t="shared" si="159"/>
        <v>1.6448536269514715</v>
      </c>
      <c r="O750" s="70">
        <f t="shared" si="160"/>
        <v>11.796102784785434</v>
      </c>
      <c r="P750" s="70">
        <f t="shared" si="161"/>
        <v>44.436102784785433</v>
      </c>
      <c r="Q750" s="70">
        <f t="shared" si="162"/>
        <v>-42.600114346089072</v>
      </c>
      <c r="R750" s="70" t="str">
        <f t="shared" si="163"/>
        <v>Yes</v>
      </c>
      <c r="S750" s="70">
        <f t="shared" si="164"/>
        <v>32.64</v>
      </c>
      <c r="T750" s="70">
        <f t="shared" si="165"/>
        <v>87.036217130874505</v>
      </c>
      <c r="U750" s="70">
        <f t="shared" si="166"/>
        <v>49088.833710612504</v>
      </c>
      <c r="V750" s="70">
        <f t="shared" si="167"/>
        <v>0</v>
      </c>
    </row>
    <row r="751" spans="1:22" x14ac:dyDescent="0.15">
      <c r="A751" s="66">
        <v>45624.17289415597</v>
      </c>
      <c r="B751" s="67">
        <v>9.57911</v>
      </c>
      <c r="C751" s="67">
        <v>534.3347171598806</v>
      </c>
      <c r="D751" s="65">
        <v>42</v>
      </c>
      <c r="E751" s="68">
        <v>0.8</v>
      </c>
      <c r="F751" s="65">
        <v>0.82</v>
      </c>
      <c r="G751" s="65">
        <v>1.1599999999999999</v>
      </c>
      <c r="H751" s="65">
        <v>27</v>
      </c>
      <c r="I751" s="70">
        <f t="shared" si="154"/>
        <v>55.781248692193806</v>
      </c>
      <c r="J751" s="70">
        <f t="shared" si="155"/>
        <v>2.52</v>
      </c>
      <c r="K751" s="70">
        <f t="shared" si="156"/>
        <v>2.9232</v>
      </c>
      <c r="L751" s="70">
        <f t="shared" si="157"/>
        <v>2.2045407685048604</v>
      </c>
      <c r="M751" s="70">
        <f t="shared" si="158"/>
        <v>16.173453449402821</v>
      </c>
      <c r="N751" s="70">
        <f t="shared" si="159"/>
        <v>1.6448536269514715</v>
      </c>
      <c r="O751" s="70">
        <f t="shared" si="160"/>
        <v>26.602963566581018</v>
      </c>
      <c r="P751" s="70">
        <f t="shared" si="161"/>
        <v>94.642963566581017</v>
      </c>
      <c r="Q751" s="70">
        <f t="shared" si="162"/>
        <v>-19.818751307806188</v>
      </c>
      <c r="R751" s="70" t="str">
        <f t="shared" si="163"/>
        <v>Yes</v>
      </c>
      <c r="S751" s="70">
        <f t="shared" si="164"/>
        <v>68.040000000000006</v>
      </c>
      <c r="T751" s="70">
        <f t="shared" si="165"/>
        <v>114.46171487438721</v>
      </c>
      <c r="U751" s="70">
        <f t="shared" si="166"/>
        <v>60639.147524874264</v>
      </c>
      <c r="V751" s="70">
        <f t="shared" si="167"/>
        <v>0</v>
      </c>
    </row>
    <row r="752" spans="1:22" x14ac:dyDescent="0.15">
      <c r="A752" s="66">
        <v>98191.862683298124</v>
      </c>
      <c r="B752" s="67">
        <v>5.7962000500000004</v>
      </c>
      <c r="C752" s="67">
        <v>33.066505149058344</v>
      </c>
      <c r="D752" s="65">
        <v>26</v>
      </c>
      <c r="E752" s="68">
        <v>-0.4</v>
      </c>
      <c r="F752" s="65">
        <v>1</v>
      </c>
      <c r="G752" s="65">
        <v>1.25</v>
      </c>
      <c r="H752" s="65">
        <v>4</v>
      </c>
      <c r="I752" s="70">
        <f t="shared" si="154"/>
        <v>5.7048591946129159</v>
      </c>
      <c r="J752" s="70">
        <f t="shared" si="155"/>
        <v>0.52</v>
      </c>
      <c r="K752" s="70">
        <f t="shared" si="156"/>
        <v>0.65</v>
      </c>
      <c r="L752" s="70">
        <f t="shared" si="157"/>
        <v>0</v>
      </c>
      <c r="M752" s="70">
        <f t="shared" si="158"/>
        <v>1.3</v>
      </c>
      <c r="N752" s="70">
        <f t="shared" si="159"/>
        <v>1.6448536269514715</v>
      </c>
      <c r="O752" s="70">
        <f t="shared" si="160"/>
        <v>2.1383097150369132</v>
      </c>
      <c r="P752" s="70">
        <f t="shared" si="161"/>
        <v>4.2183097150369129</v>
      </c>
      <c r="Q752" s="70">
        <f t="shared" si="162"/>
        <v>-9.8951408053870864</v>
      </c>
      <c r="R752" s="70" t="str">
        <f t="shared" si="163"/>
        <v>Yes</v>
      </c>
      <c r="S752" s="70">
        <f t="shared" si="164"/>
        <v>2.08</v>
      </c>
      <c r="T752" s="70">
        <f t="shared" si="165"/>
        <v>14.113450520423999</v>
      </c>
      <c r="U752" s="70">
        <f t="shared" si="166"/>
        <v>38.858509148160003</v>
      </c>
      <c r="V752" s="70">
        <f t="shared" si="167"/>
        <v>0</v>
      </c>
    </row>
    <row r="753" spans="1:22" x14ac:dyDescent="0.15">
      <c r="A753" s="66">
        <v>36637.889876642592</v>
      </c>
      <c r="B753" s="67">
        <v>7.3924193899999997</v>
      </c>
      <c r="C753" s="67">
        <v>41.017539718155007</v>
      </c>
      <c r="D753" s="65">
        <v>26</v>
      </c>
      <c r="E753" s="68">
        <v>0.2</v>
      </c>
      <c r="F753" s="65">
        <v>1</v>
      </c>
      <c r="G753" s="65">
        <v>1.25</v>
      </c>
      <c r="H753" s="65">
        <v>4</v>
      </c>
      <c r="I753" s="70">
        <f t="shared" si="154"/>
        <v>5.5485947907177664</v>
      </c>
      <c r="J753" s="70">
        <f t="shared" si="155"/>
        <v>1.04</v>
      </c>
      <c r="K753" s="70">
        <f t="shared" si="156"/>
        <v>1.3</v>
      </c>
      <c r="L753" s="70">
        <f t="shared" si="157"/>
        <v>0</v>
      </c>
      <c r="M753" s="70">
        <f t="shared" si="158"/>
        <v>2.6</v>
      </c>
      <c r="N753" s="70">
        <f t="shared" si="159"/>
        <v>1.6448536269514715</v>
      </c>
      <c r="O753" s="70">
        <f t="shared" si="160"/>
        <v>4.2766194300738265</v>
      </c>
      <c r="P753" s="70">
        <f t="shared" si="161"/>
        <v>8.4366194300738258</v>
      </c>
      <c r="Q753" s="70">
        <f t="shared" si="162"/>
        <v>-25.651405209282238</v>
      </c>
      <c r="R753" s="70" t="str">
        <f t="shared" si="163"/>
        <v>Yes</v>
      </c>
      <c r="S753" s="70">
        <f t="shared" si="164"/>
        <v>4.16</v>
      </c>
      <c r="T753" s="70">
        <f t="shared" si="165"/>
        <v>34.088024639356064</v>
      </c>
      <c r="U753" s="70">
        <f t="shared" si="166"/>
        <v>1003.0930582732801</v>
      </c>
      <c r="V753" s="70">
        <f t="shared" si="167"/>
        <v>0</v>
      </c>
    </row>
    <row r="754" spans="1:22" x14ac:dyDescent="0.15">
      <c r="A754" s="66">
        <v>82599.309154715665</v>
      </c>
      <c r="B754" s="67">
        <v>6.3726180599999998</v>
      </c>
      <c r="C754" s="67">
        <v>398.59848717708917</v>
      </c>
      <c r="D754" s="65">
        <v>58</v>
      </c>
      <c r="E754" s="68">
        <v>1.5</v>
      </c>
      <c r="F754" s="65">
        <v>1</v>
      </c>
      <c r="G754" s="65">
        <v>0.84</v>
      </c>
      <c r="H754" s="65">
        <v>28</v>
      </c>
      <c r="I754" s="70">
        <f t="shared" si="154"/>
        <v>62.548623411001849</v>
      </c>
      <c r="J754" s="70">
        <f t="shared" si="155"/>
        <v>4.833333333333333</v>
      </c>
      <c r="K754" s="70">
        <f t="shared" si="156"/>
        <v>4.0599999999999996</v>
      </c>
      <c r="L754" s="70">
        <f t="shared" si="157"/>
        <v>0</v>
      </c>
      <c r="M754" s="70">
        <f t="shared" si="158"/>
        <v>21.483500645844472</v>
      </c>
      <c r="N754" s="70">
        <f t="shared" si="159"/>
        <v>1.6448536269514715</v>
      </c>
      <c r="O754" s="70">
        <f t="shared" si="160"/>
        <v>35.337213956931564</v>
      </c>
      <c r="P754" s="70">
        <f t="shared" si="161"/>
        <v>170.67054729026489</v>
      </c>
      <c r="Q754" s="70">
        <f t="shared" si="162"/>
        <v>-82.451376588998158</v>
      </c>
      <c r="R754" s="70" t="str">
        <f t="shared" si="163"/>
        <v>Yes</v>
      </c>
      <c r="S754" s="70">
        <f t="shared" si="164"/>
        <v>135.33333333333331</v>
      </c>
      <c r="T754" s="70">
        <f t="shared" si="165"/>
        <v>253.12192387926305</v>
      </c>
      <c r="U754" s="70">
        <f t="shared" si="166"/>
        <v>2304616.2646484375</v>
      </c>
      <c r="V754" s="70">
        <f t="shared" si="167"/>
        <v>0</v>
      </c>
    </row>
    <row r="755" spans="1:22" x14ac:dyDescent="0.15">
      <c r="A755" s="66">
        <v>1390.7730485478664</v>
      </c>
      <c r="B755" s="67">
        <v>9.1547000000000001</v>
      </c>
      <c r="C755" s="67">
        <v>147.32249507360001</v>
      </c>
      <c r="D755" s="65">
        <v>42</v>
      </c>
      <c r="E755" s="68">
        <v>-0.1</v>
      </c>
      <c r="F755" s="65">
        <v>1</v>
      </c>
      <c r="G755" s="65">
        <v>0.51</v>
      </c>
      <c r="H755" s="65">
        <v>16</v>
      </c>
      <c r="I755" s="70">
        <f t="shared" si="154"/>
        <v>16.092553013599574</v>
      </c>
      <c r="J755" s="70">
        <f t="shared" si="155"/>
        <v>1.26</v>
      </c>
      <c r="K755" s="70">
        <f t="shared" si="156"/>
        <v>0.64260000000000006</v>
      </c>
      <c r="L755" s="70">
        <f t="shared" si="157"/>
        <v>0</v>
      </c>
      <c r="M755" s="70">
        <f t="shared" si="158"/>
        <v>2.5704000000000002</v>
      </c>
      <c r="N755" s="70">
        <f t="shared" si="159"/>
        <v>1.6448536269514715</v>
      </c>
      <c r="O755" s="70">
        <f t="shared" si="160"/>
        <v>4.2279317627160626</v>
      </c>
      <c r="P755" s="70">
        <f t="shared" si="161"/>
        <v>24.387931762716065</v>
      </c>
      <c r="Q755" s="70">
        <f t="shared" si="162"/>
        <v>-21.707446986400424</v>
      </c>
      <c r="R755" s="70" t="str">
        <f t="shared" si="163"/>
        <v>Yes</v>
      </c>
      <c r="S755" s="70">
        <f t="shared" si="164"/>
        <v>20.16</v>
      </c>
      <c r="T755" s="70">
        <f t="shared" si="165"/>
        <v>46.095378749116492</v>
      </c>
      <c r="U755" s="70">
        <f t="shared" si="166"/>
        <v>259.37959467797998</v>
      </c>
      <c r="V755" s="70">
        <f t="shared" si="167"/>
        <v>0</v>
      </c>
    </row>
    <row r="756" spans="1:22" x14ac:dyDescent="0.15">
      <c r="A756" s="66">
        <v>84351.609362782227</v>
      </c>
      <c r="B756" s="67">
        <v>89.742648619999997</v>
      </c>
      <c r="C756" s="67">
        <v>3475.6610306284842</v>
      </c>
      <c r="D756" s="65">
        <v>34</v>
      </c>
      <c r="E756" s="68">
        <v>0.5</v>
      </c>
      <c r="F756" s="65">
        <v>1</v>
      </c>
      <c r="G756" s="65">
        <v>1.05</v>
      </c>
      <c r="H756" s="65">
        <v>28</v>
      </c>
      <c r="I756" s="70">
        <f t="shared" si="154"/>
        <v>38.729200486889802</v>
      </c>
      <c r="J756" s="70">
        <f t="shared" si="155"/>
        <v>1.7</v>
      </c>
      <c r="K756" s="70">
        <f t="shared" si="156"/>
        <v>1.7849999999999999</v>
      </c>
      <c r="L756" s="70">
        <f t="shared" si="157"/>
        <v>0</v>
      </c>
      <c r="M756" s="70">
        <f t="shared" si="158"/>
        <v>9.4453321805005874</v>
      </c>
      <c r="N756" s="70">
        <f t="shared" si="159"/>
        <v>1.6448536269514715</v>
      </c>
      <c r="O756" s="70">
        <f t="shared" si="160"/>
        <v>15.536188894857842</v>
      </c>
      <c r="P756" s="70">
        <f t="shared" si="161"/>
        <v>63.136188894857845</v>
      </c>
      <c r="Q756" s="70">
        <f t="shared" si="162"/>
        <v>-12.270799513110198</v>
      </c>
      <c r="R756" s="70" t="str">
        <f t="shared" si="163"/>
        <v>Yes</v>
      </c>
      <c r="S756" s="70">
        <f t="shared" si="164"/>
        <v>47.6</v>
      </c>
      <c r="T756" s="70">
        <f t="shared" si="165"/>
        <v>75.406988407968043</v>
      </c>
      <c r="U756" s="70">
        <f t="shared" si="166"/>
        <v>8720.7509765625</v>
      </c>
      <c r="V756" s="70">
        <f t="shared" si="167"/>
        <v>0</v>
      </c>
    </row>
    <row r="757" spans="1:22" x14ac:dyDescent="0.15">
      <c r="A757" s="66">
        <v>53101.947654958378</v>
      </c>
      <c r="B757" s="67">
        <v>29.152199589999999</v>
      </c>
      <c r="C757" s="67">
        <v>914.75163370540247</v>
      </c>
      <c r="D757" s="65">
        <v>34</v>
      </c>
      <c r="E757" s="68">
        <v>-0.4</v>
      </c>
      <c r="F757" s="65">
        <v>1</v>
      </c>
      <c r="G757" s="65">
        <v>0.85</v>
      </c>
      <c r="H757" s="65">
        <v>23</v>
      </c>
      <c r="I757" s="70">
        <f t="shared" si="154"/>
        <v>31.37847732145698</v>
      </c>
      <c r="J757" s="70">
        <f t="shared" si="155"/>
        <v>0.67999999999999994</v>
      </c>
      <c r="K757" s="70">
        <f t="shared" si="156"/>
        <v>0.57799999999999996</v>
      </c>
      <c r="L757" s="70">
        <f t="shared" si="157"/>
        <v>0</v>
      </c>
      <c r="M757" s="70">
        <f t="shared" si="158"/>
        <v>2.7719906204747518</v>
      </c>
      <c r="N757" s="70">
        <f t="shared" si="159"/>
        <v>1.6448536269514715</v>
      </c>
      <c r="O757" s="70">
        <f t="shared" si="160"/>
        <v>4.5595188259633552</v>
      </c>
      <c r="P757" s="70">
        <f t="shared" si="161"/>
        <v>20.199518825963352</v>
      </c>
      <c r="Q757" s="70">
        <f t="shared" si="162"/>
        <v>10.978477321456982</v>
      </c>
      <c r="R757" s="70" t="str">
        <f t="shared" si="163"/>
        <v>Yes</v>
      </c>
      <c r="S757" s="70">
        <f t="shared" si="164"/>
        <v>15.639999999999999</v>
      </c>
      <c r="T757" s="70">
        <f t="shared" si="165"/>
        <v>15.639999999999999</v>
      </c>
      <c r="U757" s="70">
        <f t="shared" si="166"/>
        <v>50.814973501439994</v>
      </c>
      <c r="V757" s="70">
        <f t="shared" si="167"/>
        <v>0</v>
      </c>
    </row>
    <row r="758" spans="1:22" x14ac:dyDescent="0.15">
      <c r="A758" s="66">
        <v>43367.379519692993</v>
      </c>
      <c r="B758" s="67">
        <v>6.8369999999999997</v>
      </c>
      <c r="C758" s="67">
        <v>282.33738510860127</v>
      </c>
      <c r="D758" s="65">
        <v>34</v>
      </c>
      <c r="E758" s="68">
        <v>0.2</v>
      </c>
      <c r="F758" s="65">
        <v>0.75</v>
      </c>
      <c r="G758" s="65">
        <v>1.81</v>
      </c>
      <c r="H758" s="65">
        <v>16</v>
      </c>
      <c r="I758" s="70">
        <f t="shared" si="154"/>
        <v>41.295507548427857</v>
      </c>
      <c r="J758" s="70">
        <f t="shared" si="155"/>
        <v>1.3599999999999999</v>
      </c>
      <c r="K758" s="70">
        <f t="shared" si="156"/>
        <v>2.4615999999999998</v>
      </c>
      <c r="L758" s="70">
        <f t="shared" si="157"/>
        <v>2</v>
      </c>
      <c r="M758" s="70">
        <f t="shared" si="158"/>
        <v>10.215184431032069</v>
      </c>
      <c r="N758" s="70">
        <f t="shared" si="159"/>
        <v>1.6448536269514715</v>
      </c>
      <c r="O758" s="70">
        <f t="shared" si="160"/>
        <v>16.802483161361302</v>
      </c>
      <c r="P758" s="70">
        <f t="shared" si="161"/>
        <v>38.5624831613613</v>
      </c>
      <c r="Q758" s="70">
        <f t="shared" si="162"/>
        <v>0.49550754842785949</v>
      </c>
      <c r="R758" s="70" t="str">
        <f t="shared" si="163"/>
        <v>Yes</v>
      </c>
      <c r="S758" s="70">
        <f t="shared" si="164"/>
        <v>21.759999999999998</v>
      </c>
      <c r="T758" s="70">
        <f t="shared" si="165"/>
        <v>38.06697561293344</v>
      </c>
      <c r="U758" s="70">
        <f t="shared" si="166"/>
        <v>1311.7370762035198</v>
      </c>
      <c r="V758" s="70">
        <f t="shared" si="167"/>
        <v>0</v>
      </c>
    </row>
    <row r="759" spans="1:22" x14ac:dyDescent="0.15">
      <c r="A759" s="66">
        <v>99367.079052573099</v>
      </c>
      <c r="B759" s="67">
        <v>23.490459679999997</v>
      </c>
      <c r="C759" s="67">
        <v>206.53685150794078</v>
      </c>
      <c r="D759" s="65">
        <v>18</v>
      </c>
      <c r="E759" s="68">
        <v>0.2</v>
      </c>
      <c r="F759" s="65">
        <v>1</v>
      </c>
      <c r="G759" s="65">
        <v>1.23</v>
      </c>
      <c r="H759" s="65">
        <v>10</v>
      </c>
      <c r="I759" s="70">
        <f t="shared" si="154"/>
        <v>8.7923716402956664</v>
      </c>
      <c r="J759" s="70">
        <f t="shared" si="155"/>
        <v>0.72</v>
      </c>
      <c r="K759" s="70">
        <f t="shared" si="156"/>
        <v>0.88559999999999994</v>
      </c>
      <c r="L759" s="70">
        <f t="shared" si="157"/>
        <v>0</v>
      </c>
      <c r="M759" s="70">
        <f t="shared" si="158"/>
        <v>2.8005130958451168</v>
      </c>
      <c r="N759" s="70">
        <f t="shared" si="159"/>
        <v>1.6448536269514715</v>
      </c>
      <c r="O759" s="70">
        <f t="shared" si="160"/>
        <v>4.6064341230259345</v>
      </c>
      <c r="P759" s="70">
        <f t="shared" si="161"/>
        <v>11.806434123025934</v>
      </c>
      <c r="Q759" s="70">
        <f t="shared" si="162"/>
        <v>-12.807628359704331</v>
      </c>
      <c r="R759" s="70" t="str">
        <f t="shared" si="163"/>
        <v>Yes</v>
      </c>
      <c r="S759" s="70">
        <f t="shared" si="164"/>
        <v>7.1999999999999993</v>
      </c>
      <c r="T759" s="70">
        <f t="shared" si="165"/>
        <v>24.614062482730265</v>
      </c>
      <c r="U759" s="70">
        <f t="shared" si="166"/>
        <v>694.44904034304</v>
      </c>
      <c r="V759" s="70">
        <f t="shared" si="167"/>
        <v>0</v>
      </c>
    </row>
    <row r="760" spans="1:22" x14ac:dyDescent="0.15">
      <c r="A760" s="66">
        <v>81266.557642940534</v>
      </c>
      <c r="B760" s="67">
        <v>6.5944799999999999</v>
      </c>
      <c r="C760" s="67">
        <v>25.655982199789275</v>
      </c>
      <c r="D760" s="65">
        <v>10</v>
      </c>
      <c r="E760" s="68">
        <v>1.2</v>
      </c>
      <c r="F760" s="65">
        <v>0.91</v>
      </c>
      <c r="G760" s="65">
        <v>1.53</v>
      </c>
      <c r="H760" s="65">
        <v>6</v>
      </c>
      <c r="I760" s="70">
        <f t="shared" si="154"/>
        <v>3.8905239230067079</v>
      </c>
      <c r="J760" s="70">
        <f t="shared" si="155"/>
        <v>0.73333333333333339</v>
      </c>
      <c r="K760" s="70">
        <f t="shared" si="156"/>
        <v>1.1220000000000001</v>
      </c>
      <c r="L760" s="70">
        <f t="shared" si="157"/>
        <v>0.73484692283495334</v>
      </c>
      <c r="M760" s="70">
        <f t="shared" si="158"/>
        <v>2.8006613504670645</v>
      </c>
      <c r="N760" s="70">
        <f t="shared" si="159"/>
        <v>1.6448536269514715</v>
      </c>
      <c r="O760" s="70">
        <f t="shared" si="160"/>
        <v>4.6066779801785573</v>
      </c>
      <c r="P760" s="70">
        <f t="shared" si="161"/>
        <v>9.0066779801785586</v>
      </c>
      <c r="Q760" s="70">
        <f t="shared" si="162"/>
        <v>-18.109476076993293</v>
      </c>
      <c r="R760" s="70" t="str">
        <f t="shared" si="163"/>
        <v>Yes</v>
      </c>
      <c r="S760" s="70">
        <f t="shared" si="164"/>
        <v>4.4000000000000004</v>
      </c>
      <c r="T760" s="70">
        <f t="shared" si="165"/>
        <v>27.116154057171851</v>
      </c>
      <c r="U760" s="70">
        <f t="shared" si="166"/>
        <v>107106.68859207688</v>
      </c>
      <c r="V760" s="70">
        <f t="shared" si="167"/>
        <v>0</v>
      </c>
    </row>
    <row r="761" spans="1:22" x14ac:dyDescent="0.15">
      <c r="A761" s="66">
        <v>32963.11452494414</v>
      </c>
      <c r="B761" s="67">
        <v>7.911999999999999</v>
      </c>
      <c r="C761" s="67">
        <v>78.03512640000001</v>
      </c>
      <c r="D761" s="65">
        <v>42</v>
      </c>
      <c r="E761" s="68">
        <v>1.2</v>
      </c>
      <c r="F761" s="65">
        <v>1</v>
      </c>
      <c r="G761" s="65">
        <v>0.25</v>
      </c>
      <c r="H761" s="65">
        <v>16</v>
      </c>
      <c r="I761" s="70">
        <f t="shared" si="154"/>
        <v>9.8628825075834197</v>
      </c>
      <c r="J761" s="70">
        <f t="shared" si="155"/>
        <v>3.08</v>
      </c>
      <c r="K761" s="70">
        <f t="shared" si="156"/>
        <v>0.77</v>
      </c>
      <c r="L761" s="70">
        <f t="shared" si="157"/>
        <v>0</v>
      </c>
      <c r="M761" s="70">
        <f t="shared" si="158"/>
        <v>3.08</v>
      </c>
      <c r="N761" s="70">
        <f t="shared" si="159"/>
        <v>1.6448536269514715</v>
      </c>
      <c r="O761" s="70">
        <f t="shared" si="160"/>
        <v>5.0661491710105322</v>
      </c>
      <c r="P761" s="70">
        <f t="shared" si="161"/>
        <v>54.346149171010531</v>
      </c>
      <c r="Q761" s="70">
        <f t="shared" si="162"/>
        <v>-82.537117492416584</v>
      </c>
      <c r="R761" s="70" t="str">
        <f t="shared" si="163"/>
        <v>Yes</v>
      </c>
      <c r="S761" s="70">
        <f t="shared" si="164"/>
        <v>49.28</v>
      </c>
      <c r="T761" s="70">
        <f t="shared" si="165"/>
        <v>136.88326666342712</v>
      </c>
      <c r="U761" s="70">
        <f t="shared" si="166"/>
        <v>449848.09208672284</v>
      </c>
      <c r="V761" s="70">
        <f t="shared" si="167"/>
        <v>0</v>
      </c>
    </row>
    <row r="762" spans="1:22" x14ac:dyDescent="0.15">
      <c r="A762" s="66">
        <v>47021.690463820421</v>
      </c>
      <c r="B762" s="67">
        <v>8.5569999999999986</v>
      </c>
      <c r="C762" s="67">
        <v>342.09311567631221</v>
      </c>
      <c r="D762" s="65">
        <v>26</v>
      </c>
      <c r="E762" s="68">
        <v>0.2</v>
      </c>
      <c r="F762" s="65">
        <v>0.75</v>
      </c>
      <c r="G762" s="65">
        <v>2.54</v>
      </c>
      <c r="H762" s="65">
        <v>15</v>
      </c>
      <c r="I762" s="70">
        <f t="shared" si="154"/>
        <v>39.978160065012538</v>
      </c>
      <c r="J762" s="70">
        <f t="shared" si="155"/>
        <v>1.04</v>
      </c>
      <c r="K762" s="70">
        <f t="shared" si="156"/>
        <v>2.6415999999999999</v>
      </c>
      <c r="L762" s="70">
        <f t="shared" si="157"/>
        <v>1.9364916731037085</v>
      </c>
      <c r="M762" s="70">
        <f t="shared" si="158"/>
        <v>10.427212398335424</v>
      </c>
      <c r="N762" s="70">
        <f t="shared" si="159"/>
        <v>1.6448536269514715</v>
      </c>
      <c r="O762" s="70">
        <f t="shared" si="160"/>
        <v>17.151238132395374</v>
      </c>
      <c r="P762" s="70">
        <f t="shared" si="161"/>
        <v>32.751238132395372</v>
      </c>
      <c r="Q762" s="70">
        <f t="shared" si="162"/>
        <v>8.7781600650125355</v>
      </c>
      <c r="R762" s="70" t="str">
        <f t="shared" si="163"/>
        <v>Yes</v>
      </c>
      <c r="S762" s="70">
        <f t="shared" si="164"/>
        <v>15.600000000000001</v>
      </c>
      <c r="T762" s="70">
        <f t="shared" si="165"/>
        <v>23.973078067382836</v>
      </c>
      <c r="U762" s="70">
        <f t="shared" si="166"/>
        <v>1003.0930582732801</v>
      </c>
      <c r="V762" s="70">
        <f t="shared" si="167"/>
        <v>0</v>
      </c>
    </row>
    <row r="763" spans="1:22" x14ac:dyDescent="0.15">
      <c r="A763" s="66">
        <v>34854.655024421489</v>
      </c>
      <c r="B763" s="67">
        <v>8.3419999999999987</v>
      </c>
      <c r="C763" s="67">
        <v>332.36303957999996</v>
      </c>
      <c r="D763" s="65">
        <v>26</v>
      </c>
      <c r="E763" s="68">
        <v>0.8</v>
      </c>
      <c r="F763" s="65">
        <v>1</v>
      </c>
      <c r="G763" s="65">
        <v>2.54</v>
      </c>
      <c r="H763" s="65">
        <v>15</v>
      </c>
      <c r="I763" s="70">
        <f t="shared" si="154"/>
        <v>39.842128935507077</v>
      </c>
      <c r="J763" s="70">
        <f t="shared" si="155"/>
        <v>1.56</v>
      </c>
      <c r="K763" s="70">
        <f t="shared" si="156"/>
        <v>3.9624000000000001</v>
      </c>
      <c r="L763" s="70">
        <f t="shared" si="157"/>
        <v>0</v>
      </c>
      <c r="M763" s="70">
        <f t="shared" si="158"/>
        <v>15.346309211012269</v>
      </c>
      <c r="N763" s="70">
        <f t="shared" si="159"/>
        <v>1.6448536269514715</v>
      </c>
      <c r="O763" s="70">
        <f t="shared" si="160"/>
        <v>25.242432366052306</v>
      </c>
      <c r="P763" s="70">
        <f t="shared" si="161"/>
        <v>48.642432366052304</v>
      </c>
      <c r="Q763" s="70">
        <f t="shared" si="162"/>
        <v>-6.9578710644929274</v>
      </c>
      <c r="R763" s="70" t="str">
        <f t="shared" si="163"/>
        <v>Yes</v>
      </c>
      <c r="S763" s="70">
        <f t="shared" si="164"/>
        <v>23.400000000000002</v>
      </c>
      <c r="T763" s="70">
        <f t="shared" si="165"/>
        <v>55.600303430545232</v>
      </c>
      <c r="U763" s="70">
        <f t="shared" si="166"/>
        <v>37538.519896350736</v>
      </c>
      <c r="V763" s="70">
        <f t="shared" si="167"/>
        <v>0</v>
      </c>
    </row>
    <row r="764" spans="1:22" x14ac:dyDescent="0.15">
      <c r="A764" s="66">
        <v>32226.873689066182</v>
      </c>
      <c r="B764" s="67">
        <v>8.3419999999999987</v>
      </c>
      <c r="C764" s="67">
        <v>332.71620580159299</v>
      </c>
      <c r="D764" s="65">
        <v>26</v>
      </c>
      <c r="E764" s="68">
        <v>1.2</v>
      </c>
      <c r="F764" s="65">
        <v>0.88</v>
      </c>
      <c r="G764" s="65">
        <v>2.54</v>
      </c>
      <c r="H764" s="65">
        <v>15</v>
      </c>
      <c r="I764" s="70">
        <f t="shared" si="154"/>
        <v>39.884464852744308</v>
      </c>
      <c r="J764" s="70">
        <f t="shared" si="155"/>
        <v>1.906666666666667</v>
      </c>
      <c r="K764" s="70">
        <f t="shared" si="156"/>
        <v>4.8429333333333338</v>
      </c>
      <c r="L764" s="70">
        <f t="shared" si="157"/>
        <v>1.3416407864998738</v>
      </c>
      <c r="M764" s="70">
        <f t="shared" si="158"/>
        <v>18.93023320159228</v>
      </c>
      <c r="N764" s="70">
        <f t="shared" si="159"/>
        <v>1.6448536269514715</v>
      </c>
      <c r="O764" s="70">
        <f t="shared" si="160"/>
        <v>31.137462740676227</v>
      </c>
      <c r="P764" s="70">
        <f t="shared" si="161"/>
        <v>59.737462740676236</v>
      </c>
      <c r="Q764" s="70">
        <f t="shared" si="162"/>
        <v>-17.315535147255702</v>
      </c>
      <c r="R764" s="70" t="str">
        <f t="shared" si="163"/>
        <v>Yes</v>
      </c>
      <c r="S764" s="70">
        <f t="shared" si="164"/>
        <v>28.600000000000005</v>
      </c>
      <c r="T764" s="70">
        <f t="shared" si="165"/>
        <v>77.052997887931937</v>
      </c>
      <c r="U764" s="70">
        <f t="shared" si="166"/>
        <v>278477.39033939998</v>
      </c>
      <c r="V764" s="70">
        <f t="shared" si="167"/>
        <v>0</v>
      </c>
    </row>
    <row r="765" spans="1:22" x14ac:dyDescent="0.15">
      <c r="A765" s="66">
        <v>22029.787363775155</v>
      </c>
      <c r="B765" s="67">
        <v>7.2669999999999995</v>
      </c>
      <c r="C765" s="67">
        <v>291.55981282999994</v>
      </c>
      <c r="D765" s="65">
        <v>26</v>
      </c>
      <c r="E765" s="68">
        <v>0.2</v>
      </c>
      <c r="F765" s="65">
        <v>1</v>
      </c>
      <c r="G765" s="65">
        <v>2.54</v>
      </c>
      <c r="H765" s="65">
        <v>15</v>
      </c>
      <c r="I765" s="70">
        <f t="shared" si="154"/>
        <v>40.121069606440066</v>
      </c>
      <c r="J765" s="70">
        <f t="shared" si="155"/>
        <v>1.04</v>
      </c>
      <c r="K765" s="70">
        <f t="shared" si="156"/>
        <v>2.6415999999999999</v>
      </c>
      <c r="L765" s="70">
        <f t="shared" si="157"/>
        <v>0</v>
      </c>
      <c r="M765" s="70">
        <f t="shared" si="158"/>
        <v>10.230872807341512</v>
      </c>
      <c r="N765" s="70">
        <f t="shared" si="159"/>
        <v>1.6448536269514715</v>
      </c>
      <c r="O765" s="70">
        <f t="shared" si="160"/>
        <v>16.828288244034869</v>
      </c>
      <c r="P765" s="70">
        <f t="shared" si="161"/>
        <v>32.428288244034874</v>
      </c>
      <c r="Q765" s="70">
        <f t="shared" si="162"/>
        <v>8.9210696064400636</v>
      </c>
      <c r="R765" s="70" t="str">
        <f t="shared" si="163"/>
        <v>Yes</v>
      </c>
      <c r="S765" s="70">
        <f t="shared" si="164"/>
        <v>15.600000000000001</v>
      </c>
      <c r="T765" s="70">
        <f t="shared" si="165"/>
        <v>23.507218637594811</v>
      </c>
      <c r="U765" s="70">
        <f t="shared" si="166"/>
        <v>1003.0930582732801</v>
      </c>
      <c r="V765" s="70">
        <f t="shared" si="167"/>
        <v>0</v>
      </c>
    </row>
    <row r="766" spans="1:22" x14ac:dyDescent="0.15">
      <c r="A766" s="66">
        <v>47004.24268711335</v>
      </c>
      <c r="B766" s="67">
        <v>7.2669999999999995</v>
      </c>
      <c r="C766" s="67">
        <v>291.55981282999994</v>
      </c>
      <c r="D766" s="65">
        <v>26</v>
      </c>
      <c r="E766" s="68">
        <v>1.5</v>
      </c>
      <c r="F766" s="65">
        <v>1</v>
      </c>
      <c r="G766" s="65">
        <v>2.54</v>
      </c>
      <c r="H766" s="65">
        <v>15</v>
      </c>
      <c r="I766" s="70">
        <f t="shared" si="154"/>
        <v>40.121069606440066</v>
      </c>
      <c r="J766" s="70">
        <f t="shared" si="155"/>
        <v>2.166666666666667</v>
      </c>
      <c r="K766" s="70">
        <f t="shared" si="156"/>
        <v>5.5033333333333339</v>
      </c>
      <c r="L766" s="70">
        <f t="shared" si="157"/>
        <v>0</v>
      </c>
      <c r="M766" s="70">
        <f t="shared" si="158"/>
        <v>21.314318348628152</v>
      </c>
      <c r="N766" s="70">
        <f t="shared" si="159"/>
        <v>1.6448536269514715</v>
      </c>
      <c r="O766" s="70">
        <f t="shared" si="160"/>
        <v>35.058933841739318</v>
      </c>
      <c r="P766" s="70">
        <f t="shared" si="161"/>
        <v>67.558933841739332</v>
      </c>
      <c r="Q766" s="70">
        <f t="shared" si="162"/>
        <v>-24.878930393559948</v>
      </c>
      <c r="R766" s="70" t="str">
        <f t="shared" si="163"/>
        <v>Yes</v>
      </c>
      <c r="S766" s="70">
        <f t="shared" si="164"/>
        <v>32.500000000000007</v>
      </c>
      <c r="T766" s="70">
        <f t="shared" si="165"/>
        <v>92.437864235299287</v>
      </c>
      <c r="U766" s="70">
        <f t="shared" si="166"/>
        <v>1033103.8427734376</v>
      </c>
      <c r="V766" s="70">
        <f t="shared" si="167"/>
        <v>0</v>
      </c>
    </row>
    <row r="767" spans="1:22" x14ac:dyDescent="0.15">
      <c r="A767" s="66">
        <v>25867.05539693289</v>
      </c>
      <c r="B767" s="67">
        <v>7.2669999999999995</v>
      </c>
      <c r="C767" s="67">
        <v>291.55981282999994</v>
      </c>
      <c r="D767" s="65">
        <v>26</v>
      </c>
      <c r="E767" s="68">
        <v>0.5</v>
      </c>
      <c r="F767" s="65">
        <v>1</v>
      </c>
      <c r="G767" s="65">
        <v>2.54</v>
      </c>
      <c r="H767" s="65">
        <v>15</v>
      </c>
      <c r="I767" s="70">
        <f t="shared" si="154"/>
        <v>40.121069606440066</v>
      </c>
      <c r="J767" s="70">
        <f t="shared" si="155"/>
        <v>1.3</v>
      </c>
      <c r="K767" s="70">
        <f t="shared" si="156"/>
        <v>3.302</v>
      </c>
      <c r="L767" s="70">
        <f t="shared" si="157"/>
        <v>0</v>
      </c>
      <c r="M767" s="70">
        <f t="shared" si="158"/>
        <v>12.788591009176891</v>
      </c>
      <c r="N767" s="70">
        <f t="shared" si="159"/>
        <v>1.6448536269514715</v>
      </c>
      <c r="O767" s="70">
        <f t="shared" si="160"/>
        <v>21.035360305043589</v>
      </c>
      <c r="P767" s="70">
        <f t="shared" si="161"/>
        <v>40.535360305043589</v>
      </c>
      <c r="Q767" s="70">
        <f t="shared" si="162"/>
        <v>1.1210696064400665</v>
      </c>
      <c r="R767" s="70" t="str">
        <f t="shared" si="163"/>
        <v>Yes</v>
      </c>
      <c r="S767" s="70">
        <f t="shared" si="164"/>
        <v>19.5</v>
      </c>
      <c r="T767" s="70">
        <f t="shared" si="165"/>
        <v>39.414290698603523</v>
      </c>
      <c r="U767" s="70">
        <f t="shared" si="166"/>
        <v>6668.8095703125</v>
      </c>
      <c r="V767" s="70">
        <f t="shared" si="167"/>
        <v>0</v>
      </c>
    </row>
    <row r="768" spans="1:22" x14ac:dyDescent="0.15">
      <c r="A768" s="66">
        <v>91628.007892769689</v>
      </c>
      <c r="B768" s="67">
        <v>7.8689999999999998</v>
      </c>
      <c r="C768" s="67">
        <v>315.3340977537581</v>
      </c>
      <c r="D768" s="65">
        <v>26</v>
      </c>
      <c r="E768" s="68">
        <v>-0.4</v>
      </c>
      <c r="F768" s="65">
        <v>0.8</v>
      </c>
      <c r="G768" s="65">
        <v>2.54</v>
      </c>
      <c r="H768" s="65">
        <v>15</v>
      </c>
      <c r="I768" s="70">
        <f t="shared" si="154"/>
        <v>40.072956888265104</v>
      </c>
      <c r="J768" s="70">
        <f t="shared" si="155"/>
        <v>0.52</v>
      </c>
      <c r="K768" s="70">
        <f t="shared" si="156"/>
        <v>1.3208</v>
      </c>
      <c r="L768" s="70">
        <f t="shared" si="157"/>
        <v>1.732050807568877</v>
      </c>
      <c r="M768" s="70">
        <f t="shared" si="158"/>
        <v>5.19412067630316</v>
      </c>
      <c r="N768" s="70">
        <f t="shared" si="159"/>
        <v>1.6448536269514715</v>
      </c>
      <c r="O768" s="70">
        <f t="shared" si="160"/>
        <v>8.5435682332408831</v>
      </c>
      <c r="P768" s="70">
        <f t="shared" si="161"/>
        <v>16.343568233240884</v>
      </c>
      <c r="Q768" s="70">
        <f t="shared" si="162"/>
        <v>24.472956888265102</v>
      </c>
      <c r="R768" s="70" t="str">
        <f t="shared" si="163"/>
        <v>No</v>
      </c>
      <c r="S768" s="70">
        <f t="shared" si="164"/>
        <v>7.8000000000000007</v>
      </c>
      <c r="T768" s="70">
        <f t="shared" si="165"/>
        <v>0</v>
      </c>
      <c r="U768" s="70">
        <f t="shared" si="166"/>
        <v>38.858509148160003</v>
      </c>
      <c r="V768" s="70">
        <f t="shared" si="167"/>
        <v>1.2144477401051006</v>
      </c>
    </row>
    <row r="769" spans="1:22" x14ac:dyDescent="0.15">
      <c r="A769" s="66">
        <v>66241.69921369807</v>
      </c>
      <c r="B769" s="67">
        <v>8.0409999999999986</v>
      </c>
      <c r="C769" s="67">
        <v>320.93813609</v>
      </c>
      <c r="D769" s="65">
        <v>26</v>
      </c>
      <c r="E769" s="68">
        <v>-0.2</v>
      </c>
      <c r="F769" s="65">
        <v>1</v>
      </c>
      <c r="G769" s="65">
        <v>2.54</v>
      </c>
      <c r="H769" s="65">
        <v>15</v>
      </c>
      <c r="I769" s="70">
        <f t="shared" si="154"/>
        <v>39.912714350205206</v>
      </c>
      <c r="J769" s="70">
        <f t="shared" si="155"/>
        <v>0.69333333333333336</v>
      </c>
      <c r="K769" s="70">
        <f t="shared" si="156"/>
        <v>1.7610666666666668</v>
      </c>
      <c r="L769" s="70">
        <f t="shared" si="157"/>
        <v>0</v>
      </c>
      <c r="M769" s="70">
        <f t="shared" si="158"/>
        <v>6.8205818715610089</v>
      </c>
      <c r="N769" s="70">
        <f t="shared" si="159"/>
        <v>1.6448536269514715</v>
      </c>
      <c r="O769" s="70">
        <f t="shared" si="160"/>
        <v>11.218858829356581</v>
      </c>
      <c r="P769" s="70">
        <f t="shared" si="161"/>
        <v>21.618858829356583</v>
      </c>
      <c r="Q769" s="70">
        <f t="shared" si="162"/>
        <v>19.112714350205206</v>
      </c>
      <c r="R769" s="70" t="str">
        <f t="shared" si="163"/>
        <v>Yes</v>
      </c>
      <c r="S769" s="70">
        <f t="shared" si="164"/>
        <v>10.4</v>
      </c>
      <c r="T769" s="70">
        <f t="shared" si="165"/>
        <v>10.4</v>
      </c>
      <c r="U769" s="70">
        <f t="shared" si="166"/>
        <v>95.066468024320017</v>
      </c>
      <c r="V769" s="70">
        <f t="shared" si="167"/>
        <v>0</v>
      </c>
    </row>
    <row r="770" spans="1:22" x14ac:dyDescent="0.15">
      <c r="A770" s="66">
        <v>14944.904217581723</v>
      </c>
      <c r="B770" s="67">
        <v>8.0409999999999986</v>
      </c>
      <c r="C770" s="67">
        <v>320.93813609</v>
      </c>
      <c r="D770" s="65">
        <v>26</v>
      </c>
      <c r="E770" s="68">
        <v>0.2</v>
      </c>
      <c r="F770" s="65">
        <v>1</v>
      </c>
      <c r="G770" s="65">
        <v>2.54</v>
      </c>
      <c r="H770" s="65">
        <v>15</v>
      </c>
      <c r="I770" s="70">
        <f t="shared" si="154"/>
        <v>39.912714350205206</v>
      </c>
      <c r="J770" s="70">
        <f t="shared" si="155"/>
        <v>1.04</v>
      </c>
      <c r="K770" s="70">
        <f t="shared" si="156"/>
        <v>2.6415999999999999</v>
      </c>
      <c r="L770" s="70">
        <f t="shared" si="157"/>
        <v>0</v>
      </c>
      <c r="M770" s="70">
        <f t="shared" si="158"/>
        <v>10.230872807341512</v>
      </c>
      <c r="N770" s="70">
        <f t="shared" si="159"/>
        <v>1.6448536269514715</v>
      </c>
      <c r="O770" s="70">
        <f t="shared" si="160"/>
        <v>16.828288244034869</v>
      </c>
      <c r="P770" s="70">
        <f t="shared" si="161"/>
        <v>32.428288244034874</v>
      </c>
      <c r="Q770" s="70">
        <f t="shared" si="162"/>
        <v>8.7127143502052036</v>
      </c>
      <c r="R770" s="70" t="str">
        <f t="shared" si="163"/>
        <v>Yes</v>
      </c>
      <c r="S770" s="70">
        <f t="shared" si="164"/>
        <v>15.600000000000001</v>
      </c>
      <c r="T770" s="70">
        <f t="shared" si="165"/>
        <v>23.715573893829671</v>
      </c>
      <c r="U770" s="70">
        <f t="shared" si="166"/>
        <v>1003.0930582732801</v>
      </c>
      <c r="V770" s="70">
        <f t="shared" si="167"/>
        <v>0</v>
      </c>
    </row>
    <row r="771" spans="1:22" x14ac:dyDescent="0.15">
      <c r="A771" s="66">
        <v>32581.970035898055</v>
      </c>
      <c r="B771" s="67">
        <v>8.5569999999999986</v>
      </c>
      <c r="C771" s="67">
        <v>341.33822213120504</v>
      </c>
      <c r="D771" s="65">
        <v>26</v>
      </c>
      <c r="E771" s="68">
        <v>-0.2</v>
      </c>
      <c r="F771" s="65">
        <v>0.82</v>
      </c>
      <c r="G771" s="65">
        <v>2.54</v>
      </c>
      <c r="H771" s="65">
        <v>15</v>
      </c>
      <c r="I771" s="70">
        <f t="shared" ref="I771:I834" si="168">C771/B771</f>
        <v>39.889940648732626</v>
      </c>
      <c r="J771" s="70">
        <f t="shared" ref="J771:J834" si="169">($D771/30)*(100%+$E771)</f>
        <v>0.69333333333333336</v>
      </c>
      <c r="K771" s="70">
        <f t="shared" ref="K771:K834" si="170">G771*J771</f>
        <v>1.7610666666666668</v>
      </c>
      <c r="L771" s="70">
        <f t="shared" ref="L771:L834" si="171">SQRT((1-F771)*H771)</f>
        <v>1.6431676725154984</v>
      </c>
      <c r="M771" s="70">
        <f t="shared" ref="M771:M834" si="172">SQRT((H771*(K771^2))+((J771^2)*(L771^2)))</f>
        <v>6.9150746248082289</v>
      </c>
      <c r="N771" s="70">
        <f t="shared" ref="N771:N834" si="173">_xlfn.NORM.INV(95/100,0,1)</f>
        <v>1.6448536269514715</v>
      </c>
      <c r="O771" s="70">
        <f t="shared" ref="O771:O834" si="174">N771*M771</f>
        <v>11.374285577255902</v>
      </c>
      <c r="P771" s="70">
        <f t="shared" ref="P771:P834" si="175">J771*H771+O771</f>
        <v>21.774285577255903</v>
      </c>
      <c r="Q771" s="70">
        <f t="shared" ref="Q771:Q834" si="176">I771-(J771*30)</f>
        <v>19.089940648732625</v>
      </c>
      <c r="R771" s="70" t="str">
        <f t="shared" ref="R771:R834" si="177">IF(Q771&lt;P771, "Yes", "No")</f>
        <v>Yes</v>
      </c>
      <c r="S771" s="70">
        <f t="shared" ref="S771:S834" si="178">H771*J771</f>
        <v>10.4</v>
      </c>
      <c r="T771" s="70">
        <f t="shared" ref="T771:T834" si="179">IF(R771="Yes",IF((P771-Q771)&gt;S771, P771-Q771, S771),0)</f>
        <v>10.4</v>
      </c>
      <c r="U771" s="70">
        <f t="shared" ref="U771:U834" si="180">J771*(((100%+E771)^11)-1)/((100%+E771)-1)*30</f>
        <v>95.066468024320017</v>
      </c>
      <c r="V771" s="70">
        <f t="shared" ref="V771:V834" si="181">IF(I771-U771&gt;0,I771-U771,0)</f>
        <v>0</v>
      </c>
    </row>
    <row r="772" spans="1:22" x14ac:dyDescent="0.15">
      <c r="A772" s="66">
        <v>76899.60135024476</v>
      </c>
      <c r="B772" s="67">
        <v>8.5569999999999986</v>
      </c>
      <c r="C772" s="67">
        <v>340.52368492999994</v>
      </c>
      <c r="D772" s="65">
        <v>26</v>
      </c>
      <c r="E772" s="68">
        <v>0.4</v>
      </c>
      <c r="F772" s="65">
        <v>1</v>
      </c>
      <c r="G772" s="65">
        <v>2.54</v>
      </c>
      <c r="H772" s="65">
        <v>15</v>
      </c>
      <c r="I772" s="70">
        <f t="shared" si="168"/>
        <v>39.794751072805887</v>
      </c>
      <c r="J772" s="70">
        <f t="shared" si="169"/>
        <v>1.2133333333333334</v>
      </c>
      <c r="K772" s="70">
        <f t="shared" si="170"/>
        <v>3.081866666666667</v>
      </c>
      <c r="L772" s="70">
        <f t="shared" si="171"/>
        <v>0</v>
      </c>
      <c r="M772" s="70">
        <f t="shared" si="172"/>
        <v>11.936018275231765</v>
      </c>
      <c r="N772" s="70">
        <f t="shared" si="173"/>
        <v>1.6448536269514715</v>
      </c>
      <c r="O772" s="70">
        <f t="shared" si="174"/>
        <v>19.633002951374017</v>
      </c>
      <c r="P772" s="70">
        <f t="shared" si="175"/>
        <v>37.833002951374013</v>
      </c>
      <c r="Q772" s="70">
        <f t="shared" si="176"/>
        <v>3.3947510728058887</v>
      </c>
      <c r="R772" s="70" t="str">
        <f t="shared" si="177"/>
        <v>Yes</v>
      </c>
      <c r="S772" s="70">
        <f t="shared" si="178"/>
        <v>18.2</v>
      </c>
      <c r="T772" s="70">
        <f t="shared" si="179"/>
        <v>34.438251878568124</v>
      </c>
      <c r="U772" s="70">
        <f t="shared" si="180"/>
        <v>3594.1043043942377</v>
      </c>
      <c r="V772" s="70">
        <f t="shared" si="181"/>
        <v>0</v>
      </c>
    </row>
    <row r="773" spans="1:22" x14ac:dyDescent="0.15">
      <c r="A773" s="66">
        <v>34485.09543305236</v>
      </c>
      <c r="B773" s="67">
        <v>8.6</v>
      </c>
      <c r="C773" s="67">
        <v>342.15581400000002</v>
      </c>
      <c r="D773" s="65">
        <v>26</v>
      </c>
      <c r="E773" s="68">
        <v>1.2</v>
      </c>
      <c r="F773" s="65">
        <v>1</v>
      </c>
      <c r="G773" s="65">
        <v>2.54</v>
      </c>
      <c r="H773" s="65">
        <v>15</v>
      </c>
      <c r="I773" s="70">
        <f t="shared" si="168"/>
        <v>39.785559767441868</v>
      </c>
      <c r="J773" s="70">
        <f t="shared" si="169"/>
        <v>1.906666666666667</v>
      </c>
      <c r="K773" s="70">
        <f t="shared" si="170"/>
        <v>4.8429333333333338</v>
      </c>
      <c r="L773" s="70">
        <f t="shared" si="171"/>
        <v>0</v>
      </c>
      <c r="M773" s="70">
        <f t="shared" si="172"/>
        <v>18.756600146792774</v>
      </c>
      <c r="N773" s="70">
        <f t="shared" si="173"/>
        <v>1.6448536269514715</v>
      </c>
      <c r="O773" s="70">
        <f t="shared" si="174"/>
        <v>30.851861780730598</v>
      </c>
      <c r="P773" s="70">
        <f t="shared" si="175"/>
        <v>59.451861780730603</v>
      </c>
      <c r="Q773" s="70">
        <f t="shared" si="176"/>
        <v>-17.414440232558142</v>
      </c>
      <c r="R773" s="70" t="str">
        <f t="shared" si="177"/>
        <v>Yes</v>
      </c>
      <c r="S773" s="70">
        <f t="shared" si="178"/>
        <v>28.600000000000005</v>
      </c>
      <c r="T773" s="70">
        <f t="shared" si="179"/>
        <v>76.866302013288745</v>
      </c>
      <c r="U773" s="70">
        <f t="shared" si="180"/>
        <v>278477.39033939998</v>
      </c>
      <c r="V773" s="70">
        <f t="shared" si="181"/>
        <v>0</v>
      </c>
    </row>
    <row r="774" spans="1:22" x14ac:dyDescent="0.15">
      <c r="A774" s="66">
        <v>77841.394905259891</v>
      </c>
      <c r="B774" s="67">
        <v>7.5249999999999995</v>
      </c>
      <c r="C774" s="67">
        <v>301.57385948787078</v>
      </c>
      <c r="D774" s="65">
        <v>26</v>
      </c>
      <c r="E774" s="68">
        <v>-0.4</v>
      </c>
      <c r="F774" s="65">
        <v>0.9</v>
      </c>
      <c r="G774" s="65">
        <v>2.54</v>
      </c>
      <c r="H774" s="65">
        <v>15</v>
      </c>
      <c r="I774" s="70">
        <f t="shared" si="168"/>
        <v>40.076260397059244</v>
      </c>
      <c r="J774" s="70">
        <f t="shared" si="169"/>
        <v>0.52</v>
      </c>
      <c r="K774" s="70">
        <f t="shared" si="170"/>
        <v>1.3208</v>
      </c>
      <c r="L774" s="70">
        <f t="shared" si="171"/>
        <v>1.2247448713915889</v>
      </c>
      <c r="M774" s="70">
        <f t="shared" si="172"/>
        <v>5.1549286706995279</v>
      </c>
      <c r="N774" s="70">
        <f t="shared" si="173"/>
        <v>1.6448536269514715</v>
      </c>
      <c r="O774" s="70">
        <f t="shared" si="174"/>
        <v>8.4791031206762462</v>
      </c>
      <c r="P774" s="70">
        <f t="shared" si="175"/>
        <v>16.279103120676247</v>
      </c>
      <c r="Q774" s="70">
        <f t="shared" si="176"/>
        <v>24.476260397059242</v>
      </c>
      <c r="R774" s="70" t="str">
        <f t="shared" si="177"/>
        <v>No</v>
      </c>
      <c r="S774" s="70">
        <f t="shared" si="178"/>
        <v>7.8000000000000007</v>
      </c>
      <c r="T774" s="70">
        <f t="shared" si="179"/>
        <v>0</v>
      </c>
      <c r="U774" s="70">
        <f t="shared" si="180"/>
        <v>38.858509148160003</v>
      </c>
      <c r="V774" s="70">
        <f t="shared" si="181"/>
        <v>1.2177512488992406</v>
      </c>
    </row>
    <row r="775" spans="1:22" x14ac:dyDescent="0.15">
      <c r="A775" s="66">
        <v>32279.673700073043</v>
      </c>
      <c r="B775" s="67">
        <v>7.5249999999999995</v>
      </c>
      <c r="C775" s="67">
        <v>301.35258725</v>
      </c>
      <c r="D775" s="65">
        <v>26</v>
      </c>
      <c r="E775" s="68">
        <v>1.2</v>
      </c>
      <c r="F775" s="65">
        <v>1</v>
      </c>
      <c r="G775" s="65">
        <v>2.54</v>
      </c>
      <c r="H775" s="65">
        <v>15</v>
      </c>
      <c r="I775" s="70">
        <f t="shared" si="168"/>
        <v>40.046855448504985</v>
      </c>
      <c r="J775" s="70">
        <f t="shared" si="169"/>
        <v>1.906666666666667</v>
      </c>
      <c r="K775" s="70">
        <f t="shared" si="170"/>
        <v>4.8429333333333338</v>
      </c>
      <c r="L775" s="70">
        <f t="shared" si="171"/>
        <v>0</v>
      </c>
      <c r="M775" s="70">
        <f t="shared" si="172"/>
        <v>18.756600146792774</v>
      </c>
      <c r="N775" s="70">
        <f t="shared" si="173"/>
        <v>1.6448536269514715</v>
      </c>
      <c r="O775" s="70">
        <f t="shared" si="174"/>
        <v>30.851861780730598</v>
      </c>
      <c r="P775" s="70">
        <f t="shared" si="175"/>
        <v>59.451861780730603</v>
      </c>
      <c r="Q775" s="70">
        <f t="shared" si="176"/>
        <v>-17.153144551495025</v>
      </c>
      <c r="R775" s="70" t="str">
        <f t="shared" si="177"/>
        <v>Yes</v>
      </c>
      <c r="S775" s="70">
        <f t="shared" si="178"/>
        <v>28.600000000000005</v>
      </c>
      <c r="T775" s="70">
        <f t="shared" si="179"/>
        <v>76.605006332225628</v>
      </c>
      <c r="U775" s="70">
        <f t="shared" si="180"/>
        <v>278477.39033939998</v>
      </c>
      <c r="V775" s="70">
        <f t="shared" si="181"/>
        <v>0</v>
      </c>
    </row>
    <row r="776" spans="1:22" x14ac:dyDescent="0.15">
      <c r="A776" s="66">
        <v>55973.834449390211</v>
      </c>
      <c r="B776" s="67">
        <v>9.7731629799999986</v>
      </c>
      <c r="C776" s="67">
        <v>168.12168550570007</v>
      </c>
      <c r="D776" s="65">
        <v>18</v>
      </c>
      <c r="E776" s="68">
        <v>1.2</v>
      </c>
      <c r="F776" s="65">
        <v>1</v>
      </c>
      <c r="G776" s="65">
        <v>1.08</v>
      </c>
      <c r="H776" s="65">
        <v>21</v>
      </c>
      <c r="I776" s="70">
        <f t="shared" si="168"/>
        <v>17.202382263525916</v>
      </c>
      <c r="J776" s="70">
        <f t="shared" si="169"/>
        <v>1.32</v>
      </c>
      <c r="K776" s="70">
        <f t="shared" si="170"/>
        <v>1.4256000000000002</v>
      </c>
      <c r="L776" s="70">
        <f t="shared" si="171"/>
        <v>0</v>
      </c>
      <c r="M776" s="70">
        <f t="shared" si="172"/>
        <v>6.5329199107290465</v>
      </c>
      <c r="N776" s="70">
        <f t="shared" si="173"/>
        <v>1.6448536269514715</v>
      </c>
      <c r="O776" s="70">
        <f t="shared" si="174"/>
        <v>10.745697009746156</v>
      </c>
      <c r="P776" s="70">
        <f t="shared" si="175"/>
        <v>38.465697009746158</v>
      </c>
      <c r="Q776" s="70">
        <f t="shared" si="176"/>
        <v>-22.397617736474086</v>
      </c>
      <c r="R776" s="70" t="str">
        <f t="shared" si="177"/>
        <v>Yes</v>
      </c>
      <c r="S776" s="70">
        <f t="shared" si="178"/>
        <v>27.720000000000002</v>
      </c>
      <c r="T776" s="70">
        <f t="shared" si="179"/>
        <v>60.86331474622024</v>
      </c>
      <c r="U776" s="70">
        <f t="shared" si="180"/>
        <v>192792.0394657384</v>
      </c>
      <c r="V776" s="70">
        <f t="shared" si="181"/>
        <v>0</v>
      </c>
    </row>
    <row r="777" spans="1:22" x14ac:dyDescent="0.15">
      <c r="A777" s="66">
        <v>46566.801954063245</v>
      </c>
      <c r="B777" s="67">
        <v>20.286700389999996</v>
      </c>
      <c r="C777" s="67">
        <v>588.7873060789741</v>
      </c>
      <c r="D777" s="65">
        <v>42</v>
      </c>
      <c r="E777" s="68">
        <v>1.2</v>
      </c>
      <c r="F777" s="65">
        <v>1</v>
      </c>
      <c r="G777" s="65">
        <v>0.56999999999999995</v>
      </c>
      <c r="H777" s="65">
        <v>29</v>
      </c>
      <c r="I777" s="70">
        <f t="shared" si="168"/>
        <v>29.023315510155971</v>
      </c>
      <c r="J777" s="70">
        <f t="shared" si="169"/>
        <v>3.08</v>
      </c>
      <c r="K777" s="70">
        <f t="shared" si="170"/>
        <v>1.7555999999999998</v>
      </c>
      <c r="L777" s="70">
        <f t="shared" si="171"/>
        <v>0</v>
      </c>
      <c r="M777" s="70">
        <f t="shared" si="172"/>
        <v>9.4541953354053341</v>
      </c>
      <c r="N777" s="70">
        <f t="shared" si="173"/>
        <v>1.6448536269514715</v>
      </c>
      <c r="O777" s="70">
        <f t="shared" si="174"/>
        <v>15.550767487349148</v>
      </c>
      <c r="P777" s="70">
        <f t="shared" si="175"/>
        <v>104.87076748734916</v>
      </c>
      <c r="Q777" s="70">
        <f t="shared" si="176"/>
        <v>-63.376684489844038</v>
      </c>
      <c r="R777" s="70" t="str">
        <f t="shared" si="177"/>
        <v>Yes</v>
      </c>
      <c r="S777" s="70">
        <f t="shared" si="178"/>
        <v>89.320000000000007</v>
      </c>
      <c r="T777" s="70">
        <f t="shared" si="179"/>
        <v>168.24745197719318</v>
      </c>
      <c r="U777" s="70">
        <f t="shared" si="180"/>
        <v>449848.09208672284</v>
      </c>
      <c r="V777" s="70">
        <f t="shared" si="181"/>
        <v>0</v>
      </c>
    </row>
    <row r="778" spans="1:22" x14ac:dyDescent="0.15">
      <c r="A778" s="66">
        <v>8263.8635716914105</v>
      </c>
      <c r="B778" s="67">
        <v>95.032933459999995</v>
      </c>
      <c r="C778" s="67">
        <v>8084.362050412813</v>
      </c>
      <c r="D778" s="65">
        <v>42</v>
      </c>
      <c r="E778" s="68">
        <v>1.2</v>
      </c>
      <c r="F778" s="65">
        <v>1</v>
      </c>
      <c r="G778" s="65">
        <v>1.38</v>
      </c>
      <c r="H778" s="65">
        <v>38</v>
      </c>
      <c r="I778" s="70">
        <f t="shared" si="168"/>
        <v>85.069057179168055</v>
      </c>
      <c r="J778" s="70">
        <f t="shared" si="169"/>
        <v>3.08</v>
      </c>
      <c r="K778" s="70">
        <f t="shared" si="170"/>
        <v>4.2504</v>
      </c>
      <c r="L778" s="70">
        <f t="shared" si="171"/>
        <v>0</v>
      </c>
      <c r="M778" s="70">
        <f t="shared" si="172"/>
        <v>26.201225278219336</v>
      </c>
      <c r="N778" s="70">
        <f t="shared" si="173"/>
        <v>1.6448536269514715</v>
      </c>
      <c r="O778" s="70">
        <f t="shared" si="174"/>
        <v>43.097180429451655</v>
      </c>
      <c r="P778" s="70">
        <f t="shared" si="175"/>
        <v>160.13718042945166</v>
      </c>
      <c r="Q778" s="70">
        <f t="shared" si="176"/>
        <v>-7.3309428208319503</v>
      </c>
      <c r="R778" s="70" t="str">
        <f t="shared" si="177"/>
        <v>Yes</v>
      </c>
      <c r="S778" s="70">
        <f t="shared" si="178"/>
        <v>117.04</v>
      </c>
      <c r="T778" s="70">
        <f t="shared" si="179"/>
        <v>167.46812325028361</v>
      </c>
      <c r="U778" s="70">
        <f t="shared" si="180"/>
        <v>449848.09208672284</v>
      </c>
      <c r="V778" s="70">
        <f t="shared" si="181"/>
        <v>0</v>
      </c>
    </row>
    <row r="779" spans="1:22" x14ac:dyDescent="0.15">
      <c r="A779" s="66">
        <v>62332.910363281277</v>
      </c>
      <c r="B779" s="67">
        <v>30.056999999999999</v>
      </c>
      <c r="C779" s="67">
        <v>1028.9933148</v>
      </c>
      <c r="D779" s="65">
        <v>50</v>
      </c>
      <c r="E779" s="68">
        <v>-0.1</v>
      </c>
      <c r="F779" s="65">
        <v>1</v>
      </c>
      <c r="G779" s="65">
        <v>1.33</v>
      </c>
      <c r="H779" s="65">
        <v>16</v>
      </c>
      <c r="I779" s="70">
        <f t="shared" si="168"/>
        <v>34.234731170775525</v>
      </c>
      <c r="J779" s="70">
        <f t="shared" si="169"/>
        <v>1.5</v>
      </c>
      <c r="K779" s="70">
        <f t="shared" si="170"/>
        <v>1.9950000000000001</v>
      </c>
      <c r="L779" s="70">
        <f t="shared" si="171"/>
        <v>0</v>
      </c>
      <c r="M779" s="70">
        <f t="shared" si="172"/>
        <v>7.98</v>
      </c>
      <c r="N779" s="70">
        <f t="shared" si="173"/>
        <v>1.6448536269514715</v>
      </c>
      <c r="O779" s="70">
        <f t="shared" si="174"/>
        <v>13.125931943072743</v>
      </c>
      <c r="P779" s="70">
        <f t="shared" si="175"/>
        <v>37.125931943072743</v>
      </c>
      <c r="Q779" s="70">
        <f t="shared" si="176"/>
        <v>-10.765268829224475</v>
      </c>
      <c r="R779" s="70" t="str">
        <f t="shared" si="177"/>
        <v>Yes</v>
      </c>
      <c r="S779" s="70">
        <f t="shared" si="178"/>
        <v>24</v>
      </c>
      <c r="T779" s="70">
        <f t="shared" si="179"/>
        <v>47.891200772297218</v>
      </c>
      <c r="U779" s="70">
        <f t="shared" si="180"/>
        <v>308.78523175949999</v>
      </c>
      <c r="V779" s="70">
        <f t="shared" si="181"/>
        <v>0</v>
      </c>
    </row>
    <row r="780" spans="1:22" x14ac:dyDescent="0.15">
      <c r="A780" s="66">
        <v>55949.496658974684</v>
      </c>
      <c r="B780" s="67">
        <v>35.099976359999992</v>
      </c>
      <c r="C780" s="67">
        <v>1010.5856926209076</v>
      </c>
      <c r="D780" s="65">
        <v>34</v>
      </c>
      <c r="E780" s="68">
        <v>1.5</v>
      </c>
      <c r="F780" s="65">
        <v>0.83</v>
      </c>
      <c r="G780" s="65">
        <v>0.77</v>
      </c>
      <c r="H780" s="65">
        <v>33</v>
      </c>
      <c r="I780" s="70">
        <f t="shared" si="168"/>
        <v>28.79163456567376</v>
      </c>
      <c r="J780" s="70">
        <f t="shared" si="169"/>
        <v>2.833333333333333</v>
      </c>
      <c r="K780" s="70">
        <f t="shared" si="170"/>
        <v>2.1816666666666666</v>
      </c>
      <c r="L780" s="70">
        <f t="shared" si="171"/>
        <v>2.3685438564654024</v>
      </c>
      <c r="M780" s="70">
        <f t="shared" si="172"/>
        <v>14.216361172958431</v>
      </c>
      <c r="N780" s="70">
        <f t="shared" si="173"/>
        <v>1.6448536269514715</v>
      </c>
      <c r="O780" s="70">
        <f t="shared" si="174"/>
        <v>23.38383323739275</v>
      </c>
      <c r="P780" s="70">
        <f t="shared" si="175"/>
        <v>116.88383323739274</v>
      </c>
      <c r="Q780" s="70">
        <f t="shared" si="176"/>
        <v>-56.208365434326225</v>
      </c>
      <c r="R780" s="70" t="str">
        <f t="shared" si="177"/>
        <v>Yes</v>
      </c>
      <c r="S780" s="70">
        <f t="shared" si="178"/>
        <v>93.499999999999986</v>
      </c>
      <c r="T780" s="70">
        <f t="shared" si="179"/>
        <v>173.09219867171896</v>
      </c>
      <c r="U780" s="70">
        <f t="shared" si="180"/>
        <v>1350981.9482421875</v>
      </c>
      <c r="V780" s="70">
        <f t="shared" si="181"/>
        <v>0</v>
      </c>
    </row>
    <row r="781" spans="1:22" x14ac:dyDescent="0.15">
      <c r="A781" s="66">
        <v>12151.203783680108</v>
      </c>
      <c r="B781" s="67">
        <v>93.056181749999979</v>
      </c>
      <c r="C781" s="67">
        <v>1067.2589542518749</v>
      </c>
      <c r="D781" s="65">
        <v>50</v>
      </c>
      <c r="E781" s="68">
        <v>1.5</v>
      </c>
      <c r="F781" s="65">
        <v>1</v>
      </c>
      <c r="G781" s="65">
        <v>0.25</v>
      </c>
      <c r="H781" s="65">
        <v>28</v>
      </c>
      <c r="I781" s="70">
        <f t="shared" si="168"/>
        <v>11.46897427103896</v>
      </c>
      <c r="J781" s="70">
        <f t="shared" si="169"/>
        <v>4.166666666666667</v>
      </c>
      <c r="K781" s="70">
        <f t="shared" si="170"/>
        <v>1.0416666666666667</v>
      </c>
      <c r="L781" s="70">
        <f t="shared" si="171"/>
        <v>0</v>
      </c>
      <c r="M781" s="70">
        <f t="shared" si="172"/>
        <v>5.5119818980512312</v>
      </c>
      <c r="N781" s="70">
        <f t="shared" si="173"/>
        <v>1.6448536269514715</v>
      </c>
      <c r="O781" s="70">
        <f t="shared" si="174"/>
        <v>9.0664034167004246</v>
      </c>
      <c r="P781" s="70">
        <f t="shared" si="175"/>
        <v>125.7330700833671</v>
      </c>
      <c r="Q781" s="70">
        <f t="shared" si="176"/>
        <v>-113.53102572896105</v>
      </c>
      <c r="R781" s="70" t="str">
        <f t="shared" si="177"/>
        <v>Yes</v>
      </c>
      <c r="S781" s="70">
        <f t="shared" si="178"/>
        <v>116.66666666666667</v>
      </c>
      <c r="T781" s="70">
        <f t="shared" si="179"/>
        <v>239.26409581232815</v>
      </c>
      <c r="U781" s="70">
        <f t="shared" si="180"/>
        <v>1986738.1591796873</v>
      </c>
      <c r="V781" s="70">
        <f t="shared" si="181"/>
        <v>0</v>
      </c>
    </row>
    <row r="782" spans="1:22" x14ac:dyDescent="0.15">
      <c r="A782" s="66">
        <v>80557.196680438865</v>
      </c>
      <c r="B782" s="67">
        <v>13.084899999999999</v>
      </c>
      <c r="C782" s="67">
        <v>202.77630187177201</v>
      </c>
      <c r="D782" s="65">
        <v>58</v>
      </c>
      <c r="E782" s="68">
        <v>-0.2</v>
      </c>
      <c r="F782" s="65">
        <v>0.78</v>
      </c>
      <c r="G782" s="65">
        <v>0.76</v>
      </c>
      <c r="H782" s="65">
        <v>8</v>
      </c>
      <c r="I782" s="70">
        <f t="shared" si="168"/>
        <v>15.496969932653059</v>
      </c>
      <c r="J782" s="70">
        <f t="shared" si="169"/>
        <v>1.5466666666666669</v>
      </c>
      <c r="K782" s="70">
        <f t="shared" si="170"/>
        <v>1.1754666666666669</v>
      </c>
      <c r="L782" s="70">
        <f t="shared" si="171"/>
        <v>1.3266499161421599</v>
      </c>
      <c r="M782" s="70">
        <f t="shared" si="172"/>
        <v>3.9069179623386576</v>
      </c>
      <c r="N782" s="70">
        <f t="shared" si="173"/>
        <v>1.6448536269514715</v>
      </c>
      <c r="O782" s="70">
        <f t="shared" si="174"/>
        <v>6.4263081805545932</v>
      </c>
      <c r="P782" s="70">
        <f t="shared" si="175"/>
        <v>18.799641513887927</v>
      </c>
      <c r="Q782" s="70">
        <f t="shared" si="176"/>
        <v>-30.903030067346947</v>
      </c>
      <c r="R782" s="70" t="str">
        <f t="shared" si="177"/>
        <v>Yes</v>
      </c>
      <c r="S782" s="70">
        <f t="shared" si="178"/>
        <v>12.373333333333335</v>
      </c>
      <c r="T782" s="70">
        <f t="shared" si="179"/>
        <v>49.702671581234874</v>
      </c>
      <c r="U782" s="70">
        <f t="shared" si="180"/>
        <v>212.07135174656003</v>
      </c>
      <c r="V782" s="70">
        <f t="shared" si="181"/>
        <v>0</v>
      </c>
    </row>
    <row r="783" spans="1:22" x14ac:dyDescent="0.15">
      <c r="A783" s="66">
        <v>34296.637575427521</v>
      </c>
      <c r="B783" s="67">
        <v>10.502319999999999</v>
      </c>
      <c r="C783" s="67">
        <v>153.97016105699825</v>
      </c>
      <c r="D783" s="65">
        <v>50</v>
      </c>
      <c r="E783" s="68">
        <v>0.8</v>
      </c>
      <c r="F783" s="65">
        <v>0.89</v>
      </c>
      <c r="G783" s="65">
        <v>1.17</v>
      </c>
      <c r="H783" s="65">
        <v>6</v>
      </c>
      <c r="I783" s="70">
        <f t="shared" si="168"/>
        <v>14.660585571283132</v>
      </c>
      <c r="J783" s="70">
        <f t="shared" si="169"/>
        <v>3</v>
      </c>
      <c r="K783" s="70">
        <f t="shared" si="170"/>
        <v>3.51</v>
      </c>
      <c r="L783" s="70">
        <f t="shared" si="171"/>
        <v>0.81240384046359604</v>
      </c>
      <c r="M783" s="70">
        <f t="shared" si="172"/>
        <v>8.9364758154431314</v>
      </c>
      <c r="N783" s="70">
        <f t="shared" si="173"/>
        <v>1.6448536269514715</v>
      </c>
      <c r="O783" s="70">
        <f t="shared" si="174"/>
        <v>14.699194657195743</v>
      </c>
      <c r="P783" s="70">
        <f t="shared" si="175"/>
        <v>32.699194657195747</v>
      </c>
      <c r="Q783" s="70">
        <f t="shared" si="176"/>
        <v>-75.339414428716864</v>
      </c>
      <c r="R783" s="70" t="str">
        <f t="shared" si="177"/>
        <v>Yes</v>
      </c>
      <c r="S783" s="70">
        <f t="shared" si="178"/>
        <v>18</v>
      </c>
      <c r="T783" s="70">
        <f t="shared" si="179"/>
        <v>108.03860908591261</v>
      </c>
      <c r="U783" s="70">
        <f t="shared" si="180"/>
        <v>72189.461339136033</v>
      </c>
      <c r="V783" s="70">
        <f t="shared" si="181"/>
        <v>0</v>
      </c>
    </row>
    <row r="784" spans="1:22" x14ac:dyDescent="0.15">
      <c r="A784" s="66">
        <v>78367.935622613179</v>
      </c>
      <c r="B784" s="67">
        <v>232.65114094999998</v>
      </c>
      <c r="C784" s="67">
        <v>18542.525360113963</v>
      </c>
      <c r="D784" s="65">
        <v>50</v>
      </c>
      <c r="E784" s="68">
        <v>0.4</v>
      </c>
      <c r="F784" s="65">
        <v>1</v>
      </c>
      <c r="G784" s="65">
        <v>1.43</v>
      </c>
      <c r="H784" s="65">
        <v>29</v>
      </c>
      <c r="I784" s="70">
        <f t="shared" si="168"/>
        <v>79.700986139152505</v>
      </c>
      <c r="J784" s="70">
        <f t="shared" si="169"/>
        <v>2.3333333333333335</v>
      </c>
      <c r="K784" s="70">
        <f t="shared" si="170"/>
        <v>3.3366666666666669</v>
      </c>
      <c r="L784" s="70">
        <f t="shared" si="171"/>
        <v>0</v>
      </c>
      <c r="M784" s="70">
        <f t="shared" si="172"/>
        <v>17.968499906472129</v>
      </c>
      <c r="N784" s="70">
        <f t="shared" si="173"/>
        <v>1.6448536269514715</v>
      </c>
      <c r="O784" s="70">
        <f t="shared" si="174"/>
        <v>29.555552242037859</v>
      </c>
      <c r="P784" s="70">
        <f t="shared" si="175"/>
        <v>97.222218908704534</v>
      </c>
      <c r="Q784" s="70">
        <f t="shared" si="176"/>
        <v>9.700986139152505</v>
      </c>
      <c r="R784" s="70" t="str">
        <f t="shared" si="177"/>
        <v>Yes</v>
      </c>
      <c r="S784" s="70">
        <f t="shared" si="178"/>
        <v>67.666666666666671</v>
      </c>
      <c r="T784" s="70">
        <f t="shared" si="179"/>
        <v>87.521232769552029</v>
      </c>
      <c r="U784" s="70">
        <f t="shared" si="180"/>
        <v>6911.7390469119964</v>
      </c>
      <c r="V784" s="70">
        <f t="shared" si="181"/>
        <v>0</v>
      </c>
    </row>
    <row r="785" spans="1:22" x14ac:dyDescent="0.15">
      <c r="A785" s="66">
        <v>75543.622401543602</v>
      </c>
      <c r="B785" s="67">
        <v>106.21030357999999</v>
      </c>
      <c r="C785" s="67">
        <v>7335.3164882162337</v>
      </c>
      <c r="D785" s="65">
        <v>74</v>
      </c>
      <c r="E785" s="68">
        <v>0.2</v>
      </c>
      <c r="F785" s="65">
        <v>1</v>
      </c>
      <c r="G785" s="65">
        <v>0.86</v>
      </c>
      <c r="H785" s="65">
        <v>28</v>
      </c>
      <c r="I785" s="70">
        <f t="shared" si="168"/>
        <v>69.064076092119521</v>
      </c>
      <c r="J785" s="70">
        <f t="shared" si="169"/>
        <v>2.96</v>
      </c>
      <c r="K785" s="70">
        <f t="shared" si="170"/>
        <v>2.5455999999999999</v>
      </c>
      <c r="L785" s="70">
        <f t="shared" si="171"/>
        <v>0</v>
      </c>
      <c r="M785" s="70">
        <f t="shared" si="172"/>
        <v>13.470049074892044</v>
      </c>
      <c r="N785" s="70">
        <f t="shared" si="173"/>
        <v>1.6448536269514715</v>
      </c>
      <c r="O785" s="70">
        <f t="shared" si="174"/>
        <v>22.156259076050492</v>
      </c>
      <c r="P785" s="70">
        <f t="shared" si="175"/>
        <v>105.03625907605048</v>
      </c>
      <c r="Q785" s="70">
        <f t="shared" si="176"/>
        <v>-19.735923907880476</v>
      </c>
      <c r="R785" s="70" t="str">
        <f t="shared" si="177"/>
        <v>Yes</v>
      </c>
      <c r="S785" s="70">
        <f t="shared" si="178"/>
        <v>82.88</v>
      </c>
      <c r="T785" s="70">
        <f t="shared" si="179"/>
        <v>124.77218298393096</v>
      </c>
      <c r="U785" s="70">
        <f t="shared" si="180"/>
        <v>2854.9571658547197</v>
      </c>
      <c r="V785" s="70">
        <f t="shared" si="181"/>
        <v>0</v>
      </c>
    </row>
    <row r="786" spans="1:22" x14ac:dyDescent="0.15">
      <c r="A786" s="66">
        <v>77655.76465208242</v>
      </c>
      <c r="B786" s="67">
        <v>21.155999999999999</v>
      </c>
      <c r="C786" s="67">
        <v>287.7003770666667</v>
      </c>
      <c r="D786" s="65">
        <v>74</v>
      </c>
      <c r="E786" s="68">
        <v>0.8</v>
      </c>
      <c r="F786" s="65">
        <v>1</v>
      </c>
      <c r="G786" s="65">
        <v>0.25</v>
      </c>
      <c r="H786" s="65">
        <v>16</v>
      </c>
      <c r="I786" s="70">
        <f t="shared" si="168"/>
        <v>13.598996836200923</v>
      </c>
      <c r="J786" s="70">
        <f t="shared" si="169"/>
        <v>4.4400000000000004</v>
      </c>
      <c r="K786" s="70">
        <f t="shared" si="170"/>
        <v>1.1100000000000001</v>
      </c>
      <c r="L786" s="70">
        <f t="shared" si="171"/>
        <v>0</v>
      </c>
      <c r="M786" s="70">
        <f t="shared" si="172"/>
        <v>4.4400000000000004</v>
      </c>
      <c r="N786" s="70">
        <f t="shared" si="173"/>
        <v>1.6448536269514715</v>
      </c>
      <c r="O786" s="70">
        <f t="shared" si="174"/>
        <v>7.3031501036645343</v>
      </c>
      <c r="P786" s="70">
        <f t="shared" si="175"/>
        <v>78.343150103664541</v>
      </c>
      <c r="Q786" s="70">
        <f t="shared" si="176"/>
        <v>-119.60100316379909</v>
      </c>
      <c r="R786" s="70" t="str">
        <f t="shared" si="177"/>
        <v>Yes</v>
      </c>
      <c r="S786" s="70">
        <f t="shared" si="178"/>
        <v>71.040000000000006</v>
      </c>
      <c r="T786" s="70">
        <f t="shared" si="179"/>
        <v>197.94415326746363</v>
      </c>
      <c r="U786" s="70">
        <f t="shared" si="180"/>
        <v>106840.40278192134</v>
      </c>
      <c r="V786" s="70">
        <f t="shared" si="181"/>
        <v>0</v>
      </c>
    </row>
    <row r="787" spans="1:22" x14ac:dyDescent="0.15">
      <c r="A787" s="66">
        <v>17003.457855376779</v>
      </c>
      <c r="B787" s="67">
        <v>7.2734499999999995</v>
      </c>
      <c r="C787" s="67">
        <v>30.65019160866667</v>
      </c>
      <c r="D787" s="65">
        <v>10</v>
      </c>
      <c r="E787" s="68">
        <v>1.5</v>
      </c>
      <c r="F787" s="65">
        <v>1</v>
      </c>
      <c r="G787" s="65">
        <v>1.23</v>
      </c>
      <c r="H787" s="65">
        <v>8</v>
      </c>
      <c r="I787" s="70">
        <f t="shared" si="168"/>
        <v>4.2139825816726137</v>
      </c>
      <c r="J787" s="70">
        <f t="shared" si="169"/>
        <v>0.83333333333333326</v>
      </c>
      <c r="K787" s="70">
        <f t="shared" si="170"/>
        <v>1.0249999999999999</v>
      </c>
      <c r="L787" s="70">
        <f t="shared" si="171"/>
        <v>0</v>
      </c>
      <c r="M787" s="70">
        <f t="shared" si="172"/>
        <v>2.8991378028648449</v>
      </c>
      <c r="N787" s="70">
        <f t="shared" si="173"/>
        <v>1.6448536269514715</v>
      </c>
      <c r="O787" s="70">
        <f t="shared" si="174"/>
        <v>4.76865733007436</v>
      </c>
      <c r="P787" s="70">
        <f t="shared" si="175"/>
        <v>11.435323996741026</v>
      </c>
      <c r="Q787" s="70">
        <f t="shared" si="176"/>
        <v>-20.786017418327383</v>
      </c>
      <c r="R787" s="70" t="str">
        <f t="shared" si="177"/>
        <v>Yes</v>
      </c>
      <c r="S787" s="70">
        <f t="shared" si="178"/>
        <v>6.6666666666666661</v>
      </c>
      <c r="T787" s="70">
        <f t="shared" si="179"/>
        <v>32.221341415068409</v>
      </c>
      <c r="U787" s="70">
        <f t="shared" si="180"/>
        <v>397347.6318359375</v>
      </c>
      <c r="V787" s="70">
        <f t="shared" si="181"/>
        <v>0</v>
      </c>
    </row>
    <row r="788" spans="1:22" x14ac:dyDescent="0.15">
      <c r="A788" s="66">
        <v>34364.441876364348</v>
      </c>
      <c r="B788" s="67">
        <v>9.025269999999999</v>
      </c>
      <c r="C788" s="67">
        <v>37.255183663866667</v>
      </c>
      <c r="D788" s="65">
        <v>10</v>
      </c>
      <c r="E788" s="68">
        <v>-0.2</v>
      </c>
      <c r="F788" s="65">
        <v>1</v>
      </c>
      <c r="G788" s="65">
        <v>1.23</v>
      </c>
      <c r="H788" s="65">
        <v>8</v>
      </c>
      <c r="I788" s="70">
        <f t="shared" si="168"/>
        <v>4.1278746966979014</v>
      </c>
      <c r="J788" s="70">
        <f t="shared" si="169"/>
        <v>0.26666666666666666</v>
      </c>
      <c r="K788" s="70">
        <f t="shared" si="170"/>
        <v>0.32800000000000001</v>
      </c>
      <c r="L788" s="70">
        <f t="shared" si="171"/>
        <v>0</v>
      </c>
      <c r="M788" s="70">
        <f t="shared" si="172"/>
        <v>0.9277240969167504</v>
      </c>
      <c r="N788" s="70">
        <f t="shared" si="173"/>
        <v>1.6448536269514715</v>
      </c>
      <c r="O788" s="70">
        <f t="shared" si="174"/>
        <v>1.5259703456237954</v>
      </c>
      <c r="P788" s="70">
        <f t="shared" si="175"/>
        <v>3.6593036789571287</v>
      </c>
      <c r="Q788" s="70">
        <f t="shared" si="176"/>
        <v>-3.8721253033020986</v>
      </c>
      <c r="R788" s="70" t="str">
        <f t="shared" si="177"/>
        <v>Yes</v>
      </c>
      <c r="S788" s="70">
        <f t="shared" si="178"/>
        <v>2.1333333333333333</v>
      </c>
      <c r="T788" s="70">
        <f t="shared" si="179"/>
        <v>7.5314289822592269</v>
      </c>
      <c r="U788" s="70">
        <f t="shared" si="180"/>
        <v>36.564026163200005</v>
      </c>
      <c r="V788" s="70">
        <f t="shared" si="181"/>
        <v>0</v>
      </c>
    </row>
    <row r="789" spans="1:22" x14ac:dyDescent="0.15">
      <c r="A789" s="66">
        <v>60638.948642913696</v>
      </c>
      <c r="B789" s="67">
        <v>14.048529999999998</v>
      </c>
      <c r="C789" s="67">
        <v>57.277701315866707</v>
      </c>
      <c r="D789" s="65">
        <v>10</v>
      </c>
      <c r="E789" s="68">
        <v>-0.6</v>
      </c>
      <c r="F789" s="65">
        <v>0.75</v>
      </c>
      <c r="G789" s="65">
        <v>1.23</v>
      </c>
      <c r="H789" s="65">
        <v>8</v>
      </c>
      <c r="I789" s="70">
        <f t="shared" si="168"/>
        <v>4.0771312952932952</v>
      </c>
      <c r="J789" s="70">
        <f t="shared" si="169"/>
        <v>0.13333333333333333</v>
      </c>
      <c r="K789" s="70">
        <f t="shared" si="170"/>
        <v>0.16400000000000001</v>
      </c>
      <c r="L789" s="70">
        <f t="shared" si="171"/>
        <v>1.4142135623730951</v>
      </c>
      <c r="M789" s="70">
        <f t="shared" si="172"/>
        <v>0.50072303277915586</v>
      </c>
      <c r="N789" s="70">
        <f t="shared" si="173"/>
        <v>1.6448536269514715</v>
      </c>
      <c r="O789" s="70">
        <f t="shared" si="174"/>
        <v>0.82361609656493506</v>
      </c>
      <c r="P789" s="70">
        <f t="shared" si="175"/>
        <v>1.8902827632316017</v>
      </c>
      <c r="Q789" s="70">
        <f t="shared" si="176"/>
        <v>7.713129529329521E-2</v>
      </c>
      <c r="R789" s="70" t="str">
        <f t="shared" si="177"/>
        <v>Yes</v>
      </c>
      <c r="S789" s="70">
        <f t="shared" si="178"/>
        <v>1.0666666666666667</v>
      </c>
      <c r="T789" s="70">
        <f t="shared" si="179"/>
        <v>1.8131514679383065</v>
      </c>
      <c r="U789" s="70">
        <f t="shared" si="180"/>
        <v>6.6663870463999997</v>
      </c>
      <c r="V789" s="70">
        <f t="shared" si="181"/>
        <v>0</v>
      </c>
    </row>
    <row r="790" spans="1:22" x14ac:dyDescent="0.15">
      <c r="A790" s="66">
        <v>56543.00903635133</v>
      </c>
      <c r="B790" s="67">
        <v>80.048693360000001</v>
      </c>
      <c r="C790" s="67">
        <v>6027.2244856411417</v>
      </c>
      <c r="D790" s="65">
        <v>58</v>
      </c>
      <c r="E790" s="68">
        <v>0.2</v>
      </c>
      <c r="F790" s="65">
        <v>0.82</v>
      </c>
      <c r="G790" s="65">
        <v>1.03</v>
      </c>
      <c r="H790" s="65">
        <v>32</v>
      </c>
      <c r="I790" s="70">
        <f t="shared" si="168"/>
        <v>75.294476807199459</v>
      </c>
      <c r="J790" s="70">
        <f t="shared" si="169"/>
        <v>2.3199999999999998</v>
      </c>
      <c r="K790" s="70">
        <f t="shared" si="170"/>
        <v>2.3895999999999997</v>
      </c>
      <c r="L790" s="70">
        <f t="shared" si="171"/>
        <v>2.4000000000000004</v>
      </c>
      <c r="M790" s="70">
        <f t="shared" si="172"/>
        <v>14.619461177485302</v>
      </c>
      <c r="N790" s="70">
        <f t="shared" si="173"/>
        <v>1.6448536269514715</v>
      </c>
      <c r="O790" s="70">
        <f t="shared" si="174"/>
        <v>24.046873741862932</v>
      </c>
      <c r="P790" s="70">
        <f t="shared" si="175"/>
        <v>98.286873741862934</v>
      </c>
      <c r="Q790" s="70">
        <f t="shared" si="176"/>
        <v>5.6944768071994645</v>
      </c>
      <c r="R790" s="70" t="str">
        <f t="shared" si="177"/>
        <v>Yes</v>
      </c>
      <c r="S790" s="70">
        <f t="shared" si="178"/>
        <v>74.239999999999995</v>
      </c>
      <c r="T790" s="70">
        <f t="shared" si="179"/>
        <v>92.592396934663469</v>
      </c>
      <c r="U790" s="70">
        <f t="shared" si="180"/>
        <v>2237.6691299942399</v>
      </c>
      <c r="V790" s="70">
        <f t="shared" si="181"/>
        <v>0</v>
      </c>
    </row>
    <row r="791" spans="1:22" x14ac:dyDescent="0.15">
      <c r="A791" s="66">
        <v>21469.859340301657</v>
      </c>
      <c r="B791" s="67">
        <v>73.578451969999989</v>
      </c>
      <c r="C791" s="67">
        <v>5056.0798201275966</v>
      </c>
      <c r="D791" s="65">
        <v>58</v>
      </c>
      <c r="E791" s="68">
        <v>-0.2</v>
      </c>
      <c r="F791" s="65">
        <v>1</v>
      </c>
      <c r="G791" s="65">
        <v>1.0900000000000001</v>
      </c>
      <c r="H791" s="65">
        <v>28</v>
      </c>
      <c r="I791" s="70">
        <f t="shared" si="168"/>
        <v>68.716855067691597</v>
      </c>
      <c r="J791" s="70">
        <f t="shared" si="169"/>
        <v>1.5466666666666669</v>
      </c>
      <c r="K791" s="70">
        <f t="shared" si="170"/>
        <v>1.6858666666666671</v>
      </c>
      <c r="L791" s="70">
        <f t="shared" si="171"/>
        <v>0</v>
      </c>
      <c r="M791" s="70">
        <f t="shared" si="172"/>
        <v>8.9207678872268517</v>
      </c>
      <c r="N791" s="70">
        <f t="shared" si="173"/>
        <v>1.6448536269514715</v>
      </c>
      <c r="O791" s="70">
        <f t="shared" si="174"/>
        <v>14.673357414497303</v>
      </c>
      <c r="P791" s="70">
        <f t="shared" si="175"/>
        <v>57.980024081163975</v>
      </c>
      <c r="Q791" s="70">
        <f t="shared" si="176"/>
        <v>22.316855067691591</v>
      </c>
      <c r="R791" s="70" t="str">
        <f t="shared" si="177"/>
        <v>Yes</v>
      </c>
      <c r="S791" s="70">
        <f t="shared" si="178"/>
        <v>43.306666666666672</v>
      </c>
      <c r="T791" s="70">
        <f t="shared" si="179"/>
        <v>43.306666666666672</v>
      </c>
      <c r="U791" s="70">
        <f t="shared" si="180"/>
        <v>212.07135174656003</v>
      </c>
      <c r="V791" s="70">
        <f t="shared" si="181"/>
        <v>0</v>
      </c>
    </row>
    <row r="792" spans="1:22" x14ac:dyDescent="0.15">
      <c r="A792" s="66">
        <v>2177.3266575840444</v>
      </c>
      <c r="B792" s="67">
        <v>23.566149999999997</v>
      </c>
      <c r="C792" s="67">
        <v>1154.4023085661372</v>
      </c>
      <c r="D792" s="65">
        <v>50</v>
      </c>
      <c r="E792" s="68">
        <v>-0.4</v>
      </c>
      <c r="F792" s="65">
        <v>0.82</v>
      </c>
      <c r="G792" s="65">
        <v>1.9</v>
      </c>
      <c r="H792" s="65">
        <v>16</v>
      </c>
      <c r="I792" s="70">
        <f t="shared" si="168"/>
        <v>48.98561320224718</v>
      </c>
      <c r="J792" s="70">
        <f t="shared" si="169"/>
        <v>1</v>
      </c>
      <c r="K792" s="70">
        <f t="shared" si="170"/>
        <v>1.9</v>
      </c>
      <c r="L792" s="70">
        <f t="shared" si="171"/>
        <v>1.6970562748477143</v>
      </c>
      <c r="M792" s="70">
        <f t="shared" si="172"/>
        <v>7.7871689335727137</v>
      </c>
      <c r="N792" s="70">
        <f t="shared" si="173"/>
        <v>1.6448536269514715</v>
      </c>
      <c r="O792" s="70">
        <f t="shared" si="174"/>
        <v>12.808753064070901</v>
      </c>
      <c r="P792" s="70">
        <f t="shared" si="175"/>
        <v>28.808753064070899</v>
      </c>
      <c r="Q792" s="70">
        <f t="shared" si="176"/>
        <v>18.98561320224718</v>
      </c>
      <c r="R792" s="70" t="str">
        <f t="shared" si="177"/>
        <v>Yes</v>
      </c>
      <c r="S792" s="70">
        <f t="shared" si="178"/>
        <v>16</v>
      </c>
      <c r="T792" s="70">
        <f t="shared" si="179"/>
        <v>16</v>
      </c>
      <c r="U792" s="70">
        <f t="shared" si="180"/>
        <v>74.727902208000003</v>
      </c>
      <c r="V792" s="70">
        <f t="shared" si="181"/>
        <v>0</v>
      </c>
    </row>
    <row r="793" spans="1:22" x14ac:dyDescent="0.15">
      <c r="A793" s="66">
        <v>63748.76854356211</v>
      </c>
      <c r="B793" s="67">
        <v>34.569420430000001</v>
      </c>
      <c r="C793" s="67">
        <v>273.4972901122423</v>
      </c>
      <c r="D793" s="65">
        <v>58</v>
      </c>
      <c r="E793" s="68">
        <v>-0.7</v>
      </c>
      <c r="F793" s="65">
        <v>0.83</v>
      </c>
      <c r="G793" s="65">
        <v>0.66</v>
      </c>
      <c r="H793" s="65">
        <v>5</v>
      </c>
      <c r="I793" s="70">
        <f t="shared" si="168"/>
        <v>7.9115381950371413</v>
      </c>
      <c r="J793" s="70">
        <f t="shared" si="169"/>
        <v>0.58000000000000007</v>
      </c>
      <c r="K793" s="70">
        <f t="shared" si="170"/>
        <v>0.38280000000000008</v>
      </c>
      <c r="L793" s="70">
        <f t="shared" si="171"/>
        <v>0.92195444572928886</v>
      </c>
      <c r="M793" s="70">
        <f t="shared" si="172"/>
        <v>1.0092666644648483</v>
      </c>
      <c r="N793" s="70">
        <f t="shared" si="173"/>
        <v>1.6448536269514715</v>
      </c>
      <c r="O793" s="70">
        <f t="shared" si="174"/>
        <v>1.6600959336062195</v>
      </c>
      <c r="P793" s="70">
        <f t="shared" si="175"/>
        <v>4.5600959336062203</v>
      </c>
      <c r="Q793" s="70">
        <f t="shared" si="176"/>
        <v>-9.48846180496286</v>
      </c>
      <c r="R793" s="70" t="str">
        <f t="shared" si="177"/>
        <v>Yes</v>
      </c>
      <c r="S793" s="70">
        <f t="shared" si="178"/>
        <v>2.9000000000000004</v>
      </c>
      <c r="T793" s="70">
        <f t="shared" si="179"/>
        <v>14.04855773856908</v>
      </c>
      <c r="U793" s="70">
        <f t="shared" si="180"/>
        <v>24.857098823460007</v>
      </c>
      <c r="V793" s="70">
        <f t="shared" si="181"/>
        <v>0</v>
      </c>
    </row>
    <row r="794" spans="1:22" x14ac:dyDescent="0.15">
      <c r="A794" s="66">
        <v>30587.579947579612</v>
      </c>
      <c r="B794" s="67">
        <v>27.114443349999998</v>
      </c>
      <c r="C794" s="67">
        <v>277.03488416528472</v>
      </c>
      <c r="D794" s="65">
        <v>114</v>
      </c>
      <c r="E794" s="68">
        <v>0.2</v>
      </c>
      <c r="F794" s="65">
        <v>0.96</v>
      </c>
      <c r="G794" s="65">
        <v>1.1299999999999999</v>
      </c>
      <c r="H794" s="65">
        <v>2</v>
      </c>
      <c r="I794" s="70">
        <f t="shared" si="168"/>
        <v>10.217244019700104</v>
      </c>
      <c r="J794" s="70">
        <f t="shared" si="169"/>
        <v>4.5599999999999996</v>
      </c>
      <c r="K794" s="70">
        <f t="shared" si="170"/>
        <v>5.1527999999999992</v>
      </c>
      <c r="L794" s="70">
        <f t="shared" si="171"/>
        <v>0.28284271247461912</v>
      </c>
      <c r="M794" s="70">
        <f t="shared" si="172"/>
        <v>7.4004178044215845</v>
      </c>
      <c r="N794" s="70">
        <f t="shared" si="173"/>
        <v>1.6448536269514715</v>
      </c>
      <c r="O794" s="70">
        <f t="shared" si="174"/>
        <v>12.172604066559089</v>
      </c>
      <c r="P794" s="70">
        <f t="shared" si="175"/>
        <v>21.292604066559086</v>
      </c>
      <c r="Q794" s="70">
        <f t="shared" si="176"/>
        <v>-126.58275598029988</v>
      </c>
      <c r="R794" s="70" t="str">
        <f t="shared" si="177"/>
        <v>Yes</v>
      </c>
      <c r="S794" s="70">
        <f t="shared" si="178"/>
        <v>9.1199999999999992</v>
      </c>
      <c r="T794" s="70">
        <f t="shared" si="179"/>
        <v>147.87536004685896</v>
      </c>
      <c r="U794" s="70">
        <f t="shared" si="180"/>
        <v>4398.1772555059197</v>
      </c>
      <c r="V794" s="70">
        <f t="shared" si="181"/>
        <v>0</v>
      </c>
    </row>
    <row r="795" spans="1:22" x14ac:dyDescent="0.15">
      <c r="A795" s="66">
        <v>10654.131359540865</v>
      </c>
      <c r="B795" s="67">
        <v>10.104999999999999</v>
      </c>
      <c r="C795" s="67">
        <v>200.65375950647189</v>
      </c>
      <c r="D795" s="65">
        <v>26</v>
      </c>
      <c r="E795" s="68">
        <v>0.8</v>
      </c>
      <c r="F795" s="65">
        <v>0.94</v>
      </c>
      <c r="G795" s="65">
        <v>1.1399999999999999</v>
      </c>
      <c r="H795" s="65">
        <v>16</v>
      </c>
      <c r="I795" s="70">
        <f t="shared" si="168"/>
        <v>19.856878724044723</v>
      </c>
      <c r="J795" s="70">
        <f t="shared" si="169"/>
        <v>1.56</v>
      </c>
      <c r="K795" s="70">
        <f t="shared" si="170"/>
        <v>1.7784</v>
      </c>
      <c r="L795" s="70">
        <f t="shared" si="171"/>
        <v>0.97979589711327164</v>
      </c>
      <c r="M795" s="70">
        <f t="shared" si="172"/>
        <v>7.275957734896485</v>
      </c>
      <c r="N795" s="70">
        <f t="shared" si="173"/>
        <v>1.6448536269514715</v>
      </c>
      <c r="O795" s="70">
        <f t="shared" si="174"/>
        <v>11.967885469790097</v>
      </c>
      <c r="P795" s="70">
        <f t="shared" si="175"/>
        <v>36.927885469790098</v>
      </c>
      <c r="Q795" s="70">
        <f t="shared" si="176"/>
        <v>-26.943121275955281</v>
      </c>
      <c r="R795" s="70" t="str">
        <f t="shared" si="177"/>
        <v>Yes</v>
      </c>
      <c r="S795" s="70">
        <f t="shared" si="178"/>
        <v>24.96</v>
      </c>
      <c r="T795" s="70">
        <f t="shared" si="179"/>
        <v>63.871006745745376</v>
      </c>
      <c r="U795" s="70">
        <f t="shared" si="180"/>
        <v>37538.519896350736</v>
      </c>
      <c r="V795" s="70">
        <f t="shared" si="181"/>
        <v>0</v>
      </c>
    </row>
    <row r="796" spans="1:22" x14ac:dyDescent="0.15">
      <c r="A796" s="66">
        <v>9166.7400849243186</v>
      </c>
      <c r="B796" s="67">
        <v>16.485769999999999</v>
      </c>
      <c r="C796" s="67">
        <v>541.59797963744006</v>
      </c>
      <c r="D796" s="65">
        <v>66</v>
      </c>
      <c r="E796" s="68">
        <v>-0.2</v>
      </c>
      <c r="F796" s="65">
        <v>1</v>
      </c>
      <c r="G796" s="65">
        <v>1.56</v>
      </c>
      <c r="H796" s="65">
        <v>8</v>
      </c>
      <c r="I796" s="70">
        <f t="shared" si="168"/>
        <v>32.852452729683847</v>
      </c>
      <c r="J796" s="70">
        <f t="shared" si="169"/>
        <v>1.7600000000000002</v>
      </c>
      <c r="K796" s="70">
        <f t="shared" si="170"/>
        <v>2.7456000000000005</v>
      </c>
      <c r="L796" s="70">
        <f t="shared" si="171"/>
        <v>0</v>
      </c>
      <c r="M796" s="70">
        <f t="shared" si="172"/>
        <v>7.7657295137031408</v>
      </c>
      <c r="N796" s="70">
        <f t="shared" si="173"/>
        <v>1.6448536269514715</v>
      </c>
      <c r="O796" s="70">
        <f t="shared" si="174"/>
        <v>12.773488356538698</v>
      </c>
      <c r="P796" s="70">
        <f t="shared" si="175"/>
        <v>26.853488356538698</v>
      </c>
      <c r="Q796" s="70">
        <f t="shared" si="176"/>
        <v>-19.947547270316157</v>
      </c>
      <c r="R796" s="70" t="str">
        <f t="shared" si="177"/>
        <v>Yes</v>
      </c>
      <c r="S796" s="70">
        <f t="shared" si="178"/>
        <v>14.080000000000002</v>
      </c>
      <c r="T796" s="70">
        <f t="shared" si="179"/>
        <v>46.801035626854855</v>
      </c>
      <c r="U796" s="70">
        <f t="shared" si="180"/>
        <v>241.32257267712004</v>
      </c>
      <c r="V796" s="70">
        <f t="shared" si="181"/>
        <v>0</v>
      </c>
    </row>
    <row r="797" spans="1:22" x14ac:dyDescent="0.15">
      <c r="A797" s="66">
        <v>81582.058381841678</v>
      </c>
      <c r="B797" s="67">
        <v>28.460248319999994</v>
      </c>
      <c r="C797" s="67">
        <v>369.20886385103876</v>
      </c>
      <c r="D797" s="65">
        <v>42</v>
      </c>
      <c r="E797" s="68">
        <v>-0.1</v>
      </c>
      <c r="F797" s="65">
        <v>0.91</v>
      </c>
      <c r="G797" s="65">
        <v>0.69</v>
      </c>
      <c r="H797" s="65">
        <v>11</v>
      </c>
      <c r="I797" s="70">
        <f t="shared" si="168"/>
        <v>12.972791372012837</v>
      </c>
      <c r="J797" s="70">
        <f t="shared" si="169"/>
        <v>1.26</v>
      </c>
      <c r="K797" s="70">
        <f t="shared" si="170"/>
        <v>0.86939999999999995</v>
      </c>
      <c r="L797" s="70">
        <f t="shared" si="171"/>
        <v>0.99498743710661974</v>
      </c>
      <c r="M797" s="70">
        <f t="shared" si="172"/>
        <v>3.1442239042409175</v>
      </c>
      <c r="N797" s="70">
        <f t="shared" si="173"/>
        <v>1.6448536269514715</v>
      </c>
      <c r="O797" s="70">
        <f t="shared" si="174"/>
        <v>5.171788092838189</v>
      </c>
      <c r="P797" s="70">
        <f t="shared" si="175"/>
        <v>19.031788092838188</v>
      </c>
      <c r="Q797" s="70">
        <f t="shared" si="176"/>
        <v>-24.827208627987162</v>
      </c>
      <c r="R797" s="70" t="str">
        <f t="shared" si="177"/>
        <v>Yes</v>
      </c>
      <c r="S797" s="70">
        <f t="shared" si="178"/>
        <v>13.86</v>
      </c>
      <c r="T797" s="70">
        <f t="shared" si="179"/>
        <v>43.858996720825346</v>
      </c>
      <c r="U797" s="70">
        <f t="shared" si="180"/>
        <v>259.37959467797998</v>
      </c>
      <c r="V797" s="70">
        <f t="shared" si="181"/>
        <v>0</v>
      </c>
    </row>
    <row r="798" spans="1:22" x14ac:dyDescent="0.15">
      <c r="A798" s="66">
        <v>68.430516572193227</v>
      </c>
      <c r="B798" s="67">
        <v>76.410999999999987</v>
      </c>
      <c r="C798" s="67">
        <v>6875.7451043049996</v>
      </c>
      <c r="D798" s="65">
        <v>82</v>
      </c>
      <c r="E798" s="68">
        <v>-0.2</v>
      </c>
      <c r="F798" s="65">
        <v>1</v>
      </c>
      <c r="G798" s="65">
        <v>1.35</v>
      </c>
      <c r="H798" s="65">
        <v>21</v>
      </c>
      <c r="I798" s="70">
        <f t="shared" si="168"/>
        <v>89.983707899451659</v>
      </c>
      <c r="J798" s="70">
        <f t="shared" si="169"/>
        <v>2.186666666666667</v>
      </c>
      <c r="K798" s="70">
        <f t="shared" si="170"/>
        <v>2.9520000000000004</v>
      </c>
      <c r="L798" s="70">
        <f t="shared" si="171"/>
        <v>0</v>
      </c>
      <c r="M798" s="70">
        <f t="shared" si="172"/>
        <v>13.527763451509642</v>
      </c>
      <c r="N798" s="70">
        <f t="shared" si="173"/>
        <v>1.6448536269514715</v>
      </c>
      <c r="O798" s="70">
        <f t="shared" si="174"/>
        <v>22.251190777757191</v>
      </c>
      <c r="P798" s="70">
        <f t="shared" si="175"/>
        <v>68.171190777757204</v>
      </c>
      <c r="Q798" s="70">
        <f t="shared" si="176"/>
        <v>24.38370789945165</v>
      </c>
      <c r="R798" s="70" t="str">
        <f t="shared" si="177"/>
        <v>Yes</v>
      </c>
      <c r="S798" s="70">
        <f t="shared" si="178"/>
        <v>45.920000000000009</v>
      </c>
      <c r="T798" s="70">
        <f t="shared" si="179"/>
        <v>45.920000000000009</v>
      </c>
      <c r="U798" s="70">
        <f t="shared" si="180"/>
        <v>299.82501453824005</v>
      </c>
      <c r="V798" s="70">
        <f t="shared" si="181"/>
        <v>0</v>
      </c>
    </row>
    <row r="799" spans="1:22" x14ac:dyDescent="0.15">
      <c r="A799" s="66">
        <v>45397.099284559292</v>
      </c>
      <c r="B799" s="67">
        <v>115.45499999999998</v>
      </c>
      <c r="C799" s="67">
        <v>4703.8530586666675</v>
      </c>
      <c r="D799" s="65">
        <v>50</v>
      </c>
      <c r="E799" s="68">
        <v>-0.2</v>
      </c>
      <c r="F799" s="65">
        <v>1</v>
      </c>
      <c r="G799" s="65">
        <v>1.32</v>
      </c>
      <c r="H799" s="65">
        <v>16</v>
      </c>
      <c r="I799" s="70">
        <f t="shared" si="168"/>
        <v>40.74187396532561</v>
      </c>
      <c r="J799" s="70">
        <f t="shared" si="169"/>
        <v>1.3333333333333335</v>
      </c>
      <c r="K799" s="70">
        <f t="shared" si="170"/>
        <v>1.7600000000000002</v>
      </c>
      <c r="L799" s="70">
        <f t="shared" si="171"/>
        <v>0</v>
      </c>
      <c r="M799" s="70">
        <f t="shared" si="172"/>
        <v>7.0400000000000009</v>
      </c>
      <c r="N799" s="70">
        <f t="shared" si="173"/>
        <v>1.6448536269514715</v>
      </c>
      <c r="O799" s="70">
        <f t="shared" si="174"/>
        <v>11.579769533738361</v>
      </c>
      <c r="P799" s="70">
        <f t="shared" si="175"/>
        <v>32.9131028670717</v>
      </c>
      <c r="Q799" s="70">
        <f t="shared" si="176"/>
        <v>0.74187396532560257</v>
      </c>
      <c r="R799" s="70" t="str">
        <f t="shared" si="177"/>
        <v>Yes</v>
      </c>
      <c r="S799" s="70">
        <f t="shared" si="178"/>
        <v>21.333333333333336</v>
      </c>
      <c r="T799" s="70">
        <f t="shared" si="179"/>
        <v>32.171228901746098</v>
      </c>
      <c r="U799" s="70">
        <f t="shared" si="180"/>
        <v>182.82013081600002</v>
      </c>
      <c r="V799" s="70">
        <f t="shared" si="181"/>
        <v>0</v>
      </c>
    </row>
    <row r="800" spans="1:22" x14ac:dyDescent="0.15">
      <c r="A800" s="66">
        <v>46724.822874959784</v>
      </c>
      <c r="B800" s="67">
        <v>5.3952099999999996</v>
      </c>
      <c r="C800" s="67">
        <v>99.236343030102503</v>
      </c>
      <c r="D800" s="65">
        <v>50</v>
      </c>
      <c r="E800" s="68">
        <v>0.4</v>
      </c>
      <c r="F800" s="65">
        <v>0.9</v>
      </c>
      <c r="G800" s="65">
        <v>1</v>
      </c>
      <c r="H800" s="65">
        <v>8</v>
      </c>
      <c r="I800" s="70">
        <f t="shared" si="168"/>
        <v>18.393416202539385</v>
      </c>
      <c r="J800" s="70">
        <f t="shared" si="169"/>
        <v>2.3333333333333335</v>
      </c>
      <c r="K800" s="70">
        <f t="shared" si="170"/>
        <v>2.3333333333333335</v>
      </c>
      <c r="L800" s="70">
        <f t="shared" si="171"/>
        <v>0.89442719099991574</v>
      </c>
      <c r="M800" s="70">
        <f t="shared" si="172"/>
        <v>6.9217852546226197</v>
      </c>
      <c r="N800" s="70">
        <f t="shared" si="173"/>
        <v>1.6448536269514715</v>
      </c>
      <c r="O800" s="70">
        <f t="shared" si="174"/>
        <v>11.385323581045231</v>
      </c>
      <c r="P800" s="70">
        <f t="shared" si="175"/>
        <v>30.051990247711899</v>
      </c>
      <c r="Q800" s="70">
        <f t="shared" si="176"/>
        <v>-51.606583797460615</v>
      </c>
      <c r="R800" s="70" t="str">
        <f t="shared" si="177"/>
        <v>Yes</v>
      </c>
      <c r="S800" s="70">
        <f t="shared" si="178"/>
        <v>18.666666666666668</v>
      </c>
      <c r="T800" s="70">
        <f t="shared" si="179"/>
        <v>81.658574045172514</v>
      </c>
      <c r="U800" s="70">
        <f t="shared" si="180"/>
        <v>6911.7390469119964</v>
      </c>
      <c r="V800" s="70">
        <f t="shared" si="181"/>
        <v>0</v>
      </c>
    </row>
    <row r="801" spans="1:22" x14ac:dyDescent="0.15">
      <c r="A801" s="66">
        <v>79805.553010200674</v>
      </c>
      <c r="B801" s="67">
        <v>10.342789999999999</v>
      </c>
      <c r="C801" s="67">
        <v>174.65382806666668</v>
      </c>
      <c r="D801" s="65">
        <v>50</v>
      </c>
      <c r="E801" s="68">
        <v>0.8</v>
      </c>
      <c r="F801" s="65">
        <v>1</v>
      </c>
      <c r="G801" s="65">
        <v>1</v>
      </c>
      <c r="H801" s="65">
        <v>8</v>
      </c>
      <c r="I801" s="70">
        <f t="shared" si="168"/>
        <v>16.886529463197714</v>
      </c>
      <c r="J801" s="70">
        <f t="shared" si="169"/>
        <v>3</v>
      </c>
      <c r="K801" s="70">
        <f t="shared" si="170"/>
        <v>3</v>
      </c>
      <c r="L801" s="70">
        <f t="shared" si="171"/>
        <v>0</v>
      </c>
      <c r="M801" s="70">
        <f t="shared" si="172"/>
        <v>8.4852813742385695</v>
      </c>
      <c r="N801" s="70">
        <f t="shared" si="173"/>
        <v>1.6448536269514715</v>
      </c>
      <c r="O801" s="70">
        <f t="shared" si="174"/>
        <v>13.957045844120078</v>
      </c>
      <c r="P801" s="70">
        <f t="shared" si="175"/>
        <v>37.957045844120074</v>
      </c>
      <c r="Q801" s="70">
        <f t="shared" si="176"/>
        <v>-73.113470536802282</v>
      </c>
      <c r="R801" s="70" t="str">
        <f t="shared" si="177"/>
        <v>Yes</v>
      </c>
      <c r="S801" s="70">
        <f t="shared" si="178"/>
        <v>24</v>
      </c>
      <c r="T801" s="70">
        <f t="shared" si="179"/>
        <v>111.07051638092236</v>
      </c>
      <c r="U801" s="70">
        <f t="shared" si="180"/>
        <v>72189.461339136033</v>
      </c>
      <c r="V801" s="70">
        <f t="shared" si="181"/>
        <v>0</v>
      </c>
    </row>
    <row r="802" spans="1:22" x14ac:dyDescent="0.15">
      <c r="A802" s="66">
        <v>34471.123909210743</v>
      </c>
      <c r="B802" s="67">
        <v>10.987789999999999</v>
      </c>
      <c r="C802" s="67">
        <v>184.53952806666666</v>
      </c>
      <c r="D802" s="65">
        <v>50</v>
      </c>
      <c r="E802" s="68">
        <v>0.5</v>
      </c>
      <c r="F802" s="65">
        <v>1</v>
      </c>
      <c r="G802" s="65">
        <v>1</v>
      </c>
      <c r="H802" s="65">
        <v>8</v>
      </c>
      <c r="I802" s="70">
        <f t="shared" si="168"/>
        <v>16.794963142421423</v>
      </c>
      <c r="J802" s="70">
        <f t="shared" si="169"/>
        <v>2.5</v>
      </c>
      <c r="K802" s="70">
        <f t="shared" si="170"/>
        <v>2.5</v>
      </c>
      <c r="L802" s="70">
        <f t="shared" si="171"/>
        <v>0</v>
      </c>
      <c r="M802" s="70">
        <f t="shared" si="172"/>
        <v>7.0710678118654755</v>
      </c>
      <c r="N802" s="70">
        <f t="shared" si="173"/>
        <v>1.6448536269514715</v>
      </c>
      <c r="O802" s="70">
        <f t="shared" si="174"/>
        <v>11.630871536766733</v>
      </c>
      <c r="P802" s="70">
        <f t="shared" si="175"/>
        <v>31.630871536766733</v>
      </c>
      <c r="Q802" s="70">
        <f t="shared" si="176"/>
        <v>-58.205036857578577</v>
      </c>
      <c r="R802" s="70" t="str">
        <f t="shared" si="177"/>
        <v>Yes</v>
      </c>
      <c r="S802" s="70">
        <f t="shared" si="178"/>
        <v>20</v>
      </c>
      <c r="T802" s="70">
        <f t="shared" si="179"/>
        <v>89.83590839434531</v>
      </c>
      <c r="U802" s="70">
        <f t="shared" si="180"/>
        <v>12824.6337890625</v>
      </c>
      <c r="V802" s="70">
        <f t="shared" si="181"/>
        <v>0</v>
      </c>
    </row>
    <row r="803" spans="1:22" x14ac:dyDescent="0.15">
      <c r="A803" s="66">
        <v>24295.596512186501</v>
      </c>
      <c r="B803" s="67">
        <v>32.073699999999995</v>
      </c>
      <c r="C803" s="67">
        <v>402.36036960365897</v>
      </c>
      <c r="D803" s="65">
        <v>50</v>
      </c>
      <c r="E803" s="68">
        <v>0.8</v>
      </c>
      <c r="F803" s="65">
        <v>0.89</v>
      </c>
      <c r="G803" s="65">
        <v>0.36</v>
      </c>
      <c r="H803" s="65">
        <v>16</v>
      </c>
      <c r="I803" s="70">
        <f t="shared" si="168"/>
        <v>12.544869148357035</v>
      </c>
      <c r="J803" s="70">
        <f t="shared" si="169"/>
        <v>3</v>
      </c>
      <c r="K803" s="70">
        <f t="shared" si="170"/>
        <v>1.08</v>
      </c>
      <c r="L803" s="70">
        <f t="shared" si="171"/>
        <v>1.3266499161421599</v>
      </c>
      <c r="M803" s="70">
        <f t="shared" si="172"/>
        <v>5.8738743602498005</v>
      </c>
      <c r="N803" s="70">
        <f t="shared" si="173"/>
        <v>1.6448536269514715</v>
      </c>
      <c r="O803" s="70">
        <f t="shared" si="174"/>
        <v>9.6616635457141395</v>
      </c>
      <c r="P803" s="70">
        <f t="shared" si="175"/>
        <v>57.661663545714141</v>
      </c>
      <c r="Q803" s="70">
        <f t="shared" si="176"/>
        <v>-77.455130851642963</v>
      </c>
      <c r="R803" s="70" t="str">
        <f t="shared" si="177"/>
        <v>Yes</v>
      </c>
      <c r="S803" s="70">
        <f t="shared" si="178"/>
        <v>48</v>
      </c>
      <c r="T803" s="70">
        <f t="shared" si="179"/>
        <v>135.1167943973571</v>
      </c>
      <c r="U803" s="70">
        <f t="shared" si="180"/>
        <v>72189.461339136033</v>
      </c>
      <c r="V803" s="70">
        <f t="shared" si="181"/>
        <v>0</v>
      </c>
    </row>
    <row r="804" spans="1:22" x14ac:dyDescent="0.15">
      <c r="A804" s="66">
        <v>63597.983802615898</v>
      </c>
      <c r="B804" s="67">
        <v>7.3529999999999998</v>
      </c>
      <c r="C804" s="67">
        <v>204.30644138666673</v>
      </c>
      <c r="D804" s="65">
        <v>26</v>
      </c>
      <c r="E804" s="68">
        <v>1.2</v>
      </c>
      <c r="F804" s="65">
        <v>1</v>
      </c>
      <c r="G804" s="65">
        <v>1.6</v>
      </c>
      <c r="H804" s="65">
        <v>16</v>
      </c>
      <c r="I804" s="70">
        <f t="shared" si="168"/>
        <v>27.785453744956715</v>
      </c>
      <c r="J804" s="70">
        <f t="shared" si="169"/>
        <v>1.906666666666667</v>
      </c>
      <c r="K804" s="70">
        <f t="shared" si="170"/>
        <v>3.0506666666666673</v>
      </c>
      <c r="L804" s="70">
        <f t="shared" si="171"/>
        <v>0</v>
      </c>
      <c r="M804" s="70">
        <f t="shared" si="172"/>
        <v>12.202666666666669</v>
      </c>
      <c r="N804" s="70">
        <f t="shared" si="173"/>
        <v>1.6448536269514715</v>
      </c>
      <c r="O804" s="70">
        <f t="shared" si="174"/>
        <v>20.071600525146494</v>
      </c>
      <c r="P804" s="70">
        <f t="shared" si="175"/>
        <v>50.578267191813168</v>
      </c>
      <c r="Q804" s="70">
        <f t="shared" si="176"/>
        <v>-29.414546255043295</v>
      </c>
      <c r="R804" s="70" t="str">
        <f t="shared" si="177"/>
        <v>Yes</v>
      </c>
      <c r="S804" s="70">
        <f t="shared" si="178"/>
        <v>30.506666666666671</v>
      </c>
      <c r="T804" s="70">
        <f t="shared" si="179"/>
        <v>79.992813446856459</v>
      </c>
      <c r="U804" s="70">
        <f t="shared" si="180"/>
        <v>278477.39033939998</v>
      </c>
      <c r="V804" s="70">
        <f t="shared" si="181"/>
        <v>0</v>
      </c>
    </row>
    <row r="805" spans="1:22" x14ac:dyDescent="0.15">
      <c r="A805" s="66">
        <v>80417.466755196147</v>
      </c>
      <c r="B805" s="67">
        <v>12.254999999999999</v>
      </c>
      <c r="C805" s="67">
        <v>253.15845101956984</v>
      </c>
      <c r="D805" s="65">
        <v>106</v>
      </c>
      <c r="E805" s="68">
        <v>0.2</v>
      </c>
      <c r="F805" s="65">
        <v>0.96</v>
      </c>
      <c r="G805" s="65">
        <v>0.25</v>
      </c>
      <c r="H805" s="65">
        <v>15</v>
      </c>
      <c r="I805" s="70">
        <f t="shared" si="168"/>
        <v>20.657564342682161</v>
      </c>
      <c r="J805" s="70">
        <f t="shared" si="169"/>
        <v>4.2399999999999993</v>
      </c>
      <c r="K805" s="70">
        <f t="shared" si="170"/>
        <v>1.0599999999999998</v>
      </c>
      <c r="L805" s="70">
        <f t="shared" si="171"/>
        <v>0.77459666924148374</v>
      </c>
      <c r="M805" s="70">
        <f t="shared" si="172"/>
        <v>5.2574290294781916</v>
      </c>
      <c r="N805" s="70">
        <f t="shared" si="173"/>
        <v>1.6448536269514715</v>
      </c>
      <c r="O805" s="70">
        <f t="shared" si="174"/>
        <v>8.6477012075771587</v>
      </c>
      <c r="P805" s="70">
        <f t="shared" si="175"/>
        <v>72.247701207577151</v>
      </c>
      <c r="Q805" s="70">
        <f t="shared" si="176"/>
        <v>-106.54243565731781</v>
      </c>
      <c r="R805" s="70" t="str">
        <f t="shared" si="177"/>
        <v>Yes</v>
      </c>
      <c r="S805" s="70">
        <f t="shared" si="178"/>
        <v>63.599999999999987</v>
      </c>
      <c r="T805" s="70">
        <f t="shared" si="179"/>
        <v>178.79013686489498</v>
      </c>
      <c r="U805" s="70">
        <f t="shared" si="180"/>
        <v>4089.5332375756798</v>
      </c>
      <c r="V805" s="70">
        <f t="shared" si="181"/>
        <v>0</v>
      </c>
    </row>
    <row r="806" spans="1:22" x14ac:dyDescent="0.15">
      <c r="A806" s="66">
        <v>25454.283108057585</v>
      </c>
      <c r="B806" s="67">
        <v>8.8982875599999982</v>
      </c>
      <c r="C806" s="67">
        <v>128.36915828240535</v>
      </c>
      <c r="D806" s="65">
        <v>82</v>
      </c>
      <c r="E806" s="68">
        <v>0.4</v>
      </c>
      <c r="F806" s="65">
        <v>1</v>
      </c>
      <c r="G806" s="65">
        <v>0.8</v>
      </c>
      <c r="H806" s="65">
        <v>5</v>
      </c>
      <c r="I806" s="70">
        <f t="shared" si="168"/>
        <v>14.426276675914188</v>
      </c>
      <c r="J806" s="70">
        <f t="shared" si="169"/>
        <v>3.8266666666666667</v>
      </c>
      <c r="K806" s="70">
        <f t="shared" si="170"/>
        <v>3.0613333333333337</v>
      </c>
      <c r="L806" s="70">
        <f t="shared" si="171"/>
        <v>0</v>
      </c>
      <c r="M806" s="70">
        <f t="shared" si="172"/>
        <v>6.8453494351193562</v>
      </c>
      <c r="N806" s="70">
        <f t="shared" si="173"/>
        <v>1.6448536269514715</v>
      </c>
      <c r="O806" s="70">
        <f t="shared" si="174"/>
        <v>11.25959784610628</v>
      </c>
      <c r="P806" s="70">
        <f t="shared" si="175"/>
        <v>30.392931179439614</v>
      </c>
      <c r="Q806" s="70">
        <f t="shared" si="176"/>
        <v>-100.3737233240858</v>
      </c>
      <c r="R806" s="70" t="str">
        <f t="shared" si="177"/>
        <v>Yes</v>
      </c>
      <c r="S806" s="70">
        <f t="shared" si="178"/>
        <v>19.133333333333333</v>
      </c>
      <c r="T806" s="70">
        <f t="shared" si="179"/>
        <v>130.76665450352542</v>
      </c>
      <c r="U806" s="70">
        <f t="shared" si="180"/>
        <v>11335.252036935673</v>
      </c>
      <c r="V806" s="70">
        <f t="shared" si="181"/>
        <v>0</v>
      </c>
    </row>
    <row r="807" spans="1:22" x14ac:dyDescent="0.15">
      <c r="A807" s="66">
        <v>71418.147900776312</v>
      </c>
      <c r="B807" s="67">
        <v>7.5874617999999989</v>
      </c>
      <c r="C807" s="67">
        <v>1194.7986738655968</v>
      </c>
      <c r="D807" s="65">
        <v>66</v>
      </c>
      <c r="E807" s="68">
        <v>0.2</v>
      </c>
      <c r="F807" s="65">
        <v>1</v>
      </c>
      <c r="G807" s="65">
        <v>0.46</v>
      </c>
      <c r="H807" s="65">
        <v>88</v>
      </c>
      <c r="I807" s="70">
        <f t="shared" si="168"/>
        <v>157.47014026029061</v>
      </c>
      <c r="J807" s="70">
        <f t="shared" si="169"/>
        <v>2.64</v>
      </c>
      <c r="K807" s="70">
        <f t="shared" si="170"/>
        <v>1.2144000000000001</v>
      </c>
      <c r="L807" s="70">
        <f t="shared" si="171"/>
        <v>0</v>
      </c>
      <c r="M807" s="70">
        <f t="shared" si="172"/>
        <v>11.392081797459147</v>
      </c>
      <c r="N807" s="70">
        <f t="shared" si="173"/>
        <v>1.6448536269514715</v>
      </c>
      <c r="O807" s="70">
        <f t="shared" si="174"/>
        <v>18.738307063078516</v>
      </c>
      <c r="P807" s="70">
        <f t="shared" si="175"/>
        <v>251.05830706307853</v>
      </c>
      <c r="Q807" s="70">
        <f t="shared" si="176"/>
        <v>78.270140260290603</v>
      </c>
      <c r="R807" s="70" t="str">
        <f t="shared" si="177"/>
        <v>Yes</v>
      </c>
      <c r="S807" s="70">
        <f t="shared" si="178"/>
        <v>232.32000000000002</v>
      </c>
      <c r="T807" s="70">
        <f t="shared" si="179"/>
        <v>232.32000000000002</v>
      </c>
      <c r="U807" s="70">
        <f t="shared" si="180"/>
        <v>2546.3131479244803</v>
      </c>
      <c r="V807" s="70">
        <f t="shared" si="181"/>
        <v>0</v>
      </c>
    </row>
    <row r="808" spans="1:22" x14ac:dyDescent="0.15">
      <c r="A808" s="66">
        <v>53420.790356353653</v>
      </c>
      <c r="B808" s="67">
        <v>18.790999999999997</v>
      </c>
      <c r="C808" s="67">
        <v>1428.7491160799998</v>
      </c>
      <c r="D808" s="65">
        <v>90</v>
      </c>
      <c r="E808" s="68">
        <v>0.8</v>
      </c>
      <c r="F808" s="65">
        <v>1</v>
      </c>
      <c r="G808" s="65">
        <v>1.1100000000000001</v>
      </c>
      <c r="H808" s="65">
        <v>16</v>
      </c>
      <c r="I808" s="70">
        <f t="shared" si="168"/>
        <v>76.03369251663031</v>
      </c>
      <c r="J808" s="70">
        <f t="shared" si="169"/>
        <v>5.4</v>
      </c>
      <c r="K808" s="70">
        <f t="shared" si="170"/>
        <v>5.9940000000000007</v>
      </c>
      <c r="L808" s="70">
        <f t="shared" si="171"/>
        <v>0</v>
      </c>
      <c r="M808" s="70">
        <f t="shared" si="172"/>
        <v>23.976000000000003</v>
      </c>
      <c r="N808" s="70">
        <f t="shared" si="173"/>
        <v>1.6448536269514715</v>
      </c>
      <c r="O808" s="70">
        <f t="shared" si="174"/>
        <v>39.437010559788483</v>
      </c>
      <c r="P808" s="70">
        <f t="shared" si="175"/>
        <v>125.8370105597885</v>
      </c>
      <c r="Q808" s="70">
        <f t="shared" si="176"/>
        <v>-85.96630748336969</v>
      </c>
      <c r="R808" s="70" t="str">
        <f t="shared" si="177"/>
        <v>Yes</v>
      </c>
      <c r="S808" s="70">
        <f t="shared" si="178"/>
        <v>86.4</v>
      </c>
      <c r="T808" s="70">
        <f t="shared" si="179"/>
        <v>211.80331804315819</v>
      </c>
      <c r="U808" s="70">
        <f t="shared" si="180"/>
        <v>129941.03041044486</v>
      </c>
      <c r="V808" s="70">
        <f t="shared" si="181"/>
        <v>0</v>
      </c>
    </row>
    <row r="809" spans="1:22" x14ac:dyDescent="0.15">
      <c r="A809" s="66">
        <v>61732.081993941269</v>
      </c>
      <c r="B809" s="67">
        <v>110.21594922999999</v>
      </c>
      <c r="C809" s="67">
        <v>5017.3029551695208</v>
      </c>
      <c r="D809" s="65">
        <v>34</v>
      </c>
      <c r="E809" s="68">
        <v>-0.4</v>
      </c>
      <c r="F809" s="65">
        <v>1</v>
      </c>
      <c r="G809" s="65">
        <v>0.91</v>
      </c>
      <c r="H809" s="65">
        <v>38</v>
      </c>
      <c r="I809" s="70">
        <f t="shared" si="168"/>
        <v>45.522476467533309</v>
      </c>
      <c r="J809" s="70">
        <f t="shared" si="169"/>
        <v>0.67999999999999994</v>
      </c>
      <c r="K809" s="70">
        <f t="shared" si="170"/>
        <v>0.61880000000000002</v>
      </c>
      <c r="L809" s="70">
        <f t="shared" si="171"/>
        <v>0</v>
      </c>
      <c r="M809" s="70">
        <f t="shared" si="172"/>
        <v>3.8145393850372025</v>
      </c>
      <c r="N809" s="70">
        <f t="shared" si="173"/>
        <v>1.6448536269514715</v>
      </c>
      <c r="O809" s="70">
        <f t="shared" si="174"/>
        <v>6.2743589426276785</v>
      </c>
      <c r="P809" s="70">
        <f t="shared" si="175"/>
        <v>32.114358942627675</v>
      </c>
      <c r="Q809" s="70">
        <f t="shared" si="176"/>
        <v>25.122476467533311</v>
      </c>
      <c r="R809" s="70" t="str">
        <f t="shared" si="177"/>
        <v>Yes</v>
      </c>
      <c r="S809" s="70">
        <f t="shared" si="178"/>
        <v>25.839999999999996</v>
      </c>
      <c r="T809" s="70">
        <f t="shared" si="179"/>
        <v>25.839999999999996</v>
      </c>
      <c r="U809" s="70">
        <f t="shared" si="180"/>
        <v>50.814973501439994</v>
      </c>
      <c r="V809" s="70">
        <f t="shared" si="181"/>
        <v>0</v>
      </c>
    </row>
    <row r="810" spans="1:22" x14ac:dyDescent="0.15">
      <c r="A810" s="66">
        <v>38857.403404142045</v>
      </c>
      <c r="B810" s="67">
        <v>9.3993085099999991</v>
      </c>
      <c r="C810" s="67">
        <v>82.242742743723099</v>
      </c>
      <c r="D810" s="65">
        <v>66</v>
      </c>
      <c r="E810" s="68">
        <v>0.4</v>
      </c>
      <c r="F810" s="65">
        <v>1</v>
      </c>
      <c r="G810" s="65">
        <v>0.57999999999999996</v>
      </c>
      <c r="H810" s="65">
        <v>5</v>
      </c>
      <c r="I810" s="70">
        <f t="shared" si="168"/>
        <v>8.7498716162177672</v>
      </c>
      <c r="J810" s="70">
        <f t="shared" si="169"/>
        <v>3.08</v>
      </c>
      <c r="K810" s="70">
        <f t="shared" si="170"/>
        <v>1.7864</v>
      </c>
      <c r="L810" s="70">
        <f t="shared" si="171"/>
        <v>0</v>
      </c>
      <c r="M810" s="70">
        <f t="shared" si="172"/>
        <v>3.9945118350056243</v>
      </c>
      <c r="N810" s="70">
        <f t="shared" si="173"/>
        <v>1.6448536269514715</v>
      </c>
      <c r="O810" s="70">
        <f t="shared" si="174"/>
        <v>6.5703872797095793</v>
      </c>
      <c r="P810" s="70">
        <f t="shared" si="175"/>
        <v>21.97038727970958</v>
      </c>
      <c r="Q810" s="70">
        <f t="shared" si="176"/>
        <v>-83.650128383782231</v>
      </c>
      <c r="R810" s="70" t="str">
        <f t="shared" si="177"/>
        <v>Yes</v>
      </c>
      <c r="S810" s="70">
        <f t="shared" si="178"/>
        <v>15.4</v>
      </c>
      <c r="T810" s="70">
        <f t="shared" si="179"/>
        <v>105.62051566349182</v>
      </c>
      <c r="U810" s="70">
        <f t="shared" si="180"/>
        <v>9123.4955419238358</v>
      </c>
      <c r="V810" s="70">
        <f t="shared" si="181"/>
        <v>0</v>
      </c>
    </row>
    <row r="811" spans="1:22" x14ac:dyDescent="0.15">
      <c r="A811" s="66">
        <v>21236.624376848446</v>
      </c>
      <c r="B811" s="67">
        <v>5.9376618799999994</v>
      </c>
      <c r="C811" s="67">
        <v>502.19365729714366</v>
      </c>
      <c r="D811" s="65">
        <v>34</v>
      </c>
      <c r="E811" s="68">
        <v>0.8</v>
      </c>
      <c r="F811" s="65">
        <v>0.9</v>
      </c>
      <c r="G811" s="65">
        <v>1.23</v>
      </c>
      <c r="H811" s="65">
        <v>46</v>
      </c>
      <c r="I811" s="70">
        <f t="shared" si="168"/>
        <v>84.577678461061794</v>
      </c>
      <c r="J811" s="70">
        <f t="shared" si="169"/>
        <v>2.04</v>
      </c>
      <c r="K811" s="70">
        <f t="shared" si="170"/>
        <v>2.5091999999999999</v>
      </c>
      <c r="L811" s="70">
        <f t="shared" si="171"/>
        <v>2.1447610589527213</v>
      </c>
      <c r="M811" s="70">
        <f t="shared" si="172"/>
        <v>17.571660520280943</v>
      </c>
      <c r="N811" s="70">
        <f t="shared" si="173"/>
        <v>1.6448536269514715</v>
      </c>
      <c r="O811" s="70">
        <f t="shared" si="174"/>
        <v>28.902809538344091</v>
      </c>
      <c r="P811" s="70">
        <f t="shared" si="175"/>
        <v>122.74280953834409</v>
      </c>
      <c r="Q811" s="70">
        <f t="shared" si="176"/>
        <v>23.377678461061791</v>
      </c>
      <c r="R811" s="70" t="str">
        <f t="shared" si="177"/>
        <v>Yes</v>
      </c>
      <c r="S811" s="70">
        <f t="shared" si="178"/>
        <v>93.84</v>
      </c>
      <c r="T811" s="70">
        <f t="shared" si="179"/>
        <v>99.3651310772823</v>
      </c>
      <c r="U811" s="70">
        <f t="shared" si="180"/>
        <v>49088.833710612504</v>
      </c>
      <c r="V811" s="70">
        <f t="shared" si="181"/>
        <v>0</v>
      </c>
    </row>
    <row r="812" spans="1:22" x14ac:dyDescent="0.15">
      <c r="A812" s="66">
        <v>59069.779427705602</v>
      </c>
      <c r="B812" s="67">
        <v>12.10183185</v>
      </c>
      <c r="C812" s="67">
        <v>256.57971436265746</v>
      </c>
      <c r="D812" s="65">
        <v>26</v>
      </c>
      <c r="E812" s="68">
        <v>0.2</v>
      </c>
      <c r="F812" s="65">
        <v>1</v>
      </c>
      <c r="G812" s="65">
        <v>3.46</v>
      </c>
      <c r="H812" s="65">
        <v>6</v>
      </c>
      <c r="I812" s="70">
        <f t="shared" si="168"/>
        <v>21.201725287784217</v>
      </c>
      <c r="J812" s="70">
        <f t="shared" si="169"/>
        <v>1.04</v>
      </c>
      <c r="K812" s="70">
        <f t="shared" si="170"/>
        <v>3.5984000000000003</v>
      </c>
      <c r="L812" s="70">
        <f t="shared" si="171"/>
        <v>0</v>
      </c>
      <c r="M812" s="70">
        <f t="shared" si="172"/>
        <v>8.8142438904309888</v>
      </c>
      <c r="N812" s="70">
        <f t="shared" si="173"/>
        <v>1.6448536269514715</v>
      </c>
      <c r="O812" s="70">
        <f t="shared" si="174"/>
        <v>14.498141032010261</v>
      </c>
      <c r="P812" s="70">
        <f t="shared" si="175"/>
        <v>20.738141032010262</v>
      </c>
      <c r="Q812" s="70">
        <f t="shared" si="176"/>
        <v>-9.9982747122157853</v>
      </c>
      <c r="R812" s="70" t="str">
        <f t="shared" si="177"/>
        <v>Yes</v>
      </c>
      <c r="S812" s="70">
        <f t="shared" si="178"/>
        <v>6.24</v>
      </c>
      <c r="T812" s="70">
        <f t="shared" si="179"/>
        <v>30.736415744226047</v>
      </c>
      <c r="U812" s="70">
        <f t="shared" si="180"/>
        <v>1003.0930582732801</v>
      </c>
      <c r="V812" s="70">
        <f t="shared" si="181"/>
        <v>0</v>
      </c>
    </row>
    <row r="813" spans="1:22" x14ac:dyDescent="0.15">
      <c r="A813" s="66">
        <v>81817.289208890521</v>
      </c>
      <c r="B813" s="67">
        <v>98.269818659999984</v>
      </c>
      <c r="C813" s="67">
        <v>10889.347779323927</v>
      </c>
      <c r="D813" s="65">
        <v>90</v>
      </c>
      <c r="E813" s="68">
        <v>-0.7</v>
      </c>
      <c r="F813" s="65">
        <v>0.75</v>
      </c>
      <c r="G813" s="65">
        <v>0.93</v>
      </c>
      <c r="H813" s="65">
        <v>33</v>
      </c>
      <c r="I813" s="70">
        <f t="shared" si="168"/>
        <v>110.81070391510102</v>
      </c>
      <c r="J813" s="70">
        <f t="shared" si="169"/>
        <v>0.90000000000000013</v>
      </c>
      <c r="K813" s="70">
        <f t="shared" si="170"/>
        <v>0.83700000000000019</v>
      </c>
      <c r="L813" s="70">
        <f t="shared" si="171"/>
        <v>2.8722813232690143</v>
      </c>
      <c r="M813" s="70">
        <f t="shared" si="172"/>
        <v>5.4590545884795851</v>
      </c>
      <c r="N813" s="70">
        <f t="shared" si="173"/>
        <v>1.6448536269514715</v>
      </c>
      <c r="O813" s="70">
        <f t="shared" si="174"/>
        <v>8.9793457395867176</v>
      </c>
      <c r="P813" s="70">
        <f t="shared" si="175"/>
        <v>38.679345739586722</v>
      </c>
      <c r="Q813" s="70">
        <f t="shared" si="176"/>
        <v>83.810703915101016</v>
      </c>
      <c r="R813" s="70" t="str">
        <f t="shared" si="177"/>
        <v>No</v>
      </c>
      <c r="S813" s="70">
        <f t="shared" si="178"/>
        <v>29.700000000000003</v>
      </c>
      <c r="T813" s="70">
        <f t="shared" si="179"/>
        <v>0</v>
      </c>
      <c r="U813" s="70">
        <f t="shared" si="180"/>
        <v>38.571360243300006</v>
      </c>
      <c r="V813" s="70">
        <f t="shared" si="181"/>
        <v>72.239343671801009</v>
      </c>
    </row>
    <row r="814" spans="1:22" x14ac:dyDescent="0.15">
      <c r="A814" s="66">
        <v>12691.717498754484</v>
      </c>
      <c r="B814" s="67">
        <v>41.116341999999996</v>
      </c>
      <c r="C814" s="67">
        <v>6217.1580436754366</v>
      </c>
      <c r="D814" s="65">
        <v>122</v>
      </c>
      <c r="E814" s="68">
        <v>1.2</v>
      </c>
      <c r="F814" s="65">
        <v>0.94</v>
      </c>
      <c r="G814" s="65">
        <v>2.13</v>
      </c>
      <c r="H814" s="65">
        <v>15</v>
      </c>
      <c r="I814" s="70">
        <f t="shared" si="168"/>
        <v>151.20892913273843</v>
      </c>
      <c r="J814" s="70">
        <f t="shared" si="169"/>
        <v>8.9466666666666672</v>
      </c>
      <c r="K814" s="70">
        <f t="shared" si="170"/>
        <v>19.0564</v>
      </c>
      <c r="L814" s="70">
        <f t="shared" si="171"/>
        <v>0.94868329805051421</v>
      </c>
      <c r="M814" s="70">
        <f t="shared" si="172"/>
        <v>74.291549145242627</v>
      </c>
      <c r="N814" s="70">
        <f t="shared" si="173"/>
        <v>1.6448536269514715</v>
      </c>
      <c r="O814" s="70">
        <f t="shared" si="174"/>
        <v>122.19872406339583</v>
      </c>
      <c r="P814" s="70">
        <f t="shared" si="175"/>
        <v>256.39872406339583</v>
      </c>
      <c r="Q814" s="70">
        <f t="shared" si="176"/>
        <v>-117.1910708672616</v>
      </c>
      <c r="R814" s="70" t="str">
        <f t="shared" si="177"/>
        <v>Yes</v>
      </c>
      <c r="S814" s="70">
        <f t="shared" si="178"/>
        <v>134.20000000000002</v>
      </c>
      <c r="T814" s="70">
        <f t="shared" si="179"/>
        <v>373.58979493065743</v>
      </c>
      <c r="U814" s="70">
        <f t="shared" si="180"/>
        <v>1306701.6008233379</v>
      </c>
      <c r="V814" s="70">
        <f t="shared" si="181"/>
        <v>0</v>
      </c>
    </row>
    <row r="815" spans="1:22" x14ac:dyDescent="0.15">
      <c r="A815" s="66">
        <v>40124.795893455135</v>
      </c>
      <c r="B815" s="67">
        <v>8.9768648999999989</v>
      </c>
      <c r="C815" s="67">
        <v>108.65732913892816</v>
      </c>
      <c r="D815" s="65">
        <v>34</v>
      </c>
      <c r="E815" s="68">
        <v>-0.2</v>
      </c>
      <c r="F815" s="65">
        <v>0.94</v>
      </c>
      <c r="G815" s="65">
        <v>1.43</v>
      </c>
      <c r="H815" s="65">
        <v>6</v>
      </c>
      <c r="I815" s="70">
        <f t="shared" si="168"/>
        <v>12.104151098333693</v>
      </c>
      <c r="J815" s="70">
        <f t="shared" si="169"/>
        <v>0.90666666666666673</v>
      </c>
      <c r="K815" s="70">
        <f t="shared" si="170"/>
        <v>1.2965333333333333</v>
      </c>
      <c r="L815" s="70">
        <f t="shared" si="171"/>
        <v>0.60000000000000031</v>
      </c>
      <c r="M815" s="70">
        <f t="shared" si="172"/>
        <v>3.2220999529292489</v>
      </c>
      <c r="N815" s="70">
        <f t="shared" si="173"/>
        <v>1.6448536269514715</v>
      </c>
      <c r="O815" s="70">
        <f t="shared" si="174"/>
        <v>5.2998827939758408</v>
      </c>
      <c r="P815" s="70">
        <f t="shared" si="175"/>
        <v>10.739882793975841</v>
      </c>
      <c r="Q815" s="70">
        <f t="shared" si="176"/>
        <v>-15.09584890166631</v>
      </c>
      <c r="R815" s="70" t="str">
        <f t="shared" si="177"/>
        <v>Yes</v>
      </c>
      <c r="S815" s="70">
        <f t="shared" si="178"/>
        <v>5.44</v>
      </c>
      <c r="T815" s="70">
        <f t="shared" si="179"/>
        <v>25.835731695642153</v>
      </c>
      <c r="U815" s="70">
        <f t="shared" si="180"/>
        <v>124.31768895488001</v>
      </c>
      <c r="V815" s="70">
        <f t="shared" si="181"/>
        <v>0</v>
      </c>
    </row>
    <row r="816" spans="1:22" x14ac:dyDescent="0.15">
      <c r="A816" s="66">
        <v>97338.85972564001</v>
      </c>
      <c r="B816" s="67">
        <v>5.0943166399999997</v>
      </c>
      <c r="C816" s="67">
        <v>85.784456665663981</v>
      </c>
      <c r="D816" s="65">
        <v>26</v>
      </c>
      <c r="E816" s="68">
        <v>0.4</v>
      </c>
      <c r="F816" s="65">
        <v>1</v>
      </c>
      <c r="G816" s="65">
        <v>1.33</v>
      </c>
      <c r="H816" s="65">
        <v>11</v>
      </c>
      <c r="I816" s="70">
        <f t="shared" si="168"/>
        <v>16.839247091964033</v>
      </c>
      <c r="J816" s="70">
        <f t="shared" si="169"/>
        <v>1.2133333333333334</v>
      </c>
      <c r="K816" s="70">
        <f t="shared" si="170"/>
        <v>1.6137333333333335</v>
      </c>
      <c r="L816" s="70">
        <f t="shared" si="171"/>
        <v>0</v>
      </c>
      <c r="M816" s="70">
        <f t="shared" si="172"/>
        <v>5.3521479783561876</v>
      </c>
      <c r="N816" s="70">
        <f t="shared" si="173"/>
        <v>1.6448536269514715</v>
      </c>
      <c r="O816" s="70">
        <f t="shared" si="174"/>
        <v>8.8035000141801607</v>
      </c>
      <c r="P816" s="70">
        <f t="shared" si="175"/>
        <v>22.15016668084683</v>
      </c>
      <c r="Q816" s="70">
        <f t="shared" si="176"/>
        <v>-19.560752908035965</v>
      </c>
      <c r="R816" s="70" t="str">
        <f t="shared" si="177"/>
        <v>Yes</v>
      </c>
      <c r="S816" s="70">
        <f t="shared" si="178"/>
        <v>13.346666666666668</v>
      </c>
      <c r="T816" s="70">
        <f t="shared" si="179"/>
        <v>41.710919588882795</v>
      </c>
      <c r="U816" s="70">
        <f t="shared" si="180"/>
        <v>3594.1043043942377</v>
      </c>
      <c r="V816" s="70">
        <f t="shared" si="181"/>
        <v>0</v>
      </c>
    </row>
    <row r="817" spans="1:22" x14ac:dyDescent="0.15">
      <c r="A817" s="66">
        <v>59822.6439697483</v>
      </c>
      <c r="B817" s="67">
        <v>12.94472</v>
      </c>
      <c r="C817" s="67">
        <v>101.31700248384001</v>
      </c>
      <c r="D817" s="65">
        <v>34</v>
      </c>
      <c r="E817" s="68">
        <v>0.6</v>
      </c>
      <c r="F817" s="65">
        <v>1</v>
      </c>
      <c r="G817" s="65">
        <v>0.92</v>
      </c>
      <c r="H817" s="65">
        <v>6</v>
      </c>
      <c r="I817" s="70">
        <f t="shared" si="168"/>
        <v>7.8268979540569443</v>
      </c>
      <c r="J817" s="70">
        <f t="shared" si="169"/>
        <v>1.8133333333333335</v>
      </c>
      <c r="K817" s="70">
        <f t="shared" si="170"/>
        <v>1.6682666666666668</v>
      </c>
      <c r="L817" s="70">
        <f t="shared" si="171"/>
        <v>0</v>
      </c>
      <c r="M817" s="70">
        <f t="shared" si="172"/>
        <v>4.0864020882270831</v>
      </c>
      <c r="N817" s="70">
        <f t="shared" si="173"/>
        <v>1.6448536269514715</v>
      </c>
      <c r="O817" s="70">
        <f t="shared" si="174"/>
        <v>6.7215332960023844</v>
      </c>
      <c r="P817" s="70">
        <f t="shared" si="175"/>
        <v>17.601533296002387</v>
      </c>
      <c r="Q817" s="70">
        <f t="shared" si="176"/>
        <v>-46.57310204594306</v>
      </c>
      <c r="R817" s="70" t="str">
        <f t="shared" si="177"/>
        <v>Yes</v>
      </c>
      <c r="S817" s="70">
        <f t="shared" si="178"/>
        <v>10.88</v>
      </c>
      <c r="T817" s="70">
        <f t="shared" si="179"/>
        <v>64.174635341945446</v>
      </c>
      <c r="U817" s="70">
        <f t="shared" si="180"/>
        <v>15859.582013603856</v>
      </c>
      <c r="V817" s="70">
        <f t="shared" si="181"/>
        <v>0</v>
      </c>
    </row>
    <row r="818" spans="1:22" x14ac:dyDescent="0.15">
      <c r="A818" s="66">
        <v>7788.5628558151839</v>
      </c>
      <c r="B818" s="67">
        <v>15.264999999999999</v>
      </c>
      <c r="C818" s="67">
        <v>159.4345305370029</v>
      </c>
      <c r="D818" s="65">
        <v>42</v>
      </c>
      <c r="E818" s="68">
        <v>0.5</v>
      </c>
      <c r="F818" s="65">
        <v>0.84</v>
      </c>
      <c r="G818" s="65">
        <v>1</v>
      </c>
      <c r="H818" s="65">
        <v>6</v>
      </c>
      <c r="I818" s="70">
        <f t="shared" si="168"/>
        <v>10.444450084310706</v>
      </c>
      <c r="J818" s="70">
        <f t="shared" si="169"/>
        <v>2.0999999999999996</v>
      </c>
      <c r="K818" s="70">
        <f t="shared" si="170"/>
        <v>2.0999999999999996</v>
      </c>
      <c r="L818" s="70">
        <f t="shared" si="171"/>
        <v>0.97979589711327131</v>
      </c>
      <c r="M818" s="70">
        <f t="shared" si="172"/>
        <v>5.5401805024746249</v>
      </c>
      <c r="N818" s="70">
        <f t="shared" si="173"/>
        <v>1.6448536269514715</v>
      </c>
      <c r="O818" s="70">
        <f t="shared" si="174"/>
        <v>9.1127859934612125</v>
      </c>
      <c r="P818" s="70">
        <f t="shared" si="175"/>
        <v>21.71278599346121</v>
      </c>
      <c r="Q818" s="70">
        <f t="shared" si="176"/>
        <v>-52.555549915689284</v>
      </c>
      <c r="R818" s="70" t="str">
        <f t="shared" si="177"/>
        <v>Yes</v>
      </c>
      <c r="S818" s="70">
        <f t="shared" si="178"/>
        <v>12.599999999999998</v>
      </c>
      <c r="T818" s="70">
        <f t="shared" si="179"/>
        <v>74.268335909150494</v>
      </c>
      <c r="U818" s="70">
        <f t="shared" si="180"/>
        <v>10772.692382812498</v>
      </c>
      <c r="V818" s="70">
        <f t="shared" si="181"/>
        <v>0</v>
      </c>
    </row>
    <row r="819" spans="1:22" x14ac:dyDescent="0.15">
      <c r="A819" s="66">
        <v>89743.476963601584</v>
      </c>
      <c r="B819" s="67">
        <v>26.168939999999999</v>
      </c>
      <c r="C819" s="67">
        <v>97.779350284000003</v>
      </c>
      <c r="D819" s="65">
        <v>42</v>
      </c>
      <c r="E819" s="68">
        <v>-0.4</v>
      </c>
      <c r="F819" s="65">
        <v>1</v>
      </c>
      <c r="G819" s="65">
        <v>0.25</v>
      </c>
      <c r="H819" s="65">
        <v>8</v>
      </c>
      <c r="I819" s="70">
        <f t="shared" si="168"/>
        <v>3.7364658363693755</v>
      </c>
      <c r="J819" s="70">
        <f t="shared" si="169"/>
        <v>0.84</v>
      </c>
      <c r="K819" s="70">
        <f t="shared" si="170"/>
        <v>0.21</v>
      </c>
      <c r="L819" s="70">
        <f t="shared" si="171"/>
        <v>0</v>
      </c>
      <c r="M819" s="70">
        <f t="shared" si="172"/>
        <v>0.59396969619669993</v>
      </c>
      <c r="N819" s="70">
        <f t="shared" si="173"/>
        <v>1.6448536269514715</v>
      </c>
      <c r="O819" s="70">
        <f t="shared" si="174"/>
        <v>0.97699320908840559</v>
      </c>
      <c r="P819" s="70">
        <f t="shared" si="175"/>
        <v>7.6969932090884052</v>
      </c>
      <c r="Q819" s="70">
        <f t="shared" si="176"/>
        <v>-21.463534163630623</v>
      </c>
      <c r="R819" s="70" t="str">
        <f t="shared" si="177"/>
        <v>Yes</v>
      </c>
      <c r="S819" s="70">
        <f t="shared" si="178"/>
        <v>6.72</v>
      </c>
      <c r="T819" s="70">
        <f t="shared" si="179"/>
        <v>29.160527372719027</v>
      </c>
      <c r="U819" s="70">
        <f t="shared" si="180"/>
        <v>62.771437854719998</v>
      </c>
      <c r="V819" s="70">
        <f t="shared" si="181"/>
        <v>0</v>
      </c>
    </row>
    <row r="820" spans="1:22" x14ac:dyDescent="0.15">
      <c r="A820" s="66">
        <v>91128.900376266203</v>
      </c>
      <c r="B820" s="67">
        <v>5.8909999999999991</v>
      </c>
      <c r="C820" s="67">
        <v>366.76703782400006</v>
      </c>
      <c r="D820" s="65">
        <v>66</v>
      </c>
      <c r="E820" s="68">
        <v>1.5</v>
      </c>
      <c r="F820" s="65">
        <v>1</v>
      </c>
      <c r="G820" s="65">
        <v>1.36</v>
      </c>
      <c r="H820" s="65">
        <v>16</v>
      </c>
      <c r="I820" s="70">
        <f t="shared" si="168"/>
        <v>62.258875882532699</v>
      </c>
      <c r="J820" s="70">
        <f t="shared" si="169"/>
        <v>5.5</v>
      </c>
      <c r="K820" s="70">
        <f t="shared" si="170"/>
        <v>7.48</v>
      </c>
      <c r="L820" s="70">
        <f t="shared" si="171"/>
        <v>0</v>
      </c>
      <c r="M820" s="70">
        <f t="shared" si="172"/>
        <v>29.92</v>
      </c>
      <c r="N820" s="70">
        <f t="shared" si="173"/>
        <v>1.6448536269514715</v>
      </c>
      <c r="O820" s="70">
        <f t="shared" si="174"/>
        <v>49.214020518388033</v>
      </c>
      <c r="P820" s="70">
        <f t="shared" si="175"/>
        <v>137.21402051838803</v>
      </c>
      <c r="Q820" s="70">
        <f t="shared" si="176"/>
        <v>-102.74112411746731</v>
      </c>
      <c r="R820" s="70" t="str">
        <f t="shared" si="177"/>
        <v>Yes</v>
      </c>
      <c r="S820" s="70">
        <f t="shared" si="178"/>
        <v>88</v>
      </c>
      <c r="T820" s="70">
        <f t="shared" si="179"/>
        <v>239.95514463585533</v>
      </c>
      <c r="U820" s="70">
        <f t="shared" si="180"/>
        <v>2622494.3701171875</v>
      </c>
      <c r="V820" s="70">
        <f t="shared" si="181"/>
        <v>0</v>
      </c>
    </row>
    <row r="821" spans="1:22" x14ac:dyDescent="0.15">
      <c r="A821" s="66">
        <v>53890.451186423015</v>
      </c>
      <c r="B821" s="67">
        <v>26.681499999999996</v>
      </c>
      <c r="C821" s="67">
        <v>1039.3503354959998</v>
      </c>
      <c r="D821" s="65">
        <v>74</v>
      </c>
      <c r="E821" s="68">
        <v>-0.1</v>
      </c>
      <c r="F821" s="65">
        <v>1</v>
      </c>
      <c r="G821" s="65">
        <v>1.01</v>
      </c>
      <c r="H821" s="65">
        <v>16</v>
      </c>
      <c r="I821" s="70">
        <f t="shared" si="168"/>
        <v>38.953969435601444</v>
      </c>
      <c r="J821" s="70">
        <f t="shared" si="169"/>
        <v>2.2200000000000002</v>
      </c>
      <c r="K821" s="70">
        <f t="shared" si="170"/>
        <v>2.2422000000000004</v>
      </c>
      <c r="L821" s="70">
        <f t="shared" si="171"/>
        <v>0</v>
      </c>
      <c r="M821" s="70">
        <f t="shared" si="172"/>
        <v>8.9688000000000017</v>
      </c>
      <c r="N821" s="70">
        <f t="shared" si="173"/>
        <v>1.6448536269514715</v>
      </c>
      <c r="O821" s="70">
        <f t="shared" si="174"/>
        <v>14.752363209402361</v>
      </c>
      <c r="P821" s="70">
        <f t="shared" si="175"/>
        <v>50.272363209402364</v>
      </c>
      <c r="Q821" s="70">
        <f t="shared" si="176"/>
        <v>-27.646030564398565</v>
      </c>
      <c r="R821" s="70" t="str">
        <f t="shared" si="177"/>
        <v>Yes</v>
      </c>
      <c r="S821" s="70">
        <f t="shared" si="178"/>
        <v>35.520000000000003</v>
      </c>
      <c r="T821" s="70">
        <f t="shared" si="179"/>
        <v>77.918393773800929</v>
      </c>
      <c r="U821" s="70">
        <f t="shared" si="180"/>
        <v>457.00214300405997</v>
      </c>
      <c r="V821" s="70">
        <f t="shared" si="181"/>
        <v>0</v>
      </c>
    </row>
    <row r="822" spans="1:22" x14ac:dyDescent="0.15">
      <c r="A822" s="66">
        <v>54983.435480726846</v>
      </c>
      <c r="B822" s="67">
        <v>10.62444</v>
      </c>
      <c r="C822" s="67">
        <v>187.81238706736005</v>
      </c>
      <c r="D822" s="65">
        <v>74</v>
      </c>
      <c r="E822" s="68">
        <v>-0.2</v>
      </c>
      <c r="F822" s="65">
        <v>1</v>
      </c>
      <c r="G822" s="65">
        <v>0.94</v>
      </c>
      <c r="H822" s="65">
        <v>6</v>
      </c>
      <c r="I822" s="70">
        <f t="shared" si="168"/>
        <v>17.67739166180618</v>
      </c>
      <c r="J822" s="70">
        <f t="shared" si="169"/>
        <v>1.9733333333333336</v>
      </c>
      <c r="K822" s="70">
        <f t="shared" si="170"/>
        <v>1.8549333333333335</v>
      </c>
      <c r="L822" s="70">
        <f t="shared" si="171"/>
        <v>0</v>
      </c>
      <c r="M822" s="70">
        <f t="shared" si="172"/>
        <v>4.5436401735466099</v>
      </c>
      <c r="N822" s="70">
        <f t="shared" si="173"/>
        <v>1.6448536269514715</v>
      </c>
      <c r="O822" s="70">
        <f t="shared" si="174"/>
        <v>7.4736230190205548</v>
      </c>
      <c r="P822" s="70">
        <f t="shared" si="175"/>
        <v>19.313623019020557</v>
      </c>
      <c r="Q822" s="70">
        <f t="shared" si="176"/>
        <v>-41.522608338193834</v>
      </c>
      <c r="R822" s="70" t="str">
        <f t="shared" si="177"/>
        <v>Yes</v>
      </c>
      <c r="S822" s="70">
        <f t="shared" si="178"/>
        <v>11.840000000000002</v>
      </c>
      <c r="T822" s="70">
        <f t="shared" si="179"/>
        <v>60.836231357214388</v>
      </c>
      <c r="U822" s="70">
        <f t="shared" si="180"/>
        <v>270.57379360768005</v>
      </c>
      <c r="V822" s="70">
        <f t="shared" si="181"/>
        <v>0</v>
      </c>
    </row>
    <row r="823" spans="1:22" x14ac:dyDescent="0.15">
      <c r="A823" s="66">
        <v>59065.738097725072</v>
      </c>
      <c r="B823" s="67">
        <v>8.0922134299999993</v>
      </c>
      <c r="C823" s="67">
        <v>999.60492650102287</v>
      </c>
      <c r="D823" s="65">
        <v>74</v>
      </c>
      <c r="E823" s="68">
        <v>0.8</v>
      </c>
      <c r="F823" s="65">
        <v>1</v>
      </c>
      <c r="G823" s="65">
        <v>0.84</v>
      </c>
      <c r="H823" s="65">
        <v>38</v>
      </c>
      <c r="I823" s="70">
        <f t="shared" si="168"/>
        <v>123.52676250421425</v>
      </c>
      <c r="J823" s="70">
        <f t="shared" si="169"/>
        <v>4.4400000000000004</v>
      </c>
      <c r="K823" s="70">
        <f t="shared" si="170"/>
        <v>3.7296</v>
      </c>
      <c r="L823" s="70">
        <f t="shared" si="171"/>
        <v>0</v>
      </c>
      <c r="M823" s="70">
        <f t="shared" si="172"/>
        <v>22.990798465473095</v>
      </c>
      <c r="N823" s="70">
        <f t="shared" si="173"/>
        <v>1.6448536269514715</v>
      </c>
      <c r="O823" s="70">
        <f t="shared" si="174"/>
        <v>37.816498242443743</v>
      </c>
      <c r="P823" s="70">
        <f t="shared" si="175"/>
        <v>206.53649824244377</v>
      </c>
      <c r="Q823" s="70">
        <f t="shared" si="176"/>
        <v>-9.6732374957857701</v>
      </c>
      <c r="R823" s="70" t="str">
        <f t="shared" si="177"/>
        <v>Yes</v>
      </c>
      <c r="S823" s="70">
        <f t="shared" si="178"/>
        <v>168.72000000000003</v>
      </c>
      <c r="T823" s="70">
        <f t="shared" si="179"/>
        <v>216.20973573822954</v>
      </c>
      <c r="U823" s="70">
        <f t="shared" si="180"/>
        <v>106840.40278192134</v>
      </c>
      <c r="V823" s="70">
        <f t="shared" si="181"/>
        <v>0</v>
      </c>
    </row>
    <row r="824" spans="1:22" x14ac:dyDescent="0.15">
      <c r="A824" s="66">
        <v>33231.018258162396</v>
      </c>
      <c r="B824" s="67">
        <v>10.215509999999998</v>
      </c>
      <c r="C824" s="67">
        <v>293.36814663641252</v>
      </c>
      <c r="D824" s="65">
        <v>82</v>
      </c>
      <c r="E824" s="68">
        <v>0.8</v>
      </c>
      <c r="F824" s="65">
        <v>0.86</v>
      </c>
      <c r="G824" s="65">
        <v>1.03</v>
      </c>
      <c r="H824" s="65">
        <v>8</v>
      </c>
      <c r="I824" s="70">
        <f t="shared" si="168"/>
        <v>28.717914880061059</v>
      </c>
      <c r="J824" s="70">
        <f t="shared" si="169"/>
        <v>4.92</v>
      </c>
      <c r="K824" s="70">
        <f t="shared" si="170"/>
        <v>5.0675999999999997</v>
      </c>
      <c r="L824" s="70">
        <f t="shared" si="171"/>
        <v>1.0583005244258363</v>
      </c>
      <c r="M824" s="70">
        <f t="shared" si="172"/>
        <v>15.249777902645008</v>
      </c>
      <c r="N824" s="70">
        <f t="shared" si="173"/>
        <v>1.6448536269514715</v>
      </c>
      <c r="O824" s="70">
        <f t="shared" si="174"/>
        <v>25.083652493370046</v>
      </c>
      <c r="P824" s="70">
        <f t="shared" si="175"/>
        <v>64.443652493370053</v>
      </c>
      <c r="Q824" s="70">
        <f t="shared" si="176"/>
        <v>-118.88208511993894</v>
      </c>
      <c r="R824" s="70" t="str">
        <f t="shared" si="177"/>
        <v>Yes</v>
      </c>
      <c r="S824" s="70">
        <f t="shared" si="178"/>
        <v>39.36</v>
      </c>
      <c r="T824" s="70">
        <f t="shared" si="179"/>
        <v>183.325737613309</v>
      </c>
      <c r="U824" s="70">
        <f t="shared" si="180"/>
        <v>118390.71659618309</v>
      </c>
      <c r="V824" s="70">
        <f t="shared" si="181"/>
        <v>0</v>
      </c>
    </row>
    <row r="825" spans="1:22" x14ac:dyDescent="0.15">
      <c r="A825" s="66">
        <v>50420.989556704029</v>
      </c>
      <c r="B825" s="67">
        <v>140.00541053999999</v>
      </c>
      <c r="C825" s="67">
        <v>8086.6069857720886</v>
      </c>
      <c r="D825" s="65">
        <v>74</v>
      </c>
      <c r="E825" s="68">
        <v>0.2</v>
      </c>
      <c r="F825" s="65">
        <v>1</v>
      </c>
      <c r="G825" s="65">
        <v>0.72</v>
      </c>
      <c r="H825" s="65">
        <v>28</v>
      </c>
      <c r="I825" s="70">
        <f t="shared" si="168"/>
        <v>57.759246264712885</v>
      </c>
      <c r="J825" s="70">
        <f t="shared" si="169"/>
        <v>2.96</v>
      </c>
      <c r="K825" s="70">
        <f t="shared" si="170"/>
        <v>2.1311999999999998</v>
      </c>
      <c r="L825" s="70">
        <f t="shared" si="171"/>
        <v>0</v>
      </c>
      <c r="M825" s="70">
        <f t="shared" si="172"/>
        <v>11.277250388281709</v>
      </c>
      <c r="N825" s="70">
        <f t="shared" si="173"/>
        <v>1.6448536269514715</v>
      </c>
      <c r="O825" s="70">
        <f t="shared" si="174"/>
        <v>18.549426203205062</v>
      </c>
      <c r="P825" s="70">
        <f t="shared" si="175"/>
        <v>101.42942620320505</v>
      </c>
      <c r="Q825" s="70">
        <f t="shared" si="176"/>
        <v>-31.040753735287112</v>
      </c>
      <c r="R825" s="70" t="str">
        <f t="shared" si="177"/>
        <v>Yes</v>
      </c>
      <c r="S825" s="70">
        <f t="shared" si="178"/>
        <v>82.88</v>
      </c>
      <c r="T825" s="70">
        <f t="shared" si="179"/>
        <v>132.47017993849215</v>
      </c>
      <c r="U825" s="70">
        <f t="shared" si="180"/>
        <v>2854.9571658547197</v>
      </c>
      <c r="V825" s="70">
        <f t="shared" si="181"/>
        <v>0</v>
      </c>
    </row>
    <row r="826" spans="1:22" x14ac:dyDescent="0.15">
      <c r="A826" s="66">
        <v>20232.457831936979</v>
      </c>
      <c r="B826" s="67">
        <v>8.5686968599999993</v>
      </c>
      <c r="C826" s="67">
        <v>125.71002013208673</v>
      </c>
      <c r="D826" s="65">
        <v>74</v>
      </c>
      <c r="E826" s="68">
        <v>-0.4</v>
      </c>
      <c r="F826" s="65">
        <v>0.94</v>
      </c>
      <c r="G826" s="65">
        <v>0.91</v>
      </c>
      <c r="H826" s="65">
        <v>5</v>
      </c>
      <c r="I826" s="70">
        <f t="shared" si="168"/>
        <v>14.67084460869663</v>
      </c>
      <c r="J826" s="70">
        <f t="shared" si="169"/>
        <v>1.48</v>
      </c>
      <c r="K826" s="70">
        <f t="shared" si="170"/>
        <v>1.3468</v>
      </c>
      <c r="L826" s="70">
        <f t="shared" si="171"/>
        <v>0.54772255750516641</v>
      </c>
      <c r="M826" s="70">
        <f t="shared" si="172"/>
        <v>3.1187291001303721</v>
      </c>
      <c r="N826" s="70">
        <f t="shared" si="173"/>
        <v>1.6448536269514715</v>
      </c>
      <c r="O826" s="70">
        <f t="shared" si="174"/>
        <v>5.1298528718285414</v>
      </c>
      <c r="P826" s="70">
        <f t="shared" si="175"/>
        <v>12.529852871828542</v>
      </c>
      <c r="Q826" s="70">
        <f t="shared" si="176"/>
        <v>-29.729155391303369</v>
      </c>
      <c r="R826" s="70" t="str">
        <f t="shared" si="177"/>
        <v>Yes</v>
      </c>
      <c r="S826" s="70">
        <f t="shared" si="178"/>
        <v>7.4</v>
      </c>
      <c r="T826" s="70">
        <f t="shared" si="179"/>
        <v>42.259008263131911</v>
      </c>
      <c r="U826" s="70">
        <f t="shared" si="180"/>
        <v>110.59729526784</v>
      </c>
      <c r="V826" s="70">
        <f t="shared" si="181"/>
        <v>0</v>
      </c>
    </row>
    <row r="827" spans="1:22" x14ac:dyDescent="0.15">
      <c r="A827" s="66">
        <v>33926.569453399381</v>
      </c>
      <c r="B827" s="67">
        <v>11.870549899999999</v>
      </c>
      <c r="C827" s="67">
        <v>261.67793301315589</v>
      </c>
      <c r="D827" s="65">
        <v>90</v>
      </c>
      <c r="E827" s="68">
        <v>1.5</v>
      </c>
      <c r="F827" s="65">
        <v>0.82</v>
      </c>
      <c r="G827" s="65">
        <v>0.96</v>
      </c>
      <c r="H827" s="65">
        <v>6</v>
      </c>
      <c r="I827" s="70">
        <f t="shared" si="168"/>
        <v>22.04429746031866</v>
      </c>
      <c r="J827" s="70">
        <f t="shared" si="169"/>
        <v>7.5</v>
      </c>
      <c r="K827" s="70">
        <f t="shared" si="170"/>
        <v>7.1999999999999993</v>
      </c>
      <c r="L827" s="70">
        <f t="shared" si="171"/>
        <v>1.0392304845413265</v>
      </c>
      <c r="M827" s="70">
        <f t="shared" si="172"/>
        <v>19.281856757065693</v>
      </c>
      <c r="N827" s="70">
        <f t="shared" si="173"/>
        <v>1.6448536269514715</v>
      </c>
      <c r="O827" s="70">
        <f t="shared" si="174"/>
        <v>31.715832021218244</v>
      </c>
      <c r="P827" s="70">
        <f t="shared" si="175"/>
        <v>76.715832021218247</v>
      </c>
      <c r="Q827" s="70">
        <f t="shared" si="176"/>
        <v>-202.95570253968134</v>
      </c>
      <c r="R827" s="70" t="str">
        <f t="shared" si="177"/>
        <v>Yes</v>
      </c>
      <c r="S827" s="70">
        <f t="shared" si="178"/>
        <v>45</v>
      </c>
      <c r="T827" s="70">
        <f t="shared" si="179"/>
        <v>279.6715345608996</v>
      </c>
      <c r="U827" s="70">
        <f t="shared" si="180"/>
        <v>3576128.6865234375</v>
      </c>
      <c r="V827" s="70">
        <f t="shared" si="181"/>
        <v>0</v>
      </c>
    </row>
    <row r="828" spans="1:22" x14ac:dyDescent="0.15">
      <c r="A828" s="66">
        <v>76184.569357534012</v>
      </c>
      <c r="B828" s="67">
        <v>12.334119999999999</v>
      </c>
      <c r="C828" s="67">
        <v>99.899490432099071</v>
      </c>
      <c r="D828" s="65">
        <v>34</v>
      </c>
      <c r="E828" s="68">
        <v>0.2</v>
      </c>
      <c r="F828" s="65">
        <v>0.96</v>
      </c>
      <c r="G828" s="65">
        <v>0.95</v>
      </c>
      <c r="H828" s="65">
        <v>6</v>
      </c>
      <c r="I828" s="70">
        <f t="shared" si="168"/>
        <v>8.0994420706219081</v>
      </c>
      <c r="J828" s="70">
        <f t="shared" si="169"/>
        <v>1.3599999999999999</v>
      </c>
      <c r="K828" s="70">
        <f t="shared" si="170"/>
        <v>1.2919999999999998</v>
      </c>
      <c r="L828" s="70">
        <f t="shared" si="171"/>
        <v>0.48989794855663582</v>
      </c>
      <c r="M828" s="70">
        <f t="shared" si="172"/>
        <v>3.2341131705615989</v>
      </c>
      <c r="N828" s="70">
        <f t="shared" si="173"/>
        <v>1.6448536269514715</v>
      </c>
      <c r="O828" s="70">
        <f t="shared" si="174"/>
        <v>5.3196427785697686</v>
      </c>
      <c r="P828" s="70">
        <f t="shared" si="175"/>
        <v>13.479642778569769</v>
      </c>
      <c r="Q828" s="70">
        <f t="shared" si="176"/>
        <v>-32.700557929378093</v>
      </c>
      <c r="R828" s="70" t="str">
        <f t="shared" si="177"/>
        <v>Yes</v>
      </c>
      <c r="S828" s="70">
        <f t="shared" si="178"/>
        <v>8.16</v>
      </c>
      <c r="T828" s="70">
        <f t="shared" si="179"/>
        <v>46.180200707947861</v>
      </c>
      <c r="U828" s="70">
        <f t="shared" si="180"/>
        <v>1311.7370762035198</v>
      </c>
      <c r="V828" s="70">
        <f t="shared" si="181"/>
        <v>0</v>
      </c>
    </row>
    <row r="829" spans="1:22" x14ac:dyDescent="0.15">
      <c r="A829" s="66">
        <v>20237.869449138081</v>
      </c>
      <c r="B829" s="67">
        <v>58.91</v>
      </c>
      <c r="C829" s="67">
        <v>1470.3341970899999</v>
      </c>
      <c r="D829" s="65">
        <v>58</v>
      </c>
      <c r="E829" s="68">
        <v>0.8</v>
      </c>
      <c r="F829" s="65">
        <v>1</v>
      </c>
      <c r="G829" s="65">
        <v>1.23</v>
      </c>
      <c r="H829" s="65">
        <v>11</v>
      </c>
      <c r="I829" s="70">
        <f t="shared" si="168"/>
        <v>24.95899163282974</v>
      </c>
      <c r="J829" s="70">
        <f t="shared" si="169"/>
        <v>3.48</v>
      </c>
      <c r="K829" s="70">
        <f t="shared" si="170"/>
        <v>4.2804000000000002</v>
      </c>
      <c r="L829" s="70">
        <f t="shared" si="171"/>
        <v>0</v>
      </c>
      <c r="M829" s="70">
        <f t="shared" si="172"/>
        <v>14.196480752637255</v>
      </c>
      <c r="N829" s="70">
        <f t="shared" si="173"/>
        <v>1.6448536269514715</v>
      </c>
      <c r="O829" s="70">
        <f t="shared" si="174"/>
        <v>23.351132855922145</v>
      </c>
      <c r="P829" s="70">
        <f t="shared" si="175"/>
        <v>61.631132855922147</v>
      </c>
      <c r="Q829" s="70">
        <f t="shared" si="176"/>
        <v>-79.441008367170269</v>
      </c>
      <c r="R829" s="70" t="str">
        <f t="shared" si="177"/>
        <v>Yes</v>
      </c>
      <c r="S829" s="70">
        <f t="shared" si="178"/>
        <v>38.28</v>
      </c>
      <c r="T829" s="70">
        <f t="shared" si="179"/>
        <v>141.07214122309242</v>
      </c>
      <c r="U829" s="70">
        <f t="shared" si="180"/>
        <v>83739.775153397786</v>
      </c>
      <c r="V829" s="70">
        <f t="shared" si="181"/>
        <v>0</v>
      </c>
    </row>
    <row r="830" spans="1:22" x14ac:dyDescent="0.15">
      <c r="A830" s="66">
        <v>93398.352809591161</v>
      </c>
      <c r="B830" s="67">
        <v>6.4800999999999993</v>
      </c>
      <c r="C830" s="67">
        <v>123.36504460432124</v>
      </c>
      <c r="D830" s="65">
        <v>66</v>
      </c>
      <c r="E830" s="68">
        <v>-0.4</v>
      </c>
      <c r="F830" s="65">
        <v>0.82</v>
      </c>
      <c r="G830" s="65">
        <v>0.25</v>
      </c>
      <c r="H830" s="65">
        <v>16</v>
      </c>
      <c r="I830" s="70">
        <f t="shared" si="168"/>
        <v>19.037521736442532</v>
      </c>
      <c r="J830" s="70">
        <f t="shared" si="169"/>
        <v>1.32</v>
      </c>
      <c r="K830" s="70">
        <f t="shared" si="170"/>
        <v>0.33</v>
      </c>
      <c r="L830" s="70">
        <f t="shared" si="171"/>
        <v>1.6970562748477143</v>
      </c>
      <c r="M830" s="70">
        <f t="shared" si="172"/>
        <v>2.6000984596741721</v>
      </c>
      <c r="N830" s="70">
        <f t="shared" si="173"/>
        <v>1.6448536269514715</v>
      </c>
      <c r="O830" s="70">
        <f t="shared" si="174"/>
        <v>4.2767813818259963</v>
      </c>
      <c r="P830" s="70">
        <f t="shared" si="175"/>
        <v>25.396781381825996</v>
      </c>
      <c r="Q830" s="70">
        <f t="shared" si="176"/>
        <v>-20.56247826355747</v>
      </c>
      <c r="R830" s="70" t="str">
        <f t="shared" si="177"/>
        <v>Yes</v>
      </c>
      <c r="S830" s="70">
        <f t="shared" si="178"/>
        <v>21.12</v>
      </c>
      <c r="T830" s="70">
        <f t="shared" si="179"/>
        <v>45.959259645383469</v>
      </c>
      <c r="U830" s="70">
        <f t="shared" si="180"/>
        <v>98.640830914559984</v>
      </c>
      <c r="V830" s="70">
        <f t="shared" si="181"/>
        <v>0</v>
      </c>
    </row>
    <row r="831" spans="1:22" x14ac:dyDescent="0.15">
      <c r="A831" s="66">
        <v>63038.376972152175</v>
      </c>
      <c r="B831" s="67">
        <v>11.39945007</v>
      </c>
      <c r="C831" s="67">
        <v>346.65059602998548</v>
      </c>
      <c r="D831" s="65">
        <v>114</v>
      </c>
      <c r="E831" s="68">
        <v>1.2</v>
      </c>
      <c r="F831" s="65">
        <v>1</v>
      </c>
      <c r="G831" s="65">
        <v>1.3</v>
      </c>
      <c r="H831" s="65">
        <v>5</v>
      </c>
      <c r="I831" s="70">
        <f t="shared" si="168"/>
        <v>30.409413954298365</v>
      </c>
      <c r="J831" s="70">
        <f t="shared" si="169"/>
        <v>8.36</v>
      </c>
      <c r="K831" s="70">
        <f t="shared" si="170"/>
        <v>10.868</v>
      </c>
      <c r="L831" s="70">
        <f t="shared" si="171"/>
        <v>0</v>
      </c>
      <c r="M831" s="70">
        <f t="shared" si="172"/>
        <v>24.301586779467716</v>
      </c>
      <c r="N831" s="70">
        <f t="shared" si="173"/>
        <v>1.6448536269514715</v>
      </c>
      <c r="O831" s="70">
        <f t="shared" si="174"/>
        <v>39.9725531548834</v>
      </c>
      <c r="P831" s="70">
        <f t="shared" si="175"/>
        <v>81.772553154883397</v>
      </c>
      <c r="Q831" s="70">
        <f t="shared" si="176"/>
        <v>-220.39058604570161</v>
      </c>
      <c r="R831" s="70" t="str">
        <f t="shared" si="177"/>
        <v>Yes</v>
      </c>
      <c r="S831" s="70">
        <f t="shared" si="178"/>
        <v>41.8</v>
      </c>
      <c r="T831" s="70">
        <f t="shared" si="179"/>
        <v>302.16313920058502</v>
      </c>
      <c r="U831" s="70">
        <f t="shared" si="180"/>
        <v>1221016.2499496762</v>
      </c>
      <c r="V831" s="70">
        <f t="shared" si="181"/>
        <v>0</v>
      </c>
    </row>
    <row r="832" spans="1:22" x14ac:dyDescent="0.15">
      <c r="A832" s="66">
        <v>3131.1174519843112</v>
      </c>
      <c r="B832" s="67">
        <v>9.4439571299999994</v>
      </c>
      <c r="C832" s="67">
        <v>151.12858293823871</v>
      </c>
      <c r="D832" s="65">
        <v>66</v>
      </c>
      <c r="E832" s="68">
        <v>0.8</v>
      </c>
      <c r="F832" s="65">
        <v>0.82</v>
      </c>
      <c r="G832" s="65">
        <v>1.1399999999999999</v>
      </c>
      <c r="H832" s="65">
        <v>5</v>
      </c>
      <c r="I832" s="70">
        <f t="shared" si="168"/>
        <v>16.002675664225375</v>
      </c>
      <c r="J832" s="70">
        <f t="shared" si="169"/>
        <v>3.9600000000000004</v>
      </c>
      <c r="K832" s="70">
        <f t="shared" si="170"/>
        <v>4.5144000000000002</v>
      </c>
      <c r="L832" s="70">
        <f t="shared" si="171"/>
        <v>0.94868329805051388</v>
      </c>
      <c r="M832" s="70">
        <f t="shared" si="172"/>
        <v>10.770908819593638</v>
      </c>
      <c r="N832" s="70">
        <f t="shared" si="173"/>
        <v>1.6448536269514715</v>
      </c>
      <c r="O832" s="70">
        <f t="shared" si="174"/>
        <v>17.716568437472187</v>
      </c>
      <c r="P832" s="70">
        <f t="shared" si="175"/>
        <v>37.516568437472188</v>
      </c>
      <c r="Q832" s="70">
        <f t="shared" si="176"/>
        <v>-102.79732433577463</v>
      </c>
      <c r="R832" s="70" t="str">
        <f t="shared" si="177"/>
        <v>Yes</v>
      </c>
      <c r="S832" s="70">
        <f t="shared" si="178"/>
        <v>19.8</v>
      </c>
      <c r="T832" s="70">
        <f t="shared" si="179"/>
        <v>140.31389277324683</v>
      </c>
      <c r="U832" s="70">
        <f t="shared" si="180"/>
        <v>95290.088967659569</v>
      </c>
      <c r="V832" s="70">
        <f t="shared" si="181"/>
        <v>0</v>
      </c>
    </row>
    <row r="833" spans="1:22" x14ac:dyDescent="0.15">
      <c r="A833" s="66">
        <v>55467.271207786194</v>
      </c>
      <c r="B833" s="67">
        <v>12.05138683</v>
      </c>
      <c r="C833" s="67">
        <v>175.56990063592249</v>
      </c>
      <c r="D833" s="65">
        <v>82</v>
      </c>
      <c r="E833" s="68">
        <v>-0.4</v>
      </c>
      <c r="F833" s="65">
        <v>1</v>
      </c>
      <c r="G833" s="65">
        <v>0.84</v>
      </c>
      <c r="H833" s="65">
        <v>5</v>
      </c>
      <c r="I833" s="70">
        <f t="shared" si="168"/>
        <v>14.568439559077907</v>
      </c>
      <c r="J833" s="70">
        <f t="shared" si="169"/>
        <v>1.64</v>
      </c>
      <c r="K833" s="70">
        <f t="shared" si="170"/>
        <v>1.3775999999999999</v>
      </c>
      <c r="L833" s="70">
        <f t="shared" si="171"/>
        <v>0</v>
      </c>
      <c r="M833" s="70">
        <f t="shared" si="172"/>
        <v>3.0804072458037099</v>
      </c>
      <c r="N833" s="70">
        <f t="shared" si="173"/>
        <v>1.6448536269514715</v>
      </c>
      <c r="O833" s="70">
        <f t="shared" si="174"/>
        <v>5.0668190307478254</v>
      </c>
      <c r="P833" s="70">
        <f t="shared" si="175"/>
        <v>13.266819030747826</v>
      </c>
      <c r="Q833" s="70">
        <f t="shared" si="176"/>
        <v>-34.631560440922087</v>
      </c>
      <c r="R833" s="70" t="str">
        <f t="shared" si="177"/>
        <v>Yes</v>
      </c>
      <c r="S833" s="70">
        <f t="shared" si="178"/>
        <v>8.1999999999999993</v>
      </c>
      <c r="T833" s="70">
        <f t="shared" si="179"/>
        <v>47.898379471669912</v>
      </c>
      <c r="U833" s="70">
        <f t="shared" si="180"/>
        <v>122.55375962111999</v>
      </c>
      <c r="V833" s="70">
        <f t="shared" si="181"/>
        <v>0</v>
      </c>
    </row>
    <row r="834" spans="1:22" x14ac:dyDescent="0.15">
      <c r="A834" s="66">
        <v>51310.785534844275</v>
      </c>
      <c r="B834" s="67">
        <v>18.637124499999999</v>
      </c>
      <c r="C834" s="67">
        <v>861.47305262218219</v>
      </c>
      <c r="D834" s="65">
        <v>66</v>
      </c>
      <c r="E834" s="68">
        <v>0.2</v>
      </c>
      <c r="F834" s="65">
        <v>1</v>
      </c>
      <c r="G834" s="65">
        <v>0.68</v>
      </c>
      <c r="H834" s="65">
        <v>21</v>
      </c>
      <c r="I834" s="70">
        <f t="shared" si="168"/>
        <v>46.223496152648565</v>
      </c>
      <c r="J834" s="70">
        <f t="shared" si="169"/>
        <v>2.64</v>
      </c>
      <c r="K834" s="70">
        <f t="shared" si="170"/>
        <v>1.7952000000000001</v>
      </c>
      <c r="L834" s="70">
        <f t="shared" si="171"/>
        <v>0</v>
      </c>
      <c r="M834" s="70">
        <f t="shared" si="172"/>
        <v>8.2266398875847244</v>
      </c>
      <c r="N834" s="70">
        <f t="shared" si="173"/>
        <v>1.6448536269514715</v>
      </c>
      <c r="O834" s="70">
        <f t="shared" si="174"/>
        <v>13.53161845671738</v>
      </c>
      <c r="P834" s="70">
        <f t="shared" si="175"/>
        <v>68.97161845671738</v>
      </c>
      <c r="Q834" s="70">
        <f t="shared" si="176"/>
        <v>-32.976503847351438</v>
      </c>
      <c r="R834" s="70" t="str">
        <f t="shared" si="177"/>
        <v>Yes</v>
      </c>
      <c r="S834" s="70">
        <f t="shared" si="178"/>
        <v>55.440000000000005</v>
      </c>
      <c r="T834" s="70">
        <f t="shared" si="179"/>
        <v>101.94812230406882</v>
      </c>
      <c r="U834" s="70">
        <f t="shared" si="180"/>
        <v>2546.3131479244803</v>
      </c>
      <c r="V834" s="70">
        <f t="shared" si="181"/>
        <v>0</v>
      </c>
    </row>
    <row r="835" spans="1:22" x14ac:dyDescent="0.15">
      <c r="A835" s="66">
        <v>11965.103547691835</v>
      </c>
      <c r="B835" s="67">
        <v>8.6531264999999991</v>
      </c>
      <c r="C835" s="67">
        <v>436.64195251843836</v>
      </c>
      <c r="D835" s="65">
        <v>98</v>
      </c>
      <c r="E835" s="68">
        <v>0.8</v>
      </c>
      <c r="F835" s="65">
        <v>1</v>
      </c>
      <c r="G835" s="65">
        <v>1.1000000000000001</v>
      </c>
      <c r="H835" s="65">
        <v>11</v>
      </c>
      <c r="I835" s="70">
        <f t="shared" ref="I835:I898" si="182">C835/B835</f>
        <v>50.460599705602178</v>
      </c>
      <c r="J835" s="70">
        <f t="shared" ref="J835:J898" si="183">($D835/30)*(100%+$E835)</f>
        <v>5.88</v>
      </c>
      <c r="K835" s="70">
        <f t="shared" ref="K835:K898" si="184">G835*J835</f>
        <v>6.468</v>
      </c>
      <c r="L835" s="70">
        <f t="shared" ref="L835:L898" si="185">SQRT((1-F835)*H835)</f>
        <v>0</v>
      </c>
      <c r="M835" s="70">
        <f t="shared" ref="M835:M898" si="186">SQRT((H835*(K835^2))+((J835^2)*(L835^2)))</f>
        <v>21.451929144018724</v>
      </c>
      <c r="N835" s="70">
        <f t="shared" ref="N835:N898" si="187">_xlfn.NORM.INV(95/100,0,1)</f>
        <v>1.6448536269514715</v>
      </c>
      <c r="O835" s="70">
        <f t="shared" ref="O835:O898" si="188">N835*M835</f>
        <v>35.285283457645171</v>
      </c>
      <c r="P835" s="70">
        <f t="shared" ref="P835:P898" si="189">J835*H835+O835</f>
        <v>99.965283457645171</v>
      </c>
      <c r="Q835" s="70">
        <f t="shared" ref="Q835:Q898" si="190">I835-(J835*30)</f>
        <v>-125.93940029439783</v>
      </c>
      <c r="R835" s="70" t="str">
        <f t="shared" ref="R835:R898" si="191">IF(Q835&lt;P835, "Yes", "No")</f>
        <v>Yes</v>
      </c>
      <c r="S835" s="70">
        <f t="shared" ref="S835:S898" si="192">H835*J835</f>
        <v>64.679999999999993</v>
      </c>
      <c r="T835" s="70">
        <f t="shared" ref="T835:T898" si="193">IF(R835="Yes",IF((P835-Q835)&gt;S835, P835-Q835, S835),0)</f>
        <v>225.90468375204301</v>
      </c>
      <c r="U835" s="70">
        <f t="shared" ref="U835:U898" si="194">J835*(((100%+E835)^11)-1)/((100%+E835)-1)*30</f>
        <v>141491.34422470664</v>
      </c>
      <c r="V835" s="70">
        <f t="shared" ref="V835:V898" si="195">IF(I835-U835&gt;0,I835-U835,0)</f>
        <v>0</v>
      </c>
    </row>
    <row r="836" spans="1:22" x14ac:dyDescent="0.15">
      <c r="A836" s="66">
        <v>96062.587783050942</v>
      </c>
      <c r="B836" s="67">
        <v>12.512999999999998</v>
      </c>
      <c r="C836" s="67">
        <v>1149.0494003999997</v>
      </c>
      <c r="D836" s="65">
        <v>90</v>
      </c>
      <c r="E836" s="68">
        <v>0.8</v>
      </c>
      <c r="F836" s="65">
        <v>1</v>
      </c>
      <c r="G836" s="65">
        <v>1.95</v>
      </c>
      <c r="H836" s="65">
        <v>16</v>
      </c>
      <c r="I836" s="70">
        <f t="shared" si="182"/>
        <v>91.828450443538713</v>
      </c>
      <c r="J836" s="70">
        <f t="shared" si="183"/>
        <v>5.4</v>
      </c>
      <c r="K836" s="70">
        <f t="shared" si="184"/>
        <v>10.530000000000001</v>
      </c>
      <c r="L836" s="70">
        <f t="shared" si="185"/>
        <v>0</v>
      </c>
      <c r="M836" s="70">
        <f t="shared" si="186"/>
        <v>42.120000000000005</v>
      </c>
      <c r="N836" s="70">
        <f t="shared" si="187"/>
        <v>1.6448536269514715</v>
      </c>
      <c r="O836" s="70">
        <f t="shared" si="188"/>
        <v>69.281234767195983</v>
      </c>
      <c r="P836" s="70">
        <f t="shared" si="189"/>
        <v>155.68123476719597</v>
      </c>
      <c r="Q836" s="70">
        <f t="shared" si="190"/>
        <v>-70.171549556461287</v>
      </c>
      <c r="R836" s="70" t="str">
        <f t="shared" si="191"/>
        <v>Yes</v>
      </c>
      <c r="S836" s="70">
        <f t="shared" si="192"/>
        <v>86.4</v>
      </c>
      <c r="T836" s="70">
        <f t="shared" si="193"/>
        <v>225.85278432365726</v>
      </c>
      <c r="U836" s="70">
        <f t="shared" si="194"/>
        <v>129941.03041044486</v>
      </c>
      <c r="V836" s="70">
        <f t="shared" si="195"/>
        <v>0</v>
      </c>
    </row>
    <row r="837" spans="1:22" x14ac:dyDescent="0.15">
      <c r="A837" s="66">
        <v>31835.026095180929</v>
      </c>
      <c r="B837" s="67">
        <v>7.5249999999999995</v>
      </c>
      <c r="C837" s="67">
        <v>844.20343831965306</v>
      </c>
      <c r="D837" s="65">
        <v>130</v>
      </c>
      <c r="E837" s="68">
        <v>0.8</v>
      </c>
      <c r="F837" s="65">
        <v>0.95</v>
      </c>
      <c r="G837" s="65">
        <v>1.05</v>
      </c>
      <c r="H837" s="65">
        <v>16</v>
      </c>
      <c r="I837" s="70">
        <f t="shared" si="182"/>
        <v>112.18650343118314</v>
      </c>
      <c r="J837" s="70">
        <f t="shared" si="183"/>
        <v>7.8</v>
      </c>
      <c r="K837" s="70">
        <f t="shared" si="184"/>
        <v>8.19</v>
      </c>
      <c r="L837" s="70">
        <f t="shared" si="185"/>
        <v>0.8944271909999163</v>
      </c>
      <c r="M837" s="70">
        <f t="shared" si="186"/>
        <v>33.494620463590863</v>
      </c>
      <c r="N837" s="70">
        <f t="shared" si="187"/>
        <v>1.6448536269514715</v>
      </c>
      <c r="O837" s="70">
        <f t="shared" si="188"/>
        <v>55.093747952900408</v>
      </c>
      <c r="P837" s="70">
        <f t="shared" si="189"/>
        <v>179.89374795290041</v>
      </c>
      <c r="Q837" s="70">
        <f t="shared" si="190"/>
        <v>-121.81349656881686</v>
      </c>
      <c r="R837" s="70" t="str">
        <f t="shared" si="191"/>
        <v>Yes</v>
      </c>
      <c r="S837" s="70">
        <f t="shared" si="192"/>
        <v>124.8</v>
      </c>
      <c r="T837" s="70">
        <f t="shared" si="193"/>
        <v>301.70724452171726</v>
      </c>
      <c r="U837" s="70">
        <f t="shared" si="194"/>
        <v>187692.59948175366</v>
      </c>
      <c r="V837" s="70">
        <f t="shared" si="195"/>
        <v>0</v>
      </c>
    </row>
    <row r="838" spans="1:22" x14ac:dyDescent="0.15">
      <c r="A838" s="66">
        <v>27385.064813142581</v>
      </c>
      <c r="B838" s="67">
        <v>122.39473043999999</v>
      </c>
      <c r="C838" s="67">
        <v>10244.129622822455</v>
      </c>
      <c r="D838" s="65">
        <v>98</v>
      </c>
      <c r="E838" s="68">
        <v>0.2</v>
      </c>
      <c r="F838" s="65">
        <v>1</v>
      </c>
      <c r="G838" s="65">
        <v>0.76</v>
      </c>
      <c r="H838" s="65">
        <v>29</v>
      </c>
      <c r="I838" s="70">
        <f t="shared" si="182"/>
        <v>83.697472807820787</v>
      </c>
      <c r="J838" s="70">
        <f t="shared" si="183"/>
        <v>3.92</v>
      </c>
      <c r="K838" s="70">
        <f t="shared" si="184"/>
        <v>2.9792000000000001</v>
      </c>
      <c r="L838" s="70">
        <f t="shared" si="185"/>
        <v>0</v>
      </c>
      <c r="M838" s="70">
        <f t="shared" si="186"/>
        <v>16.043482993415115</v>
      </c>
      <c r="N838" s="70">
        <f t="shared" si="187"/>
        <v>1.6448536269514715</v>
      </c>
      <c r="O838" s="70">
        <f t="shared" si="188"/>
        <v>26.389181190653101</v>
      </c>
      <c r="P838" s="70">
        <f t="shared" si="189"/>
        <v>140.0691811906531</v>
      </c>
      <c r="Q838" s="70">
        <f t="shared" si="190"/>
        <v>-33.902527192179207</v>
      </c>
      <c r="R838" s="70" t="str">
        <f t="shared" si="191"/>
        <v>Yes</v>
      </c>
      <c r="S838" s="70">
        <f t="shared" si="192"/>
        <v>113.67999999999999</v>
      </c>
      <c r="T838" s="70">
        <f t="shared" si="193"/>
        <v>173.9717083828323</v>
      </c>
      <c r="U838" s="70">
        <f t="shared" si="194"/>
        <v>3780.8892196454403</v>
      </c>
      <c r="V838" s="70">
        <f t="shared" si="195"/>
        <v>0</v>
      </c>
    </row>
    <row r="839" spans="1:22" x14ac:dyDescent="0.15">
      <c r="A839" s="66">
        <v>73865.197292395227</v>
      </c>
      <c r="B839" s="67">
        <v>10.319999999999999</v>
      </c>
      <c r="C839" s="67">
        <v>774.74417648912731</v>
      </c>
      <c r="D839" s="65">
        <v>66</v>
      </c>
      <c r="E839" s="68">
        <v>-0.4</v>
      </c>
      <c r="F839" s="65">
        <v>0.91</v>
      </c>
      <c r="G839" s="65">
        <v>1.57</v>
      </c>
      <c r="H839" s="65">
        <v>15</v>
      </c>
      <c r="I839" s="70">
        <f t="shared" si="182"/>
        <v>75.072110124915454</v>
      </c>
      <c r="J839" s="70">
        <f t="shared" si="183"/>
        <v>1.32</v>
      </c>
      <c r="K839" s="70">
        <f t="shared" si="184"/>
        <v>2.0724</v>
      </c>
      <c r="L839" s="70">
        <f t="shared" si="185"/>
        <v>1.1618950038622249</v>
      </c>
      <c r="M839" s="70">
        <f t="shared" si="186"/>
        <v>8.1715889764476035</v>
      </c>
      <c r="N839" s="70">
        <f t="shared" si="187"/>
        <v>1.6448536269514715</v>
      </c>
      <c r="O839" s="70">
        <f t="shared" si="188"/>
        <v>13.441067765866503</v>
      </c>
      <c r="P839" s="70">
        <f t="shared" si="189"/>
        <v>33.241067765866504</v>
      </c>
      <c r="Q839" s="70">
        <f t="shared" si="190"/>
        <v>35.472110124915453</v>
      </c>
      <c r="R839" s="70" t="str">
        <f t="shared" si="191"/>
        <v>No</v>
      </c>
      <c r="S839" s="70">
        <f t="shared" si="192"/>
        <v>19.8</v>
      </c>
      <c r="T839" s="70">
        <f t="shared" si="193"/>
        <v>0</v>
      </c>
      <c r="U839" s="70">
        <f t="shared" si="194"/>
        <v>98.640830914559984</v>
      </c>
      <c r="V839" s="70">
        <f t="shared" si="195"/>
        <v>0</v>
      </c>
    </row>
    <row r="840" spans="1:22" x14ac:dyDescent="0.15">
      <c r="A840" s="66">
        <v>78037.706349518805</v>
      </c>
      <c r="B840" s="67">
        <v>93.616795969999998</v>
      </c>
      <c r="C840" s="67">
        <v>3354.3372944011553</v>
      </c>
      <c r="D840" s="65">
        <v>34</v>
      </c>
      <c r="E840" s="68">
        <v>-0.1</v>
      </c>
      <c r="F840" s="65">
        <v>0.94</v>
      </c>
      <c r="G840" s="65">
        <v>0.82</v>
      </c>
      <c r="H840" s="65">
        <v>33</v>
      </c>
      <c r="I840" s="70">
        <f t="shared" si="182"/>
        <v>35.830507331997033</v>
      </c>
      <c r="J840" s="70">
        <f t="shared" si="183"/>
        <v>1.02</v>
      </c>
      <c r="K840" s="70">
        <f t="shared" si="184"/>
        <v>0.83639999999999992</v>
      </c>
      <c r="L840" s="70">
        <f t="shared" si="185"/>
        <v>1.4071247279470296</v>
      </c>
      <c r="M840" s="70">
        <f t="shared" si="186"/>
        <v>5.0145424198026278</v>
      </c>
      <c r="N840" s="70">
        <f t="shared" si="187"/>
        <v>1.6448536269514715</v>
      </c>
      <c r="O840" s="70">
        <f t="shared" si="188"/>
        <v>8.2481882867143614</v>
      </c>
      <c r="P840" s="70">
        <f t="shared" si="189"/>
        <v>41.908188286714363</v>
      </c>
      <c r="Q840" s="70">
        <f t="shared" si="190"/>
        <v>5.2305073319970319</v>
      </c>
      <c r="R840" s="70" t="str">
        <f t="shared" si="191"/>
        <v>Yes</v>
      </c>
      <c r="S840" s="70">
        <f t="shared" si="192"/>
        <v>33.660000000000004</v>
      </c>
      <c r="T840" s="70">
        <f t="shared" si="193"/>
        <v>36.677680954717331</v>
      </c>
      <c r="U840" s="70">
        <f t="shared" si="194"/>
        <v>209.97395759645997</v>
      </c>
      <c r="V840" s="70">
        <f t="shared" si="195"/>
        <v>0</v>
      </c>
    </row>
    <row r="841" spans="1:22" x14ac:dyDescent="0.15">
      <c r="A841" s="66">
        <v>12439.485010309614</v>
      </c>
      <c r="B841" s="67">
        <v>14.146999999999998</v>
      </c>
      <c r="C841" s="67">
        <v>1016.2407391331626</v>
      </c>
      <c r="D841" s="65">
        <v>50</v>
      </c>
      <c r="E841" s="68">
        <v>-0.4</v>
      </c>
      <c r="F841" s="65">
        <v>0.82</v>
      </c>
      <c r="G841" s="65">
        <v>1.9</v>
      </c>
      <c r="H841" s="65">
        <v>16</v>
      </c>
      <c r="I841" s="70">
        <f t="shared" si="182"/>
        <v>71.834363408013203</v>
      </c>
      <c r="J841" s="70">
        <f t="shared" si="183"/>
        <v>1</v>
      </c>
      <c r="K841" s="70">
        <f t="shared" si="184"/>
        <v>1.9</v>
      </c>
      <c r="L841" s="70">
        <f t="shared" si="185"/>
        <v>1.6970562748477143</v>
      </c>
      <c r="M841" s="70">
        <f t="shared" si="186"/>
        <v>7.7871689335727137</v>
      </c>
      <c r="N841" s="70">
        <f t="shared" si="187"/>
        <v>1.6448536269514715</v>
      </c>
      <c r="O841" s="70">
        <f t="shared" si="188"/>
        <v>12.808753064070901</v>
      </c>
      <c r="P841" s="70">
        <f t="shared" si="189"/>
        <v>28.808753064070899</v>
      </c>
      <c r="Q841" s="70">
        <f t="shared" si="190"/>
        <v>41.834363408013203</v>
      </c>
      <c r="R841" s="70" t="str">
        <f t="shared" si="191"/>
        <v>No</v>
      </c>
      <c r="S841" s="70">
        <f t="shared" si="192"/>
        <v>16</v>
      </c>
      <c r="T841" s="70">
        <f t="shared" si="193"/>
        <v>0</v>
      </c>
      <c r="U841" s="70">
        <f t="shared" si="194"/>
        <v>74.727902208000003</v>
      </c>
      <c r="V841" s="70">
        <f t="shared" si="195"/>
        <v>0</v>
      </c>
    </row>
    <row r="842" spans="1:22" x14ac:dyDescent="0.15">
      <c r="A842" s="66">
        <v>59135.7728746746</v>
      </c>
      <c r="B842" s="67">
        <v>22.982209999999998</v>
      </c>
      <c r="C842" s="67">
        <v>1060.302096329126</v>
      </c>
      <c r="D842" s="65">
        <v>42</v>
      </c>
      <c r="E842" s="68">
        <v>-0.6</v>
      </c>
      <c r="F842" s="65">
        <v>0.97</v>
      </c>
      <c r="G842" s="65">
        <v>1.47</v>
      </c>
      <c r="H842" s="65">
        <v>16</v>
      </c>
      <c r="I842" s="70">
        <f t="shared" si="182"/>
        <v>46.13577616465632</v>
      </c>
      <c r="J842" s="70">
        <f t="shared" si="183"/>
        <v>0.55999999999999994</v>
      </c>
      <c r="K842" s="70">
        <f t="shared" si="184"/>
        <v>0.82319999999999993</v>
      </c>
      <c r="L842" s="70">
        <f t="shared" si="185"/>
        <v>0.69282032302755125</v>
      </c>
      <c r="M842" s="70">
        <f t="shared" si="186"/>
        <v>3.3155783567878467</v>
      </c>
      <c r="N842" s="70">
        <f t="shared" si="187"/>
        <v>1.6448536269514715</v>
      </c>
      <c r="O842" s="70">
        <f t="shared" si="188"/>
        <v>5.4536410856042901</v>
      </c>
      <c r="P842" s="70">
        <f t="shared" si="189"/>
        <v>14.41364108560429</v>
      </c>
      <c r="Q842" s="70">
        <f t="shared" si="190"/>
        <v>29.335776164656323</v>
      </c>
      <c r="R842" s="70" t="str">
        <f t="shared" si="191"/>
        <v>No</v>
      </c>
      <c r="S842" s="70">
        <f t="shared" si="192"/>
        <v>8.9599999999999991</v>
      </c>
      <c r="T842" s="70">
        <f t="shared" si="193"/>
        <v>0</v>
      </c>
      <c r="U842" s="70">
        <f t="shared" si="194"/>
        <v>27.998825594879996</v>
      </c>
      <c r="V842" s="70">
        <f t="shared" si="195"/>
        <v>18.136950569776324</v>
      </c>
    </row>
    <row r="843" spans="1:22" x14ac:dyDescent="0.15">
      <c r="A843" s="66">
        <v>19294.755738980439</v>
      </c>
      <c r="B843" s="67">
        <v>11.781999999999998</v>
      </c>
      <c r="C843" s="67">
        <v>123.20382003095335</v>
      </c>
      <c r="D843" s="65">
        <v>50</v>
      </c>
      <c r="E843" s="68">
        <v>1.5</v>
      </c>
      <c r="F843" s="65">
        <v>0.97</v>
      </c>
      <c r="G843" s="65">
        <v>0.25</v>
      </c>
      <c r="H843" s="65">
        <v>16</v>
      </c>
      <c r="I843" s="70">
        <f t="shared" si="182"/>
        <v>10.456952981747866</v>
      </c>
      <c r="J843" s="70">
        <f t="shared" si="183"/>
        <v>4.166666666666667</v>
      </c>
      <c r="K843" s="70">
        <f t="shared" si="184"/>
        <v>1.0416666666666667</v>
      </c>
      <c r="L843" s="70">
        <f t="shared" si="185"/>
        <v>0.69282032302755125</v>
      </c>
      <c r="M843" s="70">
        <f t="shared" si="186"/>
        <v>5.0689687752485177</v>
      </c>
      <c r="N843" s="70">
        <f t="shared" si="187"/>
        <v>1.6448536269514715</v>
      </c>
      <c r="O843" s="70">
        <f t="shared" si="188"/>
        <v>8.337711674871283</v>
      </c>
      <c r="P843" s="70">
        <f t="shared" si="189"/>
        <v>75.004378341537958</v>
      </c>
      <c r="Q843" s="70">
        <f t="shared" si="190"/>
        <v>-114.54304701825215</v>
      </c>
      <c r="R843" s="70" t="str">
        <f t="shared" si="191"/>
        <v>Yes</v>
      </c>
      <c r="S843" s="70">
        <f t="shared" si="192"/>
        <v>66.666666666666671</v>
      </c>
      <c r="T843" s="70">
        <f t="shared" si="193"/>
        <v>189.54742535979011</v>
      </c>
      <c r="U843" s="70">
        <f t="shared" si="194"/>
        <v>1986738.1591796873</v>
      </c>
      <c r="V843" s="70">
        <f t="shared" si="195"/>
        <v>0</v>
      </c>
    </row>
    <row r="844" spans="1:22" x14ac:dyDescent="0.15">
      <c r="A844" s="66">
        <v>31773.454259645718</v>
      </c>
      <c r="B844" s="67">
        <v>12.125999999999999</v>
      </c>
      <c r="C844" s="67">
        <v>2817.9457525120001</v>
      </c>
      <c r="D844" s="65">
        <v>138</v>
      </c>
      <c r="E844" s="68">
        <v>0.2</v>
      </c>
      <c r="F844" s="65">
        <v>1</v>
      </c>
      <c r="G844" s="65">
        <v>2.66</v>
      </c>
      <c r="H844" s="65">
        <v>16</v>
      </c>
      <c r="I844" s="70">
        <f t="shared" si="182"/>
        <v>232.3887310334818</v>
      </c>
      <c r="J844" s="70">
        <f t="shared" si="183"/>
        <v>5.52</v>
      </c>
      <c r="K844" s="70">
        <f t="shared" si="184"/>
        <v>14.683199999999999</v>
      </c>
      <c r="L844" s="70">
        <f t="shared" si="185"/>
        <v>0</v>
      </c>
      <c r="M844" s="70">
        <f t="shared" si="186"/>
        <v>58.732799999999997</v>
      </c>
      <c r="N844" s="70">
        <f t="shared" si="187"/>
        <v>1.6448536269514715</v>
      </c>
      <c r="O844" s="70">
        <f t="shared" si="188"/>
        <v>96.606859101015388</v>
      </c>
      <c r="P844" s="70">
        <f t="shared" si="189"/>
        <v>184.9268591010154</v>
      </c>
      <c r="Q844" s="70">
        <f t="shared" si="190"/>
        <v>66.78873103348181</v>
      </c>
      <c r="R844" s="70" t="str">
        <f t="shared" si="191"/>
        <v>Yes</v>
      </c>
      <c r="S844" s="70">
        <f t="shared" si="192"/>
        <v>88.32</v>
      </c>
      <c r="T844" s="70">
        <f t="shared" si="193"/>
        <v>118.13812806753359</v>
      </c>
      <c r="U844" s="70">
        <f t="shared" si="194"/>
        <v>5324.1093092966385</v>
      </c>
      <c r="V844" s="70">
        <f t="shared" si="195"/>
        <v>0</v>
      </c>
    </row>
    <row r="845" spans="1:22" x14ac:dyDescent="0.15">
      <c r="A845" s="66">
        <v>23682.798072302703</v>
      </c>
      <c r="B845" s="67">
        <v>5.9433692699999998</v>
      </c>
      <c r="C845" s="67">
        <v>322.36527073117469</v>
      </c>
      <c r="D845" s="65">
        <v>58</v>
      </c>
      <c r="E845" s="68">
        <v>0.2</v>
      </c>
      <c r="F845" s="65">
        <v>0.9</v>
      </c>
      <c r="G845" s="65">
        <v>0.98</v>
      </c>
      <c r="H845" s="65">
        <v>21</v>
      </c>
      <c r="I845" s="70">
        <f t="shared" si="182"/>
        <v>54.239482032247125</v>
      </c>
      <c r="J845" s="70">
        <f t="shared" si="183"/>
        <v>2.3199999999999998</v>
      </c>
      <c r="K845" s="70">
        <f t="shared" si="184"/>
        <v>2.2735999999999996</v>
      </c>
      <c r="L845" s="70">
        <f t="shared" si="185"/>
        <v>1.4491376746189437</v>
      </c>
      <c r="M845" s="70">
        <f t="shared" si="186"/>
        <v>10.947942097033577</v>
      </c>
      <c r="N845" s="70">
        <f t="shared" si="187"/>
        <v>1.6448536269514715</v>
      </c>
      <c r="O845" s="70">
        <f t="shared" si="188"/>
        <v>18.007762265960377</v>
      </c>
      <c r="P845" s="70">
        <f t="shared" si="189"/>
        <v>66.727762265960379</v>
      </c>
      <c r="Q845" s="70">
        <f t="shared" si="190"/>
        <v>-15.36051796775287</v>
      </c>
      <c r="R845" s="70" t="str">
        <f t="shared" si="191"/>
        <v>Yes</v>
      </c>
      <c r="S845" s="70">
        <f t="shared" si="192"/>
        <v>48.72</v>
      </c>
      <c r="T845" s="70">
        <f t="shared" si="193"/>
        <v>82.088280233713249</v>
      </c>
      <c r="U845" s="70">
        <f t="shared" si="194"/>
        <v>2237.6691299942399</v>
      </c>
      <c r="V845" s="70">
        <f t="shared" si="195"/>
        <v>0</v>
      </c>
    </row>
    <row r="846" spans="1:22" x14ac:dyDescent="0.15">
      <c r="A846" s="66">
        <v>65445.766998304192</v>
      </c>
      <c r="B846" s="67">
        <v>7.8156799999999986</v>
      </c>
      <c r="C846" s="67">
        <v>112.04396797439999</v>
      </c>
      <c r="D846" s="65">
        <v>42</v>
      </c>
      <c r="E846" s="68">
        <v>0.5</v>
      </c>
      <c r="F846" s="65">
        <v>1</v>
      </c>
      <c r="G846" s="65">
        <v>1.35</v>
      </c>
      <c r="H846" s="65">
        <v>6</v>
      </c>
      <c r="I846" s="70">
        <f t="shared" si="182"/>
        <v>14.335792659679006</v>
      </c>
      <c r="J846" s="70">
        <f t="shared" si="183"/>
        <v>2.0999999999999996</v>
      </c>
      <c r="K846" s="70">
        <f t="shared" si="184"/>
        <v>2.8349999999999995</v>
      </c>
      <c r="L846" s="70">
        <f t="shared" si="185"/>
        <v>0</v>
      </c>
      <c r="M846" s="70">
        <f t="shared" si="186"/>
        <v>6.9443034207903089</v>
      </c>
      <c r="N846" s="70">
        <f t="shared" si="187"/>
        <v>1.6448536269514715</v>
      </c>
      <c r="O846" s="70">
        <f t="shared" si="188"/>
        <v>11.422362668338451</v>
      </c>
      <c r="P846" s="70">
        <f t="shared" si="189"/>
        <v>24.022362668338449</v>
      </c>
      <c r="Q846" s="70">
        <f t="shared" si="190"/>
        <v>-48.664207340320978</v>
      </c>
      <c r="R846" s="70" t="str">
        <f t="shared" si="191"/>
        <v>Yes</v>
      </c>
      <c r="S846" s="70">
        <f t="shared" si="192"/>
        <v>12.599999999999998</v>
      </c>
      <c r="T846" s="70">
        <f t="shared" si="193"/>
        <v>72.68657000865943</v>
      </c>
      <c r="U846" s="70">
        <f t="shared" si="194"/>
        <v>10772.692382812498</v>
      </c>
      <c r="V846" s="70">
        <f t="shared" si="195"/>
        <v>0</v>
      </c>
    </row>
    <row r="847" spans="1:22" x14ac:dyDescent="0.15">
      <c r="A847" s="66">
        <v>97836.378863481572</v>
      </c>
      <c r="B847" s="67">
        <v>7.88990832</v>
      </c>
      <c r="C847" s="67">
        <v>427.59450952182158</v>
      </c>
      <c r="D847" s="65">
        <v>82</v>
      </c>
      <c r="E847" s="68">
        <v>1.5</v>
      </c>
      <c r="F847" s="65">
        <v>1</v>
      </c>
      <c r="G847" s="65">
        <v>0.53</v>
      </c>
      <c r="H847" s="65">
        <v>26</v>
      </c>
      <c r="I847" s="70">
        <f t="shared" si="182"/>
        <v>54.195117633739699</v>
      </c>
      <c r="J847" s="70">
        <f t="shared" si="183"/>
        <v>6.8333333333333339</v>
      </c>
      <c r="K847" s="70">
        <f t="shared" si="184"/>
        <v>3.621666666666667</v>
      </c>
      <c r="L847" s="70">
        <f t="shared" si="185"/>
        <v>0</v>
      </c>
      <c r="M847" s="70">
        <f t="shared" si="186"/>
        <v>18.466949005061871</v>
      </c>
      <c r="N847" s="70">
        <f t="shared" si="187"/>
        <v>1.6448536269514715</v>
      </c>
      <c r="O847" s="70">
        <f t="shared" si="188"/>
        <v>30.375428049703885</v>
      </c>
      <c r="P847" s="70">
        <f t="shared" si="189"/>
        <v>208.04209471637057</v>
      </c>
      <c r="Q847" s="70">
        <f t="shared" si="190"/>
        <v>-150.80488236626033</v>
      </c>
      <c r="R847" s="70" t="str">
        <f t="shared" si="191"/>
        <v>Yes</v>
      </c>
      <c r="S847" s="70">
        <f t="shared" si="192"/>
        <v>177.66666666666669</v>
      </c>
      <c r="T847" s="70">
        <f t="shared" si="193"/>
        <v>358.84697708263093</v>
      </c>
      <c r="U847" s="70">
        <f t="shared" si="194"/>
        <v>3258250.5810546875</v>
      </c>
      <c r="V847" s="70">
        <f t="shared" si="195"/>
        <v>0</v>
      </c>
    </row>
    <row r="848" spans="1:22" x14ac:dyDescent="0.15">
      <c r="A848" s="66">
        <v>56216.195540066052</v>
      </c>
      <c r="B848" s="67">
        <v>18.16701969</v>
      </c>
      <c r="C848" s="67">
        <v>1110.5250715772947</v>
      </c>
      <c r="D848" s="65">
        <v>82</v>
      </c>
      <c r="E848" s="68">
        <v>0.2</v>
      </c>
      <c r="F848" s="65">
        <v>1</v>
      </c>
      <c r="G848" s="65">
        <v>0.53</v>
      </c>
      <c r="H848" s="65">
        <v>28</v>
      </c>
      <c r="I848" s="70">
        <f t="shared" si="182"/>
        <v>61.1286325730456</v>
      </c>
      <c r="J848" s="70">
        <f t="shared" si="183"/>
        <v>3.28</v>
      </c>
      <c r="K848" s="70">
        <f t="shared" si="184"/>
        <v>1.7383999999999999</v>
      </c>
      <c r="L848" s="70">
        <f t="shared" si="185"/>
        <v>0</v>
      </c>
      <c r="M848" s="70">
        <f t="shared" si="186"/>
        <v>9.1987481583093675</v>
      </c>
      <c r="N848" s="70">
        <f t="shared" si="187"/>
        <v>1.6448536269514715</v>
      </c>
      <c r="O848" s="70">
        <f t="shared" si="188"/>
        <v>15.130594271608333</v>
      </c>
      <c r="P848" s="70">
        <f t="shared" si="189"/>
        <v>106.97059427160832</v>
      </c>
      <c r="Q848" s="70">
        <f t="shared" si="190"/>
        <v>-37.271367426954392</v>
      </c>
      <c r="R848" s="70" t="str">
        <f t="shared" si="191"/>
        <v>Yes</v>
      </c>
      <c r="S848" s="70">
        <f t="shared" si="192"/>
        <v>91.839999999999989</v>
      </c>
      <c r="T848" s="70">
        <f t="shared" si="193"/>
        <v>144.2419616985627</v>
      </c>
      <c r="U848" s="70">
        <f t="shared" si="194"/>
        <v>3163.6011837849601</v>
      </c>
      <c r="V848" s="70">
        <f t="shared" si="195"/>
        <v>0</v>
      </c>
    </row>
    <row r="849" spans="1:22" x14ac:dyDescent="0.15">
      <c r="A849" s="66">
        <v>78535.814992106927</v>
      </c>
      <c r="B849" s="67">
        <v>11.274599999999998</v>
      </c>
      <c r="C849" s="67">
        <v>42.943517446575726</v>
      </c>
      <c r="D849" s="65">
        <v>18</v>
      </c>
      <c r="E849" s="68">
        <v>-0.4</v>
      </c>
      <c r="F849" s="65">
        <v>0.97</v>
      </c>
      <c r="G849" s="65">
        <v>0.25</v>
      </c>
      <c r="H849" s="65">
        <v>16</v>
      </c>
      <c r="I849" s="70">
        <f t="shared" si="182"/>
        <v>3.8088728155833231</v>
      </c>
      <c r="J849" s="70">
        <f t="shared" si="183"/>
        <v>0.36</v>
      </c>
      <c r="K849" s="70">
        <f t="shared" si="184"/>
        <v>0.09</v>
      </c>
      <c r="L849" s="70">
        <f t="shared" si="185"/>
        <v>0.69282032302755125</v>
      </c>
      <c r="M849" s="70">
        <f t="shared" si="186"/>
        <v>0.43795890218147188</v>
      </c>
      <c r="N849" s="70">
        <f t="shared" si="187"/>
        <v>1.6448536269514715</v>
      </c>
      <c r="O849" s="70">
        <f t="shared" si="188"/>
        <v>0.72037828870887877</v>
      </c>
      <c r="P849" s="70">
        <f t="shared" si="189"/>
        <v>6.480378288708879</v>
      </c>
      <c r="Q849" s="70">
        <f t="shared" si="190"/>
        <v>-6.9911271844166762</v>
      </c>
      <c r="R849" s="70" t="str">
        <f t="shared" si="191"/>
        <v>Yes</v>
      </c>
      <c r="S849" s="70">
        <f t="shared" si="192"/>
        <v>5.76</v>
      </c>
      <c r="T849" s="70">
        <f t="shared" si="193"/>
        <v>13.471505473125555</v>
      </c>
      <c r="U849" s="70">
        <f t="shared" si="194"/>
        <v>26.902044794879998</v>
      </c>
      <c r="V849" s="70">
        <f t="shared" si="195"/>
        <v>0</v>
      </c>
    </row>
    <row r="850" spans="1:22" x14ac:dyDescent="0.15">
      <c r="A850" s="66">
        <v>4776.1228852583936</v>
      </c>
      <c r="B850" s="67">
        <v>20.230533789999999</v>
      </c>
      <c r="C850" s="67">
        <v>1226.3343873501162</v>
      </c>
      <c r="D850" s="65">
        <v>82</v>
      </c>
      <c r="E850" s="68">
        <v>1.2</v>
      </c>
      <c r="F850" s="65">
        <v>0.8</v>
      </c>
      <c r="G850" s="65">
        <v>0.54</v>
      </c>
      <c r="H850" s="65">
        <v>26</v>
      </c>
      <c r="I850" s="70">
        <f t="shared" si="182"/>
        <v>60.617994566030497</v>
      </c>
      <c r="J850" s="70">
        <f t="shared" si="183"/>
        <v>6.0133333333333336</v>
      </c>
      <c r="K850" s="70">
        <f t="shared" si="184"/>
        <v>3.2472000000000003</v>
      </c>
      <c r="L850" s="70">
        <f t="shared" si="185"/>
        <v>2.2803508501982757</v>
      </c>
      <c r="M850" s="70">
        <f t="shared" si="186"/>
        <v>21.498486651028355</v>
      </c>
      <c r="N850" s="70">
        <f t="shared" si="187"/>
        <v>1.6448536269514715</v>
      </c>
      <c r="O850" s="70">
        <f t="shared" si="188"/>
        <v>35.361863741911783</v>
      </c>
      <c r="P850" s="70">
        <f t="shared" si="189"/>
        <v>191.70853040857844</v>
      </c>
      <c r="Q850" s="70">
        <f t="shared" si="190"/>
        <v>-119.78200543396952</v>
      </c>
      <c r="R850" s="70" t="str">
        <f t="shared" si="191"/>
        <v>Yes</v>
      </c>
      <c r="S850" s="70">
        <f t="shared" si="192"/>
        <v>156.34666666666666</v>
      </c>
      <c r="T850" s="70">
        <f t="shared" si="193"/>
        <v>311.49053584254796</v>
      </c>
      <c r="U850" s="70">
        <f t="shared" si="194"/>
        <v>878274.84645503049</v>
      </c>
      <c r="V850" s="70">
        <f t="shared" si="195"/>
        <v>0</v>
      </c>
    </row>
    <row r="851" spans="1:22" x14ac:dyDescent="0.15">
      <c r="A851" s="66">
        <v>16190.155759372605</v>
      </c>
      <c r="B851" s="67">
        <v>36.549999999999997</v>
      </c>
      <c r="C851" s="67">
        <v>339.69313125000002</v>
      </c>
      <c r="D851" s="65">
        <v>58</v>
      </c>
      <c r="E851" s="68">
        <v>1.5</v>
      </c>
      <c r="F851" s="65">
        <v>1</v>
      </c>
      <c r="G851" s="65">
        <v>0.25</v>
      </c>
      <c r="H851" s="65">
        <v>15</v>
      </c>
      <c r="I851" s="70">
        <f t="shared" si="182"/>
        <v>9.2939297195622448</v>
      </c>
      <c r="J851" s="70">
        <f t="shared" si="183"/>
        <v>4.833333333333333</v>
      </c>
      <c r="K851" s="70">
        <f t="shared" si="184"/>
        <v>1.2083333333333333</v>
      </c>
      <c r="L851" s="70">
        <f t="shared" si="185"/>
        <v>0</v>
      </c>
      <c r="M851" s="70">
        <f t="shared" si="186"/>
        <v>4.6798548766672949</v>
      </c>
      <c r="N851" s="70">
        <f t="shared" si="187"/>
        <v>1.6448536269514715</v>
      </c>
      <c r="O851" s="70">
        <f t="shared" si="188"/>
        <v>7.6976762674927315</v>
      </c>
      <c r="P851" s="70">
        <f t="shared" si="189"/>
        <v>80.197676267492739</v>
      </c>
      <c r="Q851" s="70">
        <f t="shared" si="190"/>
        <v>-135.70607028043776</v>
      </c>
      <c r="R851" s="70" t="str">
        <f t="shared" si="191"/>
        <v>Yes</v>
      </c>
      <c r="S851" s="70">
        <f t="shared" si="192"/>
        <v>72.5</v>
      </c>
      <c r="T851" s="70">
        <f t="shared" si="193"/>
        <v>215.9037465479305</v>
      </c>
      <c r="U851" s="70">
        <f t="shared" si="194"/>
        <v>2304616.2646484375</v>
      </c>
      <c r="V851" s="70">
        <f t="shared" si="195"/>
        <v>0</v>
      </c>
    </row>
    <row r="852" spans="1:22" x14ac:dyDescent="0.15">
      <c r="A852" s="66">
        <v>5565.1942673587419</v>
      </c>
      <c r="B852" s="67">
        <v>6.2603489299999993</v>
      </c>
      <c r="C852" s="67">
        <v>242.22561366990271</v>
      </c>
      <c r="D852" s="65">
        <v>58</v>
      </c>
      <c r="E852" s="68">
        <v>1.2</v>
      </c>
      <c r="F852" s="65">
        <v>1</v>
      </c>
      <c r="G852" s="65">
        <v>0.92</v>
      </c>
      <c r="H852" s="65">
        <v>16</v>
      </c>
      <c r="I852" s="70">
        <f t="shared" si="182"/>
        <v>38.692030808241668</v>
      </c>
      <c r="J852" s="70">
        <f t="shared" si="183"/>
        <v>4.2533333333333339</v>
      </c>
      <c r="K852" s="70">
        <f t="shared" si="184"/>
        <v>3.9130666666666674</v>
      </c>
      <c r="L852" s="70">
        <f t="shared" si="185"/>
        <v>0</v>
      </c>
      <c r="M852" s="70">
        <f t="shared" si="186"/>
        <v>15.652266666666669</v>
      </c>
      <c r="N852" s="70">
        <f t="shared" si="187"/>
        <v>1.6448536269514715</v>
      </c>
      <c r="O852" s="70">
        <f t="shared" si="188"/>
        <v>25.745687596678291</v>
      </c>
      <c r="P852" s="70">
        <f t="shared" si="189"/>
        <v>93.799020930011636</v>
      </c>
      <c r="Q852" s="70">
        <f t="shared" si="190"/>
        <v>-88.907969191758355</v>
      </c>
      <c r="R852" s="70" t="str">
        <f t="shared" si="191"/>
        <v>Yes</v>
      </c>
      <c r="S852" s="70">
        <f t="shared" si="192"/>
        <v>68.053333333333342</v>
      </c>
      <c r="T852" s="70">
        <f t="shared" si="193"/>
        <v>182.70699012176999</v>
      </c>
      <c r="U852" s="70">
        <f t="shared" si="194"/>
        <v>621218.793834046</v>
      </c>
      <c r="V852" s="70">
        <f t="shared" si="195"/>
        <v>0</v>
      </c>
    </row>
    <row r="853" spans="1:22" x14ac:dyDescent="0.15">
      <c r="A853" s="66">
        <v>68070.968839199893</v>
      </c>
      <c r="B853" s="67">
        <v>27.554591779999996</v>
      </c>
      <c r="C853" s="67">
        <v>1380.289269176875</v>
      </c>
      <c r="D853" s="65">
        <v>90</v>
      </c>
      <c r="E853" s="68">
        <v>0.5</v>
      </c>
      <c r="F853" s="65">
        <v>1</v>
      </c>
      <c r="G853" s="65">
        <v>0.73</v>
      </c>
      <c r="H853" s="65">
        <v>16</v>
      </c>
      <c r="I853" s="70">
        <f t="shared" si="182"/>
        <v>50.092894868387532</v>
      </c>
      <c r="J853" s="70">
        <f t="shared" si="183"/>
        <v>4.5</v>
      </c>
      <c r="K853" s="70">
        <f t="shared" si="184"/>
        <v>3.2850000000000001</v>
      </c>
      <c r="L853" s="70">
        <f t="shared" si="185"/>
        <v>0</v>
      </c>
      <c r="M853" s="70">
        <f t="shared" si="186"/>
        <v>13.14</v>
      </c>
      <c r="N853" s="70">
        <f t="shared" si="187"/>
        <v>1.6448536269514715</v>
      </c>
      <c r="O853" s="70">
        <f t="shared" si="188"/>
        <v>21.613376658142336</v>
      </c>
      <c r="P853" s="70">
        <f t="shared" si="189"/>
        <v>93.613376658142329</v>
      </c>
      <c r="Q853" s="70">
        <f t="shared" si="190"/>
        <v>-84.907105131612468</v>
      </c>
      <c r="R853" s="70" t="str">
        <f t="shared" si="191"/>
        <v>Yes</v>
      </c>
      <c r="S853" s="70">
        <f t="shared" si="192"/>
        <v>72</v>
      </c>
      <c r="T853" s="70">
        <f t="shared" si="193"/>
        <v>178.5204817897548</v>
      </c>
      <c r="U853" s="70">
        <f t="shared" si="194"/>
        <v>23084.3408203125</v>
      </c>
      <c r="V853" s="70">
        <f t="shared" si="195"/>
        <v>0</v>
      </c>
    </row>
    <row r="854" spans="1:22" x14ac:dyDescent="0.15">
      <c r="A854" s="66">
        <v>77925.24545065964</v>
      </c>
      <c r="B854" s="67">
        <v>40.980946179999997</v>
      </c>
      <c r="C854" s="67">
        <v>1648.4865103220977</v>
      </c>
      <c r="D854" s="65">
        <v>74</v>
      </c>
      <c r="E854" s="68">
        <v>1.5</v>
      </c>
      <c r="F854" s="65">
        <v>1</v>
      </c>
      <c r="G854" s="65">
        <v>0.8</v>
      </c>
      <c r="H854" s="65">
        <v>21</v>
      </c>
      <c r="I854" s="70">
        <f t="shared" si="182"/>
        <v>40.225682029923739</v>
      </c>
      <c r="J854" s="70">
        <f t="shared" si="183"/>
        <v>6.166666666666667</v>
      </c>
      <c r="K854" s="70">
        <f t="shared" si="184"/>
        <v>4.9333333333333336</v>
      </c>
      <c r="L854" s="70">
        <f t="shared" si="185"/>
        <v>0</v>
      </c>
      <c r="M854" s="70">
        <f t="shared" si="186"/>
        <v>22.607373428448813</v>
      </c>
      <c r="N854" s="70">
        <f t="shared" si="187"/>
        <v>1.6448536269514715</v>
      </c>
      <c r="O854" s="70">
        <f t="shared" si="188"/>
        <v>37.185820179630355</v>
      </c>
      <c r="P854" s="70">
        <f t="shared" si="189"/>
        <v>166.68582017963035</v>
      </c>
      <c r="Q854" s="70">
        <f t="shared" si="190"/>
        <v>-144.77431797007625</v>
      </c>
      <c r="R854" s="70" t="str">
        <f t="shared" si="191"/>
        <v>Yes</v>
      </c>
      <c r="S854" s="70">
        <f t="shared" si="192"/>
        <v>129.5</v>
      </c>
      <c r="T854" s="70">
        <f t="shared" si="193"/>
        <v>311.46013814970661</v>
      </c>
      <c r="U854" s="70">
        <f t="shared" si="194"/>
        <v>2940372.4755859375</v>
      </c>
      <c r="V854" s="70">
        <f t="shared" si="195"/>
        <v>0</v>
      </c>
    </row>
    <row r="855" spans="1:22" x14ac:dyDescent="0.15">
      <c r="A855" s="66">
        <v>46633.957193646071</v>
      </c>
      <c r="B855" s="67">
        <v>8.3002899999999986</v>
      </c>
      <c r="C855" s="67">
        <v>408.47745043445912</v>
      </c>
      <c r="D855" s="65">
        <v>82</v>
      </c>
      <c r="E855" s="68">
        <v>-0.7</v>
      </c>
      <c r="F855" s="65">
        <v>0.94</v>
      </c>
      <c r="G855" s="65">
        <v>0.85</v>
      </c>
      <c r="H855" s="65">
        <v>16</v>
      </c>
      <c r="I855" s="70">
        <f t="shared" si="182"/>
        <v>49.212431184266954</v>
      </c>
      <c r="J855" s="70">
        <f t="shared" si="183"/>
        <v>0.82000000000000017</v>
      </c>
      <c r="K855" s="70">
        <f t="shared" si="184"/>
        <v>0.69700000000000017</v>
      </c>
      <c r="L855" s="70">
        <f t="shared" si="185"/>
        <v>0.97979589711327164</v>
      </c>
      <c r="M855" s="70">
        <f t="shared" si="186"/>
        <v>2.9014561861244785</v>
      </c>
      <c r="N855" s="70">
        <f t="shared" si="187"/>
        <v>1.6448536269514715</v>
      </c>
      <c r="O855" s="70">
        <f t="shared" si="188"/>
        <v>4.7724707311876324</v>
      </c>
      <c r="P855" s="70">
        <f t="shared" si="189"/>
        <v>17.892470731187636</v>
      </c>
      <c r="Q855" s="70">
        <f t="shared" si="190"/>
        <v>24.612431184266949</v>
      </c>
      <c r="R855" s="70" t="str">
        <f t="shared" si="191"/>
        <v>No</v>
      </c>
      <c r="S855" s="70">
        <f t="shared" si="192"/>
        <v>13.120000000000003</v>
      </c>
      <c r="T855" s="70">
        <f t="shared" si="193"/>
        <v>0</v>
      </c>
      <c r="U855" s="70">
        <f t="shared" si="194"/>
        <v>35.142794888340006</v>
      </c>
      <c r="V855" s="70">
        <f t="shared" si="195"/>
        <v>14.069636295926948</v>
      </c>
    </row>
    <row r="856" spans="1:22" x14ac:dyDescent="0.15">
      <c r="A856" s="66">
        <v>18262.652895199473</v>
      </c>
      <c r="B856" s="67">
        <v>21.19224341</v>
      </c>
      <c r="C856" s="67">
        <v>81.150943856940174</v>
      </c>
      <c r="D856" s="65">
        <v>34</v>
      </c>
      <c r="E856" s="68">
        <v>0.5</v>
      </c>
      <c r="F856" s="65">
        <v>1</v>
      </c>
      <c r="G856" s="65">
        <v>1.42</v>
      </c>
      <c r="H856" s="65">
        <v>2</v>
      </c>
      <c r="I856" s="70">
        <f t="shared" si="182"/>
        <v>3.8292757537244695</v>
      </c>
      <c r="J856" s="70">
        <f t="shared" si="183"/>
        <v>1.7</v>
      </c>
      <c r="K856" s="70">
        <f t="shared" si="184"/>
        <v>2.4139999999999997</v>
      </c>
      <c r="L856" s="70">
        <f t="shared" si="185"/>
        <v>0</v>
      </c>
      <c r="M856" s="70">
        <f t="shared" si="186"/>
        <v>3.4139115395686508</v>
      </c>
      <c r="N856" s="70">
        <f t="shared" si="187"/>
        <v>1.6448536269514715</v>
      </c>
      <c r="O856" s="70">
        <f t="shared" si="188"/>
        <v>5.6153847779509771</v>
      </c>
      <c r="P856" s="70">
        <f t="shared" si="189"/>
        <v>9.0153847779509775</v>
      </c>
      <c r="Q856" s="70">
        <f t="shared" si="190"/>
        <v>-47.170724246275533</v>
      </c>
      <c r="R856" s="70" t="str">
        <f t="shared" si="191"/>
        <v>Yes</v>
      </c>
      <c r="S856" s="70">
        <f t="shared" si="192"/>
        <v>3.4</v>
      </c>
      <c r="T856" s="70">
        <f t="shared" si="193"/>
        <v>56.186109024226511</v>
      </c>
      <c r="U856" s="70">
        <f t="shared" si="194"/>
        <v>8720.7509765625</v>
      </c>
      <c r="V856" s="70">
        <f t="shared" si="195"/>
        <v>0</v>
      </c>
    </row>
    <row r="857" spans="1:22" x14ac:dyDescent="0.15">
      <c r="A857" s="66">
        <v>60925.839746539044</v>
      </c>
      <c r="B857" s="67">
        <v>8.9147599999999994</v>
      </c>
      <c r="C857" s="67">
        <v>160.67298861232516</v>
      </c>
      <c r="D857" s="65">
        <v>74</v>
      </c>
      <c r="E857" s="68">
        <v>-0.6</v>
      </c>
      <c r="F857" s="65">
        <v>0.95</v>
      </c>
      <c r="G857" s="65">
        <v>0.94</v>
      </c>
      <c r="H857" s="65">
        <v>6</v>
      </c>
      <c r="I857" s="70">
        <f t="shared" si="182"/>
        <v>18.023254536557928</v>
      </c>
      <c r="J857" s="70">
        <f t="shared" si="183"/>
        <v>0.9866666666666668</v>
      </c>
      <c r="K857" s="70">
        <f t="shared" si="184"/>
        <v>0.92746666666666677</v>
      </c>
      <c r="L857" s="70">
        <f t="shared" si="185"/>
        <v>0.54772255750516641</v>
      </c>
      <c r="M857" s="70">
        <f t="shared" si="186"/>
        <v>2.335213018120617</v>
      </c>
      <c r="N857" s="70">
        <f t="shared" si="187"/>
        <v>1.6448536269514715</v>
      </c>
      <c r="O857" s="70">
        <f t="shared" si="188"/>
        <v>3.8410836025599893</v>
      </c>
      <c r="P857" s="70">
        <f t="shared" si="189"/>
        <v>9.7610836025599905</v>
      </c>
      <c r="Q857" s="70">
        <f t="shared" si="190"/>
        <v>-11.576745463442077</v>
      </c>
      <c r="R857" s="70" t="str">
        <f t="shared" si="191"/>
        <v>Yes</v>
      </c>
      <c r="S857" s="70">
        <f t="shared" si="192"/>
        <v>5.9200000000000008</v>
      </c>
      <c r="T857" s="70">
        <f t="shared" si="193"/>
        <v>21.337829066002065</v>
      </c>
      <c r="U857" s="70">
        <f t="shared" si="194"/>
        <v>49.331264143360009</v>
      </c>
      <c r="V857" s="70">
        <f t="shared" si="195"/>
        <v>0</v>
      </c>
    </row>
    <row r="858" spans="1:22" x14ac:dyDescent="0.15">
      <c r="A858" s="66">
        <v>70828.313153378549</v>
      </c>
      <c r="B858" s="67">
        <v>8.5483999999999991</v>
      </c>
      <c r="C858" s="67">
        <v>96.618891874023078</v>
      </c>
      <c r="D858" s="65">
        <v>58</v>
      </c>
      <c r="E858" s="68">
        <v>-0.4</v>
      </c>
      <c r="F858" s="65">
        <v>0.75</v>
      </c>
      <c r="G858" s="65">
        <v>0.68</v>
      </c>
      <c r="H858" s="65">
        <v>6</v>
      </c>
      <c r="I858" s="70">
        <f t="shared" si="182"/>
        <v>11.302570290817355</v>
      </c>
      <c r="J858" s="70">
        <f t="shared" si="183"/>
        <v>1.1599999999999999</v>
      </c>
      <c r="K858" s="70">
        <f t="shared" si="184"/>
        <v>0.78880000000000006</v>
      </c>
      <c r="L858" s="70">
        <f t="shared" si="185"/>
        <v>1.2247448713915889</v>
      </c>
      <c r="M858" s="70">
        <f t="shared" si="186"/>
        <v>2.3982561664676276</v>
      </c>
      <c r="N858" s="70">
        <f t="shared" si="187"/>
        <v>1.6448536269514715</v>
      </c>
      <c r="O858" s="70">
        <f t="shared" si="188"/>
        <v>3.9447803537730093</v>
      </c>
      <c r="P858" s="70">
        <f t="shared" si="189"/>
        <v>10.904780353773008</v>
      </c>
      <c r="Q858" s="70">
        <f t="shared" si="190"/>
        <v>-23.49742970918264</v>
      </c>
      <c r="R858" s="70" t="str">
        <f t="shared" si="191"/>
        <v>Yes</v>
      </c>
      <c r="S858" s="70">
        <f t="shared" si="192"/>
        <v>6.9599999999999991</v>
      </c>
      <c r="T858" s="70">
        <f t="shared" si="193"/>
        <v>34.402210062955646</v>
      </c>
      <c r="U858" s="70">
        <f t="shared" si="194"/>
        <v>86.684366561280001</v>
      </c>
      <c r="V858" s="70">
        <f t="shared" si="195"/>
        <v>0</v>
      </c>
    </row>
    <row r="859" spans="1:22" x14ac:dyDescent="0.15">
      <c r="A859" s="66">
        <v>6622.8051489649606</v>
      </c>
      <c r="B859" s="67">
        <v>16.142190969999998</v>
      </c>
      <c r="C859" s="67">
        <v>1138.1662226989829</v>
      </c>
      <c r="D859" s="65">
        <v>58</v>
      </c>
      <c r="E859" s="68">
        <v>-0.4</v>
      </c>
      <c r="F859" s="65">
        <v>1</v>
      </c>
      <c r="G859" s="65">
        <v>3.46</v>
      </c>
      <c r="H859" s="65">
        <v>11</v>
      </c>
      <c r="I859" s="70">
        <f t="shared" si="182"/>
        <v>70.50878191282996</v>
      </c>
      <c r="J859" s="70">
        <f t="shared" si="183"/>
        <v>1.1599999999999999</v>
      </c>
      <c r="K859" s="70">
        <f t="shared" si="184"/>
        <v>4.0135999999999994</v>
      </c>
      <c r="L859" s="70">
        <f t="shared" si="185"/>
        <v>0</v>
      </c>
      <c r="M859" s="70">
        <f t="shared" si="186"/>
        <v>13.311605258570431</v>
      </c>
      <c r="N859" s="70">
        <f t="shared" si="187"/>
        <v>1.6448536269514715</v>
      </c>
      <c r="O859" s="70">
        <f t="shared" si="188"/>
        <v>21.895642190105853</v>
      </c>
      <c r="P859" s="70">
        <f t="shared" si="189"/>
        <v>34.655642190105851</v>
      </c>
      <c r="Q859" s="70">
        <f t="shared" si="190"/>
        <v>35.708781912829963</v>
      </c>
      <c r="R859" s="70" t="str">
        <f t="shared" si="191"/>
        <v>No</v>
      </c>
      <c r="S859" s="70">
        <f t="shared" si="192"/>
        <v>12.76</v>
      </c>
      <c r="T859" s="70">
        <f t="shared" si="193"/>
        <v>0</v>
      </c>
      <c r="U859" s="70">
        <f t="shared" si="194"/>
        <v>86.684366561280001</v>
      </c>
      <c r="V859" s="70">
        <f t="shared" si="195"/>
        <v>0</v>
      </c>
    </row>
    <row r="860" spans="1:22" x14ac:dyDescent="0.15">
      <c r="A860" s="66">
        <v>87383.016634778149</v>
      </c>
      <c r="B860" s="67">
        <v>13.975</v>
      </c>
      <c r="C860" s="67">
        <v>602.84716800000001</v>
      </c>
      <c r="D860" s="65">
        <v>42</v>
      </c>
      <c r="E860" s="68">
        <v>-0.1</v>
      </c>
      <c r="F860" s="65">
        <v>1</v>
      </c>
      <c r="G860" s="65">
        <v>1.6</v>
      </c>
      <c r="H860" s="65">
        <v>16</v>
      </c>
      <c r="I860" s="70">
        <f t="shared" si="182"/>
        <v>43.137543327370309</v>
      </c>
      <c r="J860" s="70">
        <f t="shared" si="183"/>
        <v>1.26</v>
      </c>
      <c r="K860" s="70">
        <f t="shared" si="184"/>
        <v>2.016</v>
      </c>
      <c r="L860" s="70">
        <f t="shared" si="185"/>
        <v>0</v>
      </c>
      <c r="M860" s="70">
        <f t="shared" si="186"/>
        <v>8.0640000000000001</v>
      </c>
      <c r="N860" s="70">
        <f t="shared" si="187"/>
        <v>1.6448536269514715</v>
      </c>
      <c r="O860" s="70">
        <f t="shared" si="188"/>
        <v>13.264099647736666</v>
      </c>
      <c r="P860" s="70">
        <f t="shared" si="189"/>
        <v>33.424099647736668</v>
      </c>
      <c r="Q860" s="70">
        <f t="shared" si="190"/>
        <v>5.3375433273703123</v>
      </c>
      <c r="R860" s="70" t="str">
        <f t="shared" si="191"/>
        <v>Yes</v>
      </c>
      <c r="S860" s="70">
        <f t="shared" si="192"/>
        <v>20.16</v>
      </c>
      <c r="T860" s="70">
        <f t="shared" si="193"/>
        <v>28.086556320366356</v>
      </c>
      <c r="U860" s="70">
        <f t="shared" si="194"/>
        <v>259.37959467797998</v>
      </c>
      <c r="V860" s="70">
        <f t="shared" si="195"/>
        <v>0</v>
      </c>
    </row>
    <row r="861" spans="1:22" x14ac:dyDescent="0.15">
      <c r="A861" s="66">
        <v>47546.815606173368</v>
      </c>
      <c r="B861" s="67">
        <v>8.3419999999999987</v>
      </c>
      <c r="C861" s="67">
        <v>370.77838335999991</v>
      </c>
      <c r="D861" s="65">
        <v>42</v>
      </c>
      <c r="E861" s="68">
        <v>0.8</v>
      </c>
      <c r="F861" s="65">
        <v>1</v>
      </c>
      <c r="G861" s="65">
        <v>1.6</v>
      </c>
      <c r="H861" s="65">
        <v>16</v>
      </c>
      <c r="I861" s="70">
        <f t="shared" si="182"/>
        <v>44.447180935027568</v>
      </c>
      <c r="J861" s="70">
        <f t="shared" si="183"/>
        <v>2.52</v>
      </c>
      <c r="K861" s="70">
        <f t="shared" si="184"/>
        <v>4.032</v>
      </c>
      <c r="L861" s="70">
        <f t="shared" si="185"/>
        <v>0</v>
      </c>
      <c r="M861" s="70">
        <f t="shared" si="186"/>
        <v>16.128</v>
      </c>
      <c r="N861" s="70">
        <f t="shared" si="187"/>
        <v>1.6448536269514715</v>
      </c>
      <c r="O861" s="70">
        <f t="shared" si="188"/>
        <v>26.528199295473332</v>
      </c>
      <c r="P861" s="70">
        <f t="shared" si="189"/>
        <v>66.848199295473336</v>
      </c>
      <c r="Q861" s="70">
        <f t="shared" si="190"/>
        <v>-31.152819064972427</v>
      </c>
      <c r="R861" s="70" t="str">
        <f t="shared" si="191"/>
        <v>Yes</v>
      </c>
      <c r="S861" s="70">
        <f t="shared" si="192"/>
        <v>40.32</v>
      </c>
      <c r="T861" s="70">
        <f t="shared" si="193"/>
        <v>98.001018360445755</v>
      </c>
      <c r="U861" s="70">
        <f t="shared" si="194"/>
        <v>60639.147524874264</v>
      </c>
      <c r="V861" s="70">
        <f t="shared" si="195"/>
        <v>0</v>
      </c>
    </row>
    <row r="862" spans="1:22" x14ac:dyDescent="0.15">
      <c r="A862" s="66">
        <v>1449.1958541890449</v>
      </c>
      <c r="B862" s="67">
        <v>6.5359999999999996</v>
      </c>
      <c r="C862" s="67">
        <v>588.54590270797814</v>
      </c>
      <c r="D862" s="65">
        <v>58</v>
      </c>
      <c r="E862" s="68">
        <v>-0.2</v>
      </c>
      <c r="F862" s="65">
        <v>0.97</v>
      </c>
      <c r="G862" s="65">
        <v>2.54</v>
      </c>
      <c r="H862" s="65">
        <v>15</v>
      </c>
      <c r="I862" s="70">
        <f t="shared" si="182"/>
        <v>90.046802739898737</v>
      </c>
      <c r="J862" s="70">
        <f t="shared" si="183"/>
        <v>1.5466666666666669</v>
      </c>
      <c r="K862" s="70">
        <f t="shared" si="184"/>
        <v>3.9285333333333337</v>
      </c>
      <c r="L862" s="70">
        <f t="shared" si="185"/>
        <v>0.67082039324993725</v>
      </c>
      <c r="M862" s="70">
        <f t="shared" si="186"/>
        <v>15.250478427467996</v>
      </c>
      <c r="N862" s="70">
        <f t="shared" si="187"/>
        <v>1.6448536269514715</v>
      </c>
      <c r="O862" s="70">
        <f t="shared" si="188"/>
        <v>25.084804754165908</v>
      </c>
      <c r="P862" s="70">
        <f t="shared" si="189"/>
        <v>48.284804754165911</v>
      </c>
      <c r="Q862" s="70">
        <f t="shared" si="190"/>
        <v>43.646802739898732</v>
      </c>
      <c r="R862" s="70" t="str">
        <f t="shared" si="191"/>
        <v>Yes</v>
      </c>
      <c r="S862" s="70">
        <f t="shared" si="192"/>
        <v>23.200000000000003</v>
      </c>
      <c r="T862" s="70">
        <f t="shared" si="193"/>
        <v>23.200000000000003</v>
      </c>
      <c r="U862" s="70">
        <f t="shared" si="194"/>
        <v>212.07135174656003</v>
      </c>
      <c r="V862" s="70">
        <f t="shared" si="195"/>
        <v>0</v>
      </c>
    </row>
    <row r="863" spans="1:22" x14ac:dyDescent="0.15">
      <c r="A863" s="66">
        <v>63934.827276913376</v>
      </c>
      <c r="B863" s="67">
        <v>7.8452472299999991</v>
      </c>
      <c r="C863" s="67">
        <v>387.46440264071975</v>
      </c>
      <c r="D863" s="65">
        <v>170</v>
      </c>
      <c r="E863" s="68">
        <v>0.8</v>
      </c>
      <c r="F863" s="65">
        <v>0.77</v>
      </c>
      <c r="G863" s="65">
        <v>0.25</v>
      </c>
      <c r="H863" s="65">
        <v>16</v>
      </c>
      <c r="I863" s="70">
        <f t="shared" si="182"/>
        <v>49.388424772525596</v>
      </c>
      <c r="J863" s="70">
        <f t="shared" si="183"/>
        <v>10.200000000000001</v>
      </c>
      <c r="K863" s="70">
        <f t="shared" si="184"/>
        <v>2.5500000000000003</v>
      </c>
      <c r="L863" s="70">
        <f t="shared" si="185"/>
        <v>1.9183326093250876</v>
      </c>
      <c r="M863" s="70">
        <f t="shared" si="186"/>
        <v>22.065973805839615</v>
      </c>
      <c r="N863" s="70">
        <f t="shared" si="187"/>
        <v>1.6448536269514715</v>
      </c>
      <c r="O863" s="70">
        <f t="shared" si="188"/>
        <v>36.295297046751458</v>
      </c>
      <c r="P863" s="70">
        <f t="shared" si="189"/>
        <v>199.49529704675149</v>
      </c>
      <c r="Q863" s="70">
        <f t="shared" si="190"/>
        <v>-256.61157522747448</v>
      </c>
      <c r="R863" s="70" t="str">
        <f t="shared" si="191"/>
        <v>Yes</v>
      </c>
      <c r="S863" s="70">
        <f t="shared" si="192"/>
        <v>163.20000000000002</v>
      </c>
      <c r="T863" s="70">
        <f t="shared" si="193"/>
        <v>456.10687227422596</v>
      </c>
      <c r="U863" s="70">
        <f t="shared" si="194"/>
        <v>245444.16855306254</v>
      </c>
      <c r="V863" s="70">
        <f t="shared" si="195"/>
        <v>0</v>
      </c>
    </row>
    <row r="864" spans="1:22" x14ac:dyDescent="0.15">
      <c r="A864" s="66">
        <v>84079.24587117089</v>
      </c>
      <c r="B864" s="67">
        <v>39.322010479999996</v>
      </c>
      <c r="C864" s="67">
        <v>1591.9029717649344</v>
      </c>
      <c r="D864" s="65">
        <v>90</v>
      </c>
      <c r="E864" s="68">
        <v>0.5</v>
      </c>
      <c r="F864" s="65">
        <v>1</v>
      </c>
      <c r="G864" s="65">
        <v>0.87</v>
      </c>
      <c r="H864" s="65">
        <v>16</v>
      </c>
      <c r="I864" s="70">
        <f t="shared" si="182"/>
        <v>40.483763478335113</v>
      </c>
      <c r="J864" s="70">
        <f t="shared" si="183"/>
        <v>4.5</v>
      </c>
      <c r="K864" s="70">
        <f t="shared" si="184"/>
        <v>3.915</v>
      </c>
      <c r="L864" s="70">
        <f t="shared" si="185"/>
        <v>0</v>
      </c>
      <c r="M864" s="70">
        <f t="shared" si="186"/>
        <v>15.66</v>
      </c>
      <c r="N864" s="70">
        <f t="shared" si="187"/>
        <v>1.6448536269514715</v>
      </c>
      <c r="O864" s="70">
        <f t="shared" si="188"/>
        <v>25.758407798060045</v>
      </c>
      <c r="P864" s="70">
        <f t="shared" si="189"/>
        <v>97.758407798060048</v>
      </c>
      <c r="Q864" s="70">
        <f t="shared" si="190"/>
        <v>-94.516236521664894</v>
      </c>
      <c r="R864" s="70" t="str">
        <f t="shared" si="191"/>
        <v>Yes</v>
      </c>
      <c r="S864" s="70">
        <f t="shared" si="192"/>
        <v>72</v>
      </c>
      <c r="T864" s="70">
        <f t="shared" si="193"/>
        <v>192.27464431972493</v>
      </c>
      <c r="U864" s="70">
        <f t="shared" si="194"/>
        <v>23084.3408203125</v>
      </c>
      <c r="V864" s="70">
        <f t="shared" si="195"/>
        <v>0</v>
      </c>
    </row>
    <row r="865" spans="1:22" x14ac:dyDescent="0.15">
      <c r="A865" s="66">
        <v>83605.04193160031</v>
      </c>
      <c r="B865" s="67">
        <v>37.426487919999992</v>
      </c>
      <c r="C865" s="67">
        <v>1324.2720602925147</v>
      </c>
      <c r="D865" s="65">
        <v>50</v>
      </c>
      <c r="E865" s="68">
        <v>-0.4</v>
      </c>
      <c r="F865" s="65">
        <v>1</v>
      </c>
      <c r="G865" s="65">
        <v>0.53</v>
      </c>
      <c r="H865" s="65">
        <v>28</v>
      </c>
      <c r="I865" s="70">
        <f t="shared" si="182"/>
        <v>35.383284243052074</v>
      </c>
      <c r="J865" s="70">
        <f t="shared" si="183"/>
        <v>1</v>
      </c>
      <c r="K865" s="70">
        <f t="shared" si="184"/>
        <v>0.53</v>
      </c>
      <c r="L865" s="70">
        <f t="shared" si="185"/>
        <v>0</v>
      </c>
      <c r="M865" s="70">
        <f t="shared" si="186"/>
        <v>2.8044963897284663</v>
      </c>
      <c r="N865" s="70">
        <f t="shared" si="187"/>
        <v>1.6448536269514715</v>
      </c>
      <c r="O865" s="70">
        <f t="shared" si="188"/>
        <v>4.6129860584171754</v>
      </c>
      <c r="P865" s="70">
        <f t="shared" si="189"/>
        <v>32.612986058417178</v>
      </c>
      <c r="Q865" s="70">
        <f t="shared" si="190"/>
        <v>5.3832842430520742</v>
      </c>
      <c r="R865" s="70" t="str">
        <f t="shared" si="191"/>
        <v>Yes</v>
      </c>
      <c r="S865" s="70">
        <f t="shared" si="192"/>
        <v>28</v>
      </c>
      <c r="T865" s="70">
        <f t="shared" si="193"/>
        <v>28</v>
      </c>
      <c r="U865" s="70">
        <f t="shared" si="194"/>
        <v>74.727902208000003</v>
      </c>
      <c r="V865" s="70">
        <f t="shared" si="195"/>
        <v>0</v>
      </c>
    </row>
    <row r="866" spans="1:22" x14ac:dyDescent="0.15">
      <c r="A866" s="66">
        <v>92397.659442883189</v>
      </c>
      <c r="B866" s="67">
        <v>9.4148289299999988</v>
      </c>
      <c r="C866" s="67">
        <v>66.044879948786189</v>
      </c>
      <c r="D866" s="65">
        <v>42</v>
      </c>
      <c r="E866" s="68">
        <v>-0.4</v>
      </c>
      <c r="F866" s="65">
        <v>1</v>
      </c>
      <c r="G866" s="65">
        <v>0.76</v>
      </c>
      <c r="H866" s="65">
        <v>5</v>
      </c>
      <c r="I866" s="70">
        <f t="shared" si="182"/>
        <v>7.0149845992779181</v>
      </c>
      <c r="J866" s="70">
        <f t="shared" si="183"/>
        <v>0.84</v>
      </c>
      <c r="K866" s="70">
        <f t="shared" si="184"/>
        <v>0.63839999999999997</v>
      </c>
      <c r="L866" s="70">
        <f t="shared" si="185"/>
        <v>0</v>
      </c>
      <c r="M866" s="70">
        <f t="shared" si="186"/>
        <v>1.4275057968358658</v>
      </c>
      <c r="N866" s="70">
        <f t="shared" si="187"/>
        <v>1.6448536269514715</v>
      </c>
      <c r="O866" s="70">
        <f t="shared" si="188"/>
        <v>2.3480380874197242</v>
      </c>
      <c r="P866" s="70">
        <f t="shared" si="189"/>
        <v>6.5480380874197248</v>
      </c>
      <c r="Q866" s="70">
        <f t="shared" si="190"/>
        <v>-18.185015400722079</v>
      </c>
      <c r="R866" s="70" t="str">
        <f t="shared" si="191"/>
        <v>Yes</v>
      </c>
      <c r="S866" s="70">
        <f t="shared" si="192"/>
        <v>4.2</v>
      </c>
      <c r="T866" s="70">
        <f t="shared" si="193"/>
        <v>24.733053488141806</v>
      </c>
      <c r="U866" s="70">
        <f t="shared" si="194"/>
        <v>62.771437854719998</v>
      </c>
      <c r="V866" s="70">
        <f t="shared" si="195"/>
        <v>0</v>
      </c>
    </row>
    <row r="867" spans="1:22" x14ac:dyDescent="0.15">
      <c r="A867" s="66">
        <v>89374.891939658322</v>
      </c>
      <c r="B867" s="67">
        <v>7.1220921500000003</v>
      </c>
      <c r="C867" s="67">
        <v>269.99841665427783</v>
      </c>
      <c r="D867" s="65">
        <v>98</v>
      </c>
      <c r="E867" s="68">
        <v>1.2</v>
      </c>
      <c r="F867" s="65">
        <v>1</v>
      </c>
      <c r="G867" s="65">
        <v>0.77</v>
      </c>
      <c r="H867" s="65">
        <v>11</v>
      </c>
      <c r="I867" s="70">
        <f t="shared" si="182"/>
        <v>37.909986415196528</v>
      </c>
      <c r="J867" s="70">
        <f t="shared" si="183"/>
        <v>7.1866666666666674</v>
      </c>
      <c r="K867" s="70">
        <f t="shared" si="184"/>
        <v>5.5337333333333341</v>
      </c>
      <c r="L867" s="70">
        <f t="shared" si="185"/>
        <v>0</v>
      </c>
      <c r="M867" s="70">
        <f t="shared" si="186"/>
        <v>18.353317156549359</v>
      </c>
      <c r="N867" s="70">
        <f t="shared" si="187"/>
        <v>1.6448536269514715</v>
      </c>
      <c r="O867" s="70">
        <f t="shared" si="188"/>
        <v>30.188520291540883</v>
      </c>
      <c r="P867" s="70">
        <f t="shared" si="189"/>
        <v>109.24185362487422</v>
      </c>
      <c r="Q867" s="70">
        <f t="shared" si="190"/>
        <v>-177.69001358480349</v>
      </c>
      <c r="R867" s="70" t="str">
        <f t="shared" si="191"/>
        <v>Yes</v>
      </c>
      <c r="S867" s="70">
        <f t="shared" si="192"/>
        <v>79.053333333333342</v>
      </c>
      <c r="T867" s="70">
        <f t="shared" si="193"/>
        <v>286.9318672096777</v>
      </c>
      <c r="U867" s="70">
        <f t="shared" si="194"/>
        <v>1049645.5482023535</v>
      </c>
      <c r="V867" s="70">
        <f t="shared" si="195"/>
        <v>0</v>
      </c>
    </row>
    <row r="868" spans="1:22" x14ac:dyDescent="0.15">
      <c r="A868" s="66">
        <v>20851.90804468494</v>
      </c>
      <c r="B868" s="67">
        <v>10.061999999999999</v>
      </c>
      <c r="C868" s="67">
        <v>437.34927150933345</v>
      </c>
      <c r="D868" s="65">
        <v>82</v>
      </c>
      <c r="E868" s="68">
        <v>0.4</v>
      </c>
      <c r="F868" s="65">
        <v>1</v>
      </c>
      <c r="G868" s="65">
        <v>0.76</v>
      </c>
      <c r="H868" s="65">
        <v>16</v>
      </c>
      <c r="I868" s="70">
        <f t="shared" si="182"/>
        <v>43.465441414165518</v>
      </c>
      <c r="J868" s="70">
        <f t="shared" si="183"/>
        <v>3.8266666666666667</v>
      </c>
      <c r="K868" s="70">
        <f t="shared" si="184"/>
        <v>2.9082666666666666</v>
      </c>
      <c r="L868" s="70">
        <f t="shared" si="185"/>
        <v>0</v>
      </c>
      <c r="M868" s="70">
        <f t="shared" si="186"/>
        <v>11.633066666666666</v>
      </c>
      <c r="N868" s="70">
        <f t="shared" si="187"/>
        <v>1.6448536269514715</v>
      </c>
      <c r="O868" s="70">
        <f t="shared" si="188"/>
        <v>19.13469189923493</v>
      </c>
      <c r="P868" s="70">
        <f t="shared" si="189"/>
        <v>80.361358565901597</v>
      </c>
      <c r="Q868" s="70">
        <f t="shared" si="190"/>
        <v>-71.334558585834486</v>
      </c>
      <c r="R868" s="70" t="str">
        <f t="shared" si="191"/>
        <v>Yes</v>
      </c>
      <c r="S868" s="70">
        <f t="shared" si="192"/>
        <v>61.226666666666667</v>
      </c>
      <c r="T868" s="70">
        <f t="shared" si="193"/>
        <v>151.69591715173607</v>
      </c>
      <c r="U868" s="70">
        <f t="shared" si="194"/>
        <v>11335.252036935673</v>
      </c>
      <c r="V868" s="70">
        <f t="shared" si="195"/>
        <v>0</v>
      </c>
    </row>
    <row r="869" spans="1:22" x14ac:dyDescent="0.15">
      <c r="A869" s="66">
        <v>79546.862615071077</v>
      </c>
      <c r="B869" s="67">
        <v>13.759999999999998</v>
      </c>
      <c r="C869" s="67">
        <v>716.59411929495968</v>
      </c>
      <c r="D869" s="65">
        <v>82</v>
      </c>
      <c r="E869" s="68">
        <v>-0.1</v>
      </c>
      <c r="F869" s="65">
        <v>0.75</v>
      </c>
      <c r="G869" s="65">
        <v>0.76</v>
      </c>
      <c r="H869" s="65">
        <v>16</v>
      </c>
      <c r="I869" s="70">
        <f t="shared" si="182"/>
        <v>52.078060995273241</v>
      </c>
      <c r="J869" s="70">
        <f t="shared" si="183"/>
        <v>2.46</v>
      </c>
      <c r="K869" s="70">
        <f t="shared" si="184"/>
        <v>1.8695999999999999</v>
      </c>
      <c r="L869" s="70">
        <f t="shared" si="185"/>
        <v>2</v>
      </c>
      <c r="M869" s="70">
        <f t="shared" si="186"/>
        <v>8.9516962951163617</v>
      </c>
      <c r="N869" s="70">
        <f t="shared" si="187"/>
        <v>1.6448536269514715</v>
      </c>
      <c r="O869" s="70">
        <f t="shared" si="188"/>
        <v>14.724230118390198</v>
      </c>
      <c r="P869" s="70">
        <f t="shared" si="189"/>
        <v>54.084230118390195</v>
      </c>
      <c r="Q869" s="70">
        <f t="shared" si="190"/>
        <v>-21.721939004726757</v>
      </c>
      <c r="R869" s="70" t="str">
        <f t="shared" si="191"/>
        <v>Yes</v>
      </c>
      <c r="S869" s="70">
        <f t="shared" si="192"/>
        <v>39.36</v>
      </c>
      <c r="T869" s="70">
        <f t="shared" si="193"/>
        <v>75.806169123116945</v>
      </c>
      <c r="U869" s="70">
        <f t="shared" si="194"/>
        <v>506.40778008558004</v>
      </c>
      <c r="V869" s="70">
        <f t="shared" si="195"/>
        <v>0</v>
      </c>
    </row>
    <row r="870" spans="1:22" x14ac:dyDescent="0.15">
      <c r="A870" s="66">
        <v>72252.52323032917</v>
      </c>
      <c r="B870" s="67">
        <v>13.759999999999998</v>
      </c>
      <c r="C870" s="67">
        <v>582.30961094290478</v>
      </c>
      <c r="D870" s="65">
        <v>82</v>
      </c>
      <c r="E870" s="68">
        <v>-0.1</v>
      </c>
      <c r="F870" s="65">
        <v>0.91</v>
      </c>
      <c r="G870" s="65">
        <v>0.76</v>
      </c>
      <c r="H870" s="65">
        <v>16</v>
      </c>
      <c r="I870" s="70">
        <f t="shared" si="182"/>
        <v>42.319012423176225</v>
      </c>
      <c r="J870" s="70">
        <f t="shared" si="183"/>
        <v>2.46</v>
      </c>
      <c r="K870" s="70">
        <f t="shared" si="184"/>
        <v>1.8695999999999999</v>
      </c>
      <c r="L870" s="70">
        <f t="shared" si="185"/>
        <v>1.1999999999999997</v>
      </c>
      <c r="M870" s="70">
        <f t="shared" si="186"/>
        <v>8.0399484177449789</v>
      </c>
      <c r="N870" s="70">
        <f t="shared" si="187"/>
        <v>1.6448536269514715</v>
      </c>
      <c r="O870" s="70">
        <f t="shared" si="188"/>
        <v>13.224538315430573</v>
      </c>
      <c r="P870" s="70">
        <f t="shared" si="189"/>
        <v>52.584538315430571</v>
      </c>
      <c r="Q870" s="70">
        <f t="shared" si="190"/>
        <v>-31.480987576823772</v>
      </c>
      <c r="R870" s="70" t="str">
        <f t="shared" si="191"/>
        <v>Yes</v>
      </c>
      <c r="S870" s="70">
        <f t="shared" si="192"/>
        <v>39.36</v>
      </c>
      <c r="T870" s="70">
        <f t="shared" si="193"/>
        <v>84.065525892254342</v>
      </c>
      <c r="U870" s="70">
        <f t="shared" si="194"/>
        <v>506.40778008558004</v>
      </c>
      <c r="V870" s="70">
        <f t="shared" si="195"/>
        <v>0</v>
      </c>
    </row>
    <row r="871" spans="1:22" x14ac:dyDescent="0.15">
      <c r="A871" s="66">
        <v>32381.692985005662</v>
      </c>
      <c r="B871" s="67">
        <v>10.534999999999998</v>
      </c>
      <c r="C871" s="67">
        <v>457.12454779313424</v>
      </c>
      <c r="D871" s="65">
        <v>82</v>
      </c>
      <c r="E871" s="68">
        <v>0.2</v>
      </c>
      <c r="F871" s="65">
        <v>0.93</v>
      </c>
      <c r="G871" s="65">
        <v>0.76</v>
      </c>
      <c r="H871" s="65">
        <v>16</v>
      </c>
      <c r="I871" s="70">
        <f t="shared" si="182"/>
        <v>43.391034436937289</v>
      </c>
      <c r="J871" s="70">
        <f t="shared" si="183"/>
        <v>3.28</v>
      </c>
      <c r="K871" s="70">
        <f t="shared" si="184"/>
        <v>2.4927999999999999</v>
      </c>
      <c r="L871" s="70">
        <f t="shared" si="185"/>
        <v>1.0583005244258359</v>
      </c>
      <c r="M871" s="70">
        <f t="shared" si="186"/>
        <v>10.558136077925875</v>
      </c>
      <c r="N871" s="70">
        <f t="shared" si="187"/>
        <v>1.6448536269514715</v>
      </c>
      <c r="O871" s="70">
        <f t="shared" si="188"/>
        <v>17.366588421623561</v>
      </c>
      <c r="P871" s="70">
        <f t="shared" si="189"/>
        <v>69.846588421623551</v>
      </c>
      <c r="Q871" s="70">
        <f t="shared" si="190"/>
        <v>-55.008965563062702</v>
      </c>
      <c r="R871" s="70" t="str">
        <f t="shared" si="191"/>
        <v>Yes</v>
      </c>
      <c r="S871" s="70">
        <f t="shared" si="192"/>
        <v>52.48</v>
      </c>
      <c r="T871" s="70">
        <f t="shared" si="193"/>
        <v>124.85555398468625</v>
      </c>
      <c r="U871" s="70">
        <f t="shared" si="194"/>
        <v>3163.6011837849601</v>
      </c>
      <c r="V871" s="70">
        <f t="shared" si="195"/>
        <v>0</v>
      </c>
    </row>
    <row r="872" spans="1:22" x14ac:dyDescent="0.15">
      <c r="A872" s="66">
        <v>64875.31789060864</v>
      </c>
      <c r="B872" s="67">
        <v>8.2301514099999995</v>
      </c>
      <c r="C872" s="67">
        <v>1338.9472353931953</v>
      </c>
      <c r="D872" s="65">
        <v>82</v>
      </c>
      <c r="E872" s="68">
        <v>-0.2</v>
      </c>
      <c r="F872" s="65">
        <v>0.96</v>
      </c>
      <c r="G872" s="65">
        <v>0.75</v>
      </c>
      <c r="H872" s="65">
        <v>72</v>
      </c>
      <c r="I872" s="70">
        <f t="shared" si="182"/>
        <v>162.68804408219211</v>
      </c>
      <c r="J872" s="70">
        <f t="shared" si="183"/>
        <v>2.186666666666667</v>
      </c>
      <c r="K872" s="70">
        <f t="shared" si="184"/>
        <v>1.6400000000000001</v>
      </c>
      <c r="L872" s="70">
        <f t="shared" si="185"/>
        <v>1.6970562748477147</v>
      </c>
      <c r="M872" s="70">
        <f t="shared" si="186"/>
        <v>14.4021509504657</v>
      </c>
      <c r="N872" s="70">
        <f t="shared" si="187"/>
        <v>1.6448536269514715</v>
      </c>
      <c r="O872" s="70">
        <f t="shared" si="188"/>
        <v>23.689430226776089</v>
      </c>
      <c r="P872" s="70">
        <f t="shared" si="189"/>
        <v>181.12943022677612</v>
      </c>
      <c r="Q872" s="70">
        <f t="shared" si="190"/>
        <v>97.088044082192098</v>
      </c>
      <c r="R872" s="70" t="str">
        <f t="shared" si="191"/>
        <v>Yes</v>
      </c>
      <c r="S872" s="70">
        <f t="shared" si="192"/>
        <v>157.44000000000003</v>
      </c>
      <c r="T872" s="70">
        <f t="shared" si="193"/>
        <v>157.44000000000003</v>
      </c>
      <c r="U872" s="70">
        <f t="shared" si="194"/>
        <v>299.82501453824005</v>
      </c>
      <c r="V872" s="70">
        <f t="shared" si="195"/>
        <v>0</v>
      </c>
    </row>
    <row r="873" spans="1:22" x14ac:dyDescent="0.15">
      <c r="A873" s="66">
        <v>51368.025118214522</v>
      </c>
      <c r="B873" s="67">
        <v>10.823099999999998</v>
      </c>
      <c r="C873" s="67">
        <v>340.882242182418</v>
      </c>
      <c r="D873" s="65">
        <v>106</v>
      </c>
      <c r="E873" s="68">
        <v>0.2</v>
      </c>
      <c r="F873" s="65">
        <v>0.94</v>
      </c>
      <c r="G873" s="65">
        <v>0.87</v>
      </c>
      <c r="H873" s="65">
        <v>8</v>
      </c>
      <c r="I873" s="70">
        <f t="shared" si="182"/>
        <v>31.49580454605594</v>
      </c>
      <c r="J873" s="70">
        <f t="shared" si="183"/>
        <v>4.2399999999999993</v>
      </c>
      <c r="K873" s="70">
        <f t="shared" si="184"/>
        <v>3.6887999999999992</v>
      </c>
      <c r="L873" s="70">
        <f t="shared" si="185"/>
        <v>0.69282032302755125</v>
      </c>
      <c r="M873" s="70">
        <f t="shared" si="186"/>
        <v>10.839151789692769</v>
      </c>
      <c r="N873" s="70">
        <f t="shared" si="187"/>
        <v>1.6448536269514715</v>
      </c>
      <c r="O873" s="70">
        <f t="shared" si="188"/>
        <v>17.828818134353686</v>
      </c>
      <c r="P873" s="70">
        <f t="shared" si="189"/>
        <v>51.748818134353684</v>
      </c>
      <c r="Q873" s="70">
        <f t="shared" si="190"/>
        <v>-95.704195453944038</v>
      </c>
      <c r="R873" s="70" t="str">
        <f t="shared" si="191"/>
        <v>Yes</v>
      </c>
      <c r="S873" s="70">
        <f t="shared" si="192"/>
        <v>33.919999999999995</v>
      </c>
      <c r="T873" s="70">
        <f t="shared" si="193"/>
        <v>147.45301358829772</v>
      </c>
      <c r="U873" s="70">
        <f t="shared" si="194"/>
        <v>4089.5332375756798</v>
      </c>
      <c r="V873" s="70">
        <f t="shared" si="195"/>
        <v>0</v>
      </c>
    </row>
    <row r="874" spans="1:22" x14ac:dyDescent="0.15">
      <c r="A874" s="66">
        <v>64151.560841164915</v>
      </c>
      <c r="B874" s="67">
        <v>6.5020570900000001</v>
      </c>
      <c r="C874" s="67">
        <v>114.98355365526004</v>
      </c>
      <c r="D874" s="65">
        <v>98</v>
      </c>
      <c r="E874" s="68">
        <v>1.2</v>
      </c>
      <c r="F874" s="65">
        <v>1</v>
      </c>
      <c r="G874" s="65">
        <v>0.78</v>
      </c>
      <c r="H874" s="65">
        <v>5</v>
      </c>
      <c r="I874" s="70">
        <f t="shared" si="182"/>
        <v>17.684180877479811</v>
      </c>
      <c r="J874" s="70">
        <f t="shared" si="183"/>
        <v>7.1866666666666674</v>
      </c>
      <c r="K874" s="70">
        <f t="shared" si="184"/>
        <v>5.6056000000000008</v>
      </c>
      <c r="L874" s="70">
        <f t="shared" si="185"/>
        <v>0</v>
      </c>
      <c r="M874" s="70">
        <f t="shared" si="186"/>
        <v>12.534502654672824</v>
      </c>
      <c r="N874" s="70">
        <f t="shared" si="187"/>
        <v>1.6448536269514715</v>
      </c>
      <c r="O874" s="70">
        <f t="shared" si="188"/>
        <v>20.617422153571443</v>
      </c>
      <c r="P874" s="70">
        <f t="shared" si="189"/>
        <v>56.550755486904777</v>
      </c>
      <c r="Q874" s="70">
        <f t="shared" si="190"/>
        <v>-197.91581912252022</v>
      </c>
      <c r="R874" s="70" t="str">
        <f t="shared" si="191"/>
        <v>Yes</v>
      </c>
      <c r="S874" s="70">
        <f t="shared" si="192"/>
        <v>35.933333333333337</v>
      </c>
      <c r="T874" s="70">
        <f t="shared" si="193"/>
        <v>254.46657460942498</v>
      </c>
      <c r="U874" s="70">
        <f t="shared" si="194"/>
        <v>1049645.5482023535</v>
      </c>
      <c r="V874" s="70">
        <f t="shared" si="195"/>
        <v>0</v>
      </c>
    </row>
    <row r="875" spans="1:22" x14ac:dyDescent="0.15">
      <c r="A875" s="66">
        <v>41610.363054874091</v>
      </c>
      <c r="B875" s="67">
        <v>8.7620996799999986</v>
      </c>
      <c r="C875" s="67">
        <v>140.38729832177305</v>
      </c>
      <c r="D875" s="65">
        <v>74</v>
      </c>
      <c r="E875" s="68">
        <v>-0.1</v>
      </c>
      <c r="F875" s="65">
        <v>1</v>
      </c>
      <c r="G875" s="65">
        <v>1.01</v>
      </c>
      <c r="H875" s="65">
        <v>5</v>
      </c>
      <c r="I875" s="70">
        <f t="shared" si="182"/>
        <v>16.022106966234954</v>
      </c>
      <c r="J875" s="70">
        <f t="shared" si="183"/>
        <v>2.2200000000000002</v>
      </c>
      <c r="K875" s="70">
        <f t="shared" si="184"/>
        <v>2.2422000000000004</v>
      </c>
      <c r="L875" s="70">
        <f t="shared" si="185"/>
        <v>0</v>
      </c>
      <c r="M875" s="70">
        <f t="shared" si="186"/>
        <v>5.0137116191500297</v>
      </c>
      <c r="N875" s="70">
        <f t="shared" si="187"/>
        <v>1.6448536269514715</v>
      </c>
      <c r="O875" s="70">
        <f t="shared" si="188"/>
        <v>8.2468217412476612</v>
      </c>
      <c r="P875" s="70">
        <f t="shared" si="189"/>
        <v>19.346821741247663</v>
      </c>
      <c r="Q875" s="70">
        <f t="shared" si="190"/>
        <v>-50.577893033765051</v>
      </c>
      <c r="R875" s="70" t="str">
        <f t="shared" si="191"/>
        <v>Yes</v>
      </c>
      <c r="S875" s="70">
        <f t="shared" si="192"/>
        <v>11.100000000000001</v>
      </c>
      <c r="T875" s="70">
        <f t="shared" si="193"/>
        <v>69.924714775012717</v>
      </c>
      <c r="U875" s="70">
        <f t="shared" si="194"/>
        <v>457.00214300405997</v>
      </c>
      <c r="V875" s="70">
        <f t="shared" si="195"/>
        <v>0</v>
      </c>
    </row>
    <row r="876" spans="1:22" x14ac:dyDescent="0.15">
      <c r="A876" s="66">
        <v>82785.408077018277</v>
      </c>
      <c r="B876" s="67">
        <v>11.428539999999998</v>
      </c>
      <c r="C876" s="67">
        <v>2531.2708010874758</v>
      </c>
      <c r="D876" s="65">
        <v>186</v>
      </c>
      <c r="E876" s="68">
        <v>1.2</v>
      </c>
      <c r="F876" s="65">
        <v>0.97</v>
      </c>
      <c r="G876" s="65">
        <v>1.85</v>
      </c>
      <c r="H876" s="65">
        <v>16</v>
      </c>
      <c r="I876" s="70">
        <f t="shared" si="182"/>
        <v>221.48680418386567</v>
      </c>
      <c r="J876" s="70">
        <f t="shared" si="183"/>
        <v>13.640000000000002</v>
      </c>
      <c r="K876" s="70">
        <f t="shared" si="184"/>
        <v>25.234000000000005</v>
      </c>
      <c r="L876" s="70">
        <f t="shared" si="185"/>
        <v>0.69282032302755125</v>
      </c>
      <c r="M876" s="70">
        <f t="shared" si="186"/>
        <v>101.37741318459454</v>
      </c>
      <c r="N876" s="70">
        <f t="shared" si="187"/>
        <v>1.6448536269514715</v>
      </c>
      <c r="O876" s="70">
        <f t="shared" si="188"/>
        <v>166.75100576763828</v>
      </c>
      <c r="P876" s="70">
        <f t="shared" si="189"/>
        <v>384.99100576763828</v>
      </c>
      <c r="Q876" s="70">
        <f t="shared" si="190"/>
        <v>-187.71319581613437</v>
      </c>
      <c r="R876" s="70" t="str">
        <f t="shared" si="191"/>
        <v>Yes</v>
      </c>
      <c r="S876" s="70">
        <f t="shared" si="192"/>
        <v>218.24000000000004</v>
      </c>
      <c r="T876" s="70">
        <f t="shared" si="193"/>
        <v>572.7042015837726</v>
      </c>
      <c r="U876" s="70">
        <f t="shared" si="194"/>
        <v>1992184.4078126301</v>
      </c>
      <c r="V876" s="70">
        <f t="shared" si="195"/>
        <v>0</v>
      </c>
    </row>
    <row r="877" spans="1:22" x14ac:dyDescent="0.15">
      <c r="A877" s="66">
        <v>98043.108929873662</v>
      </c>
      <c r="B877" s="67">
        <v>7.2776162699999993</v>
      </c>
      <c r="C877" s="67">
        <v>198.67231485030297</v>
      </c>
      <c r="D877" s="65">
        <v>74</v>
      </c>
      <c r="E877" s="68">
        <v>0.4</v>
      </c>
      <c r="F877" s="65">
        <v>1</v>
      </c>
      <c r="G877" s="65">
        <v>1.46</v>
      </c>
      <c r="H877" s="65">
        <v>6</v>
      </c>
      <c r="I877" s="70">
        <f t="shared" si="182"/>
        <v>27.299091828910484</v>
      </c>
      <c r="J877" s="70">
        <f t="shared" si="183"/>
        <v>3.4533333333333331</v>
      </c>
      <c r="K877" s="70">
        <f t="shared" si="184"/>
        <v>5.0418666666666665</v>
      </c>
      <c r="L877" s="70">
        <f t="shared" si="185"/>
        <v>0</v>
      </c>
      <c r="M877" s="70">
        <f t="shared" si="186"/>
        <v>12.350000684480413</v>
      </c>
      <c r="N877" s="70">
        <f t="shared" si="187"/>
        <v>1.6448536269514715</v>
      </c>
      <c r="O877" s="70">
        <f t="shared" si="188"/>
        <v>20.313943418720765</v>
      </c>
      <c r="P877" s="70">
        <f t="shared" si="189"/>
        <v>41.033943418720767</v>
      </c>
      <c r="Q877" s="70">
        <f t="shared" si="190"/>
        <v>-76.300908171089503</v>
      </c>
      <c r="R877" s="70" t="str">
        <f t="shared" si="191"/>
        <v>Yes</v>
      </c>
      <c r="S877" s="70">
        <f t="shared" si="192"/>
        <v>20.72</v>
      </c>
      <c r="T877" s="70">
        <f t="shared" si="193"/>
        <v>117.33485158981027</v>
      </c>
      <c r="U877" s="70">
        <f t="shared" si="194"/>
        <v>10229.373789429752</v>
      </c>
      <c r="V877" s="70">
        <f t="shared" si="195"/>
        <v>0</v>
      </c>
    </row>
    <row r="878" spans="1:22" x14ac:dyDescent="0.15">
      <c r="A878" s="66">
        <v>64314.378068317201</v>
      </c>
      <c r="B878" s="67">
        <v>43.495648099999997</v>
      </c>
      <c r="C878" s="67">
        <v>6752.9039803241949</v>
      </c>
      <c r="D878" s="65">
        <v>66</v>
      </c>
      <c r="E878" s="68">
        <v>1.2</v>
      </c>
      <c r="F878" s="65">
        <v>0.81</v>
      </c>
      <c r="G878" s="65">
        <v>1.58</v>
      </c>
      <c r="H878" s="65">
        <v>38</v>
      </c>
      <c r="I878" s="70">
        <f t="shared" si="182"/>
        <v>155.25470421313702</v>
      </c>
      <c r="J878" s="70">
        <f t="shared" si="183"/>
        <v>4.8400000000000007</v>
      </c>
      <c r="K878" s="70">
        <f t="shared" si="184"/>
        <v>7.6472000000000016</v>
      </c>
      <c r="L878" s="70">
        <f t="shared" si="185"/>
        <v>2.6870057685088802</v>
      </c>
      <c r="M878" s="70">
        <f t="shared" si="186"/>
        <v>48.901535864633132</v>
      </c>
      <c r="N878" s="70">
        <f t="shared" si="187"/>
        <v>1.6448536269514715</v>
      </c>
      <c r="O878" s="70">
        <f t="shared" si="188"/>
        <v>80.435868630439273</v>
      </c>
      <c r="P878" s="70">
        <f t="shared" si="189"/>
        <v>264.35586863043932</v>
      </c>
      <c r="Q878" s="70">
        <f t="shared" si="190"/>
        <v>10.054704213137001</v>
      </c>
      <c r="R878" s="70" t="str">
        <f t="shared" si="191"/>
        <v>Yes</v>
      </c>
      <c r="S878" s="70">
        <f t="shared" si="192"/>
        <v>183.92000000000002</v>
      </c>
      <c r="T878" s="70">
        <f t="shared" si="193"/>
        <v>254.30116441730232</v>
      </c>
      <c r="U878" s="70">
        <f t="shared" si="194"/>
        <v>706904.14470770746</v>
      </c>
      <c r="V878" s="70">
        <f t="shared" si="195"/>
        <v>0</v>
      </c>
    </row>
    <row r="879" spans="1:22" x14ac:dyDescent="0.15">
      <c r="A879" s="66">
        <v>38489.705191662913</v>
      </c>
      <c r="B879" s="67">
        <v>21.545518509999997</v>
      </c>
      <c r="C879" s="67">
        <v>2485.0170682597018</v>
      </c>
      <c r="D879" s="65">
        <v>66</v>
      </c>
      <c r="E879" s="68">
        <v>0.8</v>
      </c>
      <c r="F879" s="65">
        <v>1</v>
      </c>
      <c r="G879" s="65">
        <v>1.58</v>
      </c>
      <c r="H879" s="65">
        <v>28</v>
      </c>
      <c r="I879" s="70">
        <f t="shared" si="182"/>
        <v>115.33800252272054</v>
      </c>
      <c r="J879" s="70">
        <f t="shared" si="183"/>
        <v>3.9600000000000004</v>
      </c>
      <c r="K879" s="70">
        <f t="shared" si="184"/>
        <v>6.256800000000001</v>
      </c>
      <c r="L879" s="70">
        <f t="shared" si="185"/>
        <v>0</v>
      </c>
      <c r="M879" s="70">
        <f t="shared" si="186"/>
        <v>33.107873606137865</v>
      </c>
      <c r="N879" s="70">
        <f t="shared" si="187"/>
        <v>1.6448536269514715</v>
      </c>
      <c r="O879" s="70">
        <f t="shared" si="188"/>
        <v>54.457605981706763</v>
      </c>
      <c r="P879" s="70">
        <f t="shared" si="189"/>
        <v>165.33760598170676</v>
      </c>
      <c r="Q879" s="70">
        <f t="shared" si="190"/>
        <v>-3.4619974772794677</v>
      </c>
      <c r="R879" s="70" t="str">
        <f t="shared" si="191"/>
        <v>Yes</v>
      </c>
      <c r="S879" s="70">
        <f t="shared" si="192"/>
        <v>110.88000000000001</v>
      </c>
      <c r="T879" s="70">
        <f t="shared" si="193"/>
        <v>168.79960345898621</v>
      </c>
      <c r="U879" s="70">
        <f t="shared" si="194"/>
        <v>95290.088967659569</v>
      </c>
      <c r="V879" s="70">
        <f t="shared" si="195"/>
        <v>0</v>
      </c>
    </row>
    <row r="880" spans="1:22" x14ac:dyDescent="0.15">
      <c r="A880" s="66">
        <v>47576.202616929753</v>
      </c>
      <c r="B880" s="67">
        <v>42.690824839999998</v>
      </c>
      <c r="C880" s="67">
        <v>1108.6463729879642</v>
      </c>
      <c r="D880" s="65">
        <v>122</v>
      </c>
      <c r="E880" s="68">
        <v>-0.1</v>
      </c>
      <c r="F880" s="65">
        <v>0.9</v>
      </c>
      <c r="G880" s="65">
        <v>0.91</v>
      </c>
      <c r="H880" s="65">
        <v>5</v>
      </c>
      <c r="I880" s="70">
        <f t="shared" si="182"/>
        <v>25.969195421803995</v>
      </c>
      <c r="J880" s="70">
        <f t="shared" si="183"/>
        <v>3.6599999999999997</v>
      </c>
      <c r="K880" s="70">
        <f t="shared" si="184"/>
        <v>3.3306</v>
      </c>
      <c r="L880" s="70">
        <f t="shared" si="185"/>
        <v>0.70710678118654746</v>
      </c>
      <c r="M880" s="70">
        <f t="shared" si="186"/>
        <v>7.8843060442882349</v>
      </c>
      <c r="N880" s="70">
        <f t="shared" si="187"/>
        <v>1.6448536269514715</v>
      </c>
      <c r="O880" s="70">
        <f t="shared" si="188"/>
        <v>12.968529392942912</v>
      </c>
      <c r="P880" s="70">
        <f t="shared" si="189"/>
        <v>31.268529392942909</v>
      </c>
      <c r="Q880" s="70">
        <f t="shared" si="190"/>
        <v>-83.830804578195995</v>
      </c>
      <c r="R880" s="70" t="str">
        <f t="shared" si="191"/>
        <v>Yes</v>
      </c>
      <c r="S880" s="70">
        <f t="shared" si="192"/>
        <v>18.299999999999997</v>
      </c>
      <c r="T880" s="70">
        <f t="shared" si="193"/>
        <v>115.0993339711389</v>
      </c>
      <c r="U880" s="70">
        <f t="shared" si="194"/>
        <v>753.43596549317999</v>
      </c>
      <c r="V880" s="70">
        <f t="shared" si="195"/>
        <v>0</v>
      </c>
    </row>
    <row r="881" spans="1:22" x14ac:dyDescent="0.15">
      <c r="A881" s="66">
        <v>82265.285098747336</v>
      </c>
      <c r="B881" s="67">
        <v>6.3195792799999992</v>
      </c>
      <c r="C881" s="67">
        <v>210.78214123486077</v>
      </c>
      <c r="D881" s="65">
        <v>114</v>
      </c>
      <c r="E881" s="68">
        <v>-0.2</v>
      </c>
      <c r="F881" s="65">
        <v>0.96</v>
      </c>
      <c r="G881" s="65">
        <v>1.36</v>
      </c>
      <c r="H881" s="65">
        <v>5</v>
      </c>
      <c r="I881" s="70">
        <f t="shared" si="182"/>
        <v>33.353824977231838</v>
      </c>
      <c r="J881" s="70">
        <f t="shared" si="183"/>
        <v>3.04</v>
      </c>
      <c r="K881" s="70">
        <f t="shared" si="184"/>
        <v>4.1344000000000003</v>
      </c>
      <c r="L881" s="70">
        <f t="shared" si="185"/>
        <v>0.44721359549995815</v>
      </c>
      <c r="M881" s="70">
        <f t="shared" si="186"/>
        <v>9.3442301341523049</v>
      </c>
      <c r="N881" s="70">
        <f t="shared" si="187"/>
        <v>1.6448536269514715</v>
      </c>
      <c r="O881" s="70">
        <f t="shared" si="188"/>
        <v>15.369890827229653</v>
      </c>
      <c r="P881" s="70">
        <f t="shared" si="189"/>
        <v>30.569890827229653</v>
      </c>
      <c r="Q881" s="70">
        <f t="shared" si="190"/>
        <v>-57.846175022768165</v>
      </c>
      <c r="R881" s="70" t="str">
        <f t="shared" si="191"/>
        <v>Yes</v>
      </c>
      <c r="S881" s="70">
        <f t="shared" si="192"/>
        <v>15.2</v>
      </c>
      <c r="T881" s="70">
        <f t="shared" si="193"/>
        <v>88.416065849997821</v>
      </c>
      <c r="U881" s="70">
        <f t="shared" si="194"/>
        <v>416.82989826048004</v>
      </c>
      <c r="V881" s="70">
        <f t="shared" si="195"/>
        <v>0</v>
      </c>
    </row>
    <row r="882" spans="1:22" x14ac:dyDescent="0.15">
      <c r="A882" s="66">
        <v>38388.468651004929</v>
      </c>
      <c r="B882" s="67">
        <v>5.4179999999999993</v>
      </c>
      <c r="C882" s="67">
        <v>359.91818356266668</v>
      </c>
      <c r="D882" s="65">
        <v>74</v>
      </c>
      <c r="E882" s="68">
        <v>1.5</v>
      </c>
      <c r="F882" s="65">
        <v>1</v>
      </c>
      <c r="G882" s="65">
        <v>1.27</v>
      </c>
      <c r="H882" s="65">
        <v>16</v>
      </c>
      <c r="I882" s="70">
        <f t="shared" si="182"/>
        <v>66.43008186834011</v>
      </c>
      <c r="J882" s="70">
        <f t="shared" si="183"/>
        <v>6.166666666666667</v>
      </c>
      <c r="K882" s="70">
        <f t="shared" si="184"/>
        <v>7.831666666666667</v>
      </c>
      <c r="L882" s="70">
        <f t="shared" si="185"/>
        <v>0</v>
      </c>
      <c r="M882" s="70">
        <f t="shared" si="186"/>
        <v>31.326666666666668</v>
      </c>
      <c r="N882" s="70">
        <f t="shared" si="187"/>
        <v>1.6448536269514715</v>
      </c>
      <c r="O882" s="70">
        <f t="shared" si="188"/>
        <v>51.52778128696643</v>
      </c>
      <c r="P882" s="70">
        <f t="shared" si="189"/>
        <v>150.1944479536331</v>
      </c>
      <c r="Q882" s="70">
        <f t="shared" si="190"/>
        <v>-118.56991813165989</v>
      </c>
      <c r="R882" s="70" t="str">
        <f t="shared" si="191"/>
        <v>Yes</v>
      </c>
      <c r="S882" s="70">
        <f t="shared" si="192"/>
        <v>98.666666666666671</v>
      </c>
      <c r="T882" s="70">
        <f t="shared" si="193"/>
        <v>268.76436608529298</v>
      </c>
      <c r="U882" s="70">
        <f t="shared" si="194"/>
        <v>2940372.4755859375</v>
      </c>
      <c r="V882" s="70">
        <f t="shared" si="195"/>
        <v>0</v>
      </c>
    </row>
    <row r="883" spans="1:22" x14ac:dyDescent="0.15">
      <c r="A883" s="66">
        <v>12609.243091483169</v>
      </c>
      <c r="B883" s="67">
        <v>37.531641839999999</v>
      </c>
      <c r="C883" s="67">
        <v>1034.1208718990104</v>
      </c>
      <c r="D883" s="65">
        <v>106</v>
      </c>
      <c r="E883" s="68">
        <v>0.5</v>
      </c>
      <c r="F883" s="65">
        <v>1</v>
      </c>
      <c r="G883" s="65">
        <v>1.1200000000000001</v>
      </c>
      <c r="H883" s="65">
        <v>5</v>
      </c>
      <c r="I883" s="70">
        <f t="shared" si="182"/>
        <v>27.553307587969094</v>
      </c>
      <c r="J883" s="70">
        <f t="shared" si="183"/>
        <v>5.3</v>
      </c>
      <c r="K883" s="70">
        <f t="shared" si="184"/>
        <v>5.9359999999999999</v>
      </c>
      <c r="L883" s="70">
        <f t="shared" si="185"/>
        <v>0</v>
      </c>
      <c r="M883" s="70">
        <f t="shared" si="186"/>
        <v>13.273299514438751</v>
      </c>
      <c r="N883" s="70">
        <f t="shared" si="187"/>
        <v>1.6448536269514715</v>
      </c>
      <c r="O883" s="70">
        <f t="shared" si="188"/>
        <v>21.832634847937786</v>
      </c>
      <c r="P883" s="70">
        <f t="shared" si="189"/>
        <v>48.332634847937783</v>
      </c>
      <c r="Q883" s="70">
        <f t="shared" si="190"/>
        <v>-131.4466924120309</v>
      </c>
      <c r="R883" s="70" t="str">
        <f t="shared" si="191"/>
        <v>Yes</v>
      </c>
      <c r="S883" s="70">
        <f t="shared" si="192"/>
        <v>26.5</v>
      </c>
      <c r="T883" s="70">
        <f t="shared" si="193"/>
        <v>179.77932725996868</v>
      </c>
      <c r="U883" s="70">
        <f t="shared" si="194"/>
        <v>27188.2236328125</v>
      </c>
      <c r="V883" s="70">
        <f t="shared" si="195"/>
        <v>0</v>
      </c>
    </row>
    <row r="884" spans="1:22" x14ac:dyDescent="0.15">
      <c r="A884" s="66">
        <v>68332.617409229162</v>
      </c>
      <c r="B884" s="67">
        <v>7.7172104299999997</v>
      </c>
      <c r="C884" s="67">
        <v>34.405056171212109</v>
      </c>
      <c r="D884" s="65">
        <v>90</v>
      </c>
      <c r="E884" s="68">
        <v>-0.1</v>
      </c>
      <c r="F884" s="65">
        <v>1</v>
      </c>
      <c r="G884" s="65">
        <v>0.51</v>
      </c>
      <c r="H884" s="65">
        <v>2</v>
      </c>
      <c r="I884" s="70">
        <f t="shared" si="182"/>
        <v>4.4582244430533313</v>
      </c>
      <c r="J884" s="70">
        <f t="shared" si="183"/>
        <v>2.7</v>
      </c>
      <c r="K884" s="70">
        <f t="shared" si="184"/>
        <v>1.3770000000000002</v>
      </c>
      <c r="L884" s="70">
        <f t="shared" si="185"/>
        <v>0</v>
      </c>
      <c r="M884" s="70">
        <f t="shared" si="186"/>
        <v>1.9473720753877521</v>
      </c>
      <c r="N884" s="70">
        <f t="shared" si="187"/>
        <v>1.6448536269514715</v>
      </c>
      <c r="O884" s="70">
        <f t="shared" si="188"/>
        <v>3.2031420212255584</v>
      </c>
      <c r="P884" s="70">
        <f t="shared" si="189"/>
        <v>8.6031420212255583</v>
      </c>
      <c r="Q884" s="70">
        <f t="shared" si="190"/>
        <v>-76.541775556946675</v>
      </c>
      <c r="R884" s="70" t="str">
        <f t="shared" si="191"/>
        <v>Yes</v>
      </c>
      <c r="S884" s="70">
        <f t="shared" si="192"/>
        <v>5.4</v>
      </c>
      <c r="T884" s="70">
        <f t="shared" si="193"/>
        <v>85.144917578172226</v>
      </c>
      <c r="U884" s="70">
        <f t="shared" si="194"/>
        <v>555.81341716710006</v>
      </c>
      <c r="V884" s="70">
        <f t="shared" si="195"/>
        <v>0</v>
      </c>
    </row>
    <row r="885" spans="1:22" x14ac:dyDescent="0.15">
      <c r="A885" s="66">
        <v>80519.245314686399</v>
      </c>
      <c r="B885" s="67">
        <v>23.133999999999997</v>
      </c>
      <c r="C885" s="67">
        <v>1395.4314231000001</v>
      </c>
      <c r="D885" s="65">
        <v>66</v>
      </c>
      <c r="E885" s="68">
        <v>-0.2</v>
      </c>
      <c r="F885" s="65">
        <v>1</v>
      </c>
      <c r="G885" s="65">
        <v>1.3</v>
      </c>
      <c r="H885" s="65">
        <v>15</v>
      </c>
      <c r="I885" s="70">
        <f t="shared" si="182"/>
        <v>60.319504759228849</v>
      </c>
      <c r="J885" s="70">
        <f t="shared" si="183"/>
        <v>1.7600000000000002</v>
      </c>
      <c r="K885" s="70">
        <f t="shared" si="184"/>
        <v>2.2880000000000003</v>
      </c>
      <c r="L885" s="70">
        <f t="shared" si="185"/>
        <v>0</v>
      </c>
      <c r="M885" s="70">
        <f t="shared" si="186"/>
        <v>8.861385896122572</v>
      </c>
      <c r="N885" s="70">
        <f t="shared" si="187"/>
        <v>1.6448536269514715</v>
      </c>
      <c r="O885" s="70">
        <f t="shared" si="188"/>
        <v>14.575682731053828</v>
      </c>
      <c r="P885" s="70">
        <f t="shared" si="189"/>
        <v>40.97568273105383</v>
      </c>
      <c r="Q885" s="70">
        <f t="shared" si="190"/>
        <v>7.5195047592288446</v>
      </c>
      <c r="R885" s="70" t="str">
        <f t="shared" si="191"/>
        <v>Yes</v>
      </c>
      <c r="S885" s="70">
        <f t="shared" si="192"/>
        <v>26.400000000000002</v>
      </c>
      <c r="T885" s="70">
        <f t="shared" si="193"/>
        <v>33.456177971824985</v>
      </c>
      <c r="U885" s="70">
        <f t="shared" si="194"/>
        <v>241.32257267712004</v>
      </c>
      <c r="V885" s="70">
        <f t="shared" si="195"/>
        <v>0</v>
      </c>
    </row>
    <row r="886" spans="1:22" x14ac:dyDescent="0.15">
      <c r="A886" s="66">
        <v>63390.615405505399</v>
      </c>
      <c r="B886" s="67">
        <v>5.0671200000000001</v>
      </c>
      <c r="C886" s="67">
        <v>116.1107223452763</v>
      </c>
      <c r="D886" s="65">
        <v>34</v>
      </c>
      <c r="E886" s="68">
        <v>1.2</v>
      </c>
      <c r="F886" s="65">
        <v>0.94</v>
      </c>
      <c r="G886" s="65">
        <v>1.99</v>
      </c>
      <c r="H886" s="65">
        <v>8</v>
      </c>
      <c r="I886" s="70">
        <f t="shared" si="182"/>
        <v>22.914539688279792</v>
      </c>
      <c r="J886" s="70">
        <f t="shared" si="183"/>
        <v>2.4933333333333336</v>
      </c>
      <c r="K886" s="70">
        <f t="shared" si="184"/>
        <v>4.961733333333334</v>
      </c>
      <c r="L886" s="70">
        <f t="shared" si="185"/>
        <v>0.69282032302755125</v>
      </c>
      <c r="M886" s="70">
        <f t="shared" si="186"/>
        <v>14.139816218827679</v>
      </c>
      <c r="N886" s="70">
        <f t="shared" si="187"/>
        <v>1.6448536269514715</v>
      </c>
      <c r="O886" s="70">
        <f t="shared" si="188"/>
        <v>23.25792799196595</v>
      </c>
      <c r="P886" s="70">
        <f t="shared" si="189"/>
        <v>43.204594658632615</v>
      </c>
      <c r="Q886" s="70">
        <f t="shared" si="190"/>
        <v>-51.885460311720223</v>
      </c>
      <c r="R886" s="70" t="str">
        <f t="shared" si="191"/>
        <v>Yes</v>
      </c>
      <c r="S886" s="70">
        <f t="shared" si="192"/>
        <v>19.946666666666669</v>
      </c>
      <c r="T886" s="70">
        <f t="shared" si="193"/>
        <v>95.090054970352838</v>
      </c>
      <c r="U886" s="70">
        <f t="shared" si="194"/>
        <v>364162.74121306144</v>
      </c>
      <c r="V886" s="70">
        <f t="shared" si="195"/>
        <v>0</v>
      </c>
    </row>
    <row r="887" spans="1:22" x14ac:dyDescent="0.15">
      <c r="A887" s="66">
        <v>68278.330934614743</v>
      </c>
      <c r="B887" s="67">
        <v>7.1035999999999992</v>
      </c>
      <c r="C887" s="67">
        <v>431.25423834239996</v>
      </c>
      <c r="D887" s="65">
        <v>74</v>
      </c>
      <c r="E887" s="68">
        <v>-0.2</v>
      </c>
      <c r="F887" s="65">
        <v>1</v>
      </c>
      <c r="G887" s="65">
        <v>1.19</v>
      </c>
      <c r="H887" s="65">
        <v>16</v>
      </c>
      <c r="I887" s="70">
        <f t="shared" si="182"/>
        <v>60.709251413705729</v>
      </c>
      <c r="J887" s="70">
        <f t="shared" si="183"/>
        <v>1.9733333333333336</v>
      </c>
      <c r="K887" s="70">
        <f t="shared" si="184"/>
        <v>2.3482666666666669</v>
      </c>
      <c r="L887" s="70">
        <f t="shared" si="185"/>
        <v>0</v>
      </c>
      <c r="M887" s="70">
        <f t="shared" si="186"/>
        <v>9.3930666666666678</v>
      </c>
      <c r="N887" s="70">
        <f t="shared" si="187"/>
        <v>1.6448536269514715</v>
      </c>
      <c r="O887" s="70">
        <f t="shared" si="188"/>
        <v>15.450219774863637</v>
      </c>
      <c r="P887" s="70">
        <f t="shared" si="189"/>
        <v>47.023553108196978</v>
      </c>
      <c r="Q887" s="70">
        <f t="shared" si="190"/>
        <v>1.5092514137057194</v>
      </c>
      <c r="R887" s="70" t="str">
        <f t="shared" si="191"/>
        <v>Yes</v>
      </c>
      <c r="S887" s="70">
        <f t="shared" si="192"/>
        <v>31.573333333333338</v>
      </c>
      <c r="T887" s="70">
        <f t="shared" si="193"/>
        <v>45.514301694491259</v>
      </c>
      <c r="U887" s="70">
        <f t="shared" si="194"/>
        <v>270.57379360768005</v>
      </c>
      <c r="V887" s="70">
        <f t="shared" si="195"/>
        <v>0</v>
      </c>
    </row>
    <row r="888" spans="1:22" x14ac:dyDescent="0.15">
      <c r="A888" s="66">
        <v>62578.560969819395</v>
      </c>
      <c r="B888" s="67">
        <v>6.2281199999999997</v>
      </c>
      <c r="C888" s="67">
        <v>167.43353601763462</v>
      </c>
      <c r="D888" s="65">
        <v>98</v>
      </c>
      <c r="E888" s="68">
        <v>0.2</v>
      </c>
      <c r="F888" s="65">
        <v>0.83</v>
      </c>
      <c r="G888" s="65">
        <v>1.01</v>
      </c>
      <c r="H888" s="65">
        <v>6</v>
      </c>
      <c r="I888" s="70">
        <f t="shared" si="182"/>
        <v>26.883479447671952</v>
      </c>
      <c r="J888" s="70">
        <f t="shared" si="183"/>
        <v>3.92</v>
      </c>
      <c r="K888" s="70">
        <f t="shared" si="184"/>
        <v>3.9592000000000001</v>
      </c>
      <c r="L888" s="70">
        <f t="shared" si="185"/>
        <v>1.0099504938362078</v>
      </c>
      <c r="M888" s="70">
        <f t="shared" si="186"/>
        <v>10.474985242949032</v>
      </c>
      <c r="N888" s="70">
        <f t="shared" si="187"/>
        <v>1.6448536269514715</v>
      </c>
      <c r="O888" s="70">
        <f t="shared" si="188"/>
        <v>17.229817469127855</v>
      </c>
      <c r="P888" s="70">
        <f t="shared" si="189"/>
        <v>40.749817469127855</v>
      </c>
      <c r="Q888" s="70">
        <f t="shared" si="190"/>
        <v>-90.716520552328035</v>
      </c>
      <c r="R888" s="70" t="str">
        <f t="shared" si="191"/>
        <v>Yes</v>
      </c>
      <c r="S888" s="70">
        <f t="shared" si="192"/>
        <v>23.52</v>
      </c>
      <c r="T888" s="70">
        <f t="shared" si="193"/>
        <v>131.4663380214559</v>
      </c>
      <c r="U888" s="70">
        <f t="shared" si="194"/>
        <v>3780.8892196454403</v>
      </c>
      <c r="V888" s="70">
        <f t="shared" si="195"/>
        <v>0</v>
      </c>
    </row>
    <row r="889" spans="1:22" x14ac:dyDescent="0.15">
      <c r="A889" s="66">
        <v>59627.688040663132</v>
      </c>
      <c r="B889" s="67">
        <v>107.07</v>
      </c>
      <c r="C889" s="67">
        <v>2330.6993968866664</v>
      </c>
      <c r="D889" s="65">
        <v>82</v>
      </c>
      <c r="E889" s="68">
        <v>-0.4</v>
      </c>
      <c r="F889" s="65">
        <v>1</v>
      </c>
      <c r="G889" s="65">
        <v>0.62</v>
      </c>
      <c r="H889" s="65">
        <v>11</v>
      </c>
      <c r="I889" s="70">
        <f t="shared" si="182"/>
        <v>21.767996608636093</v>
      </c>
      <c r="J889" s="70">
        <f t="shared" si="183"/>
        <v>1.64</v>
      </c>
      <c r="K889" s="70">
        <f t="shared" si="184"/>
        <v>1.0167999999999999</v>
      </c>
      <c r="L889" s="70">
        <f t="shared" si="185"/>
        <v>0</v>
      </c>
      <c r="M889" s="70">
        <f t="shared" si="186"/>
        <v>3.3723440868333703</v>
      </c>
      <c r="N889" s="70">
        <f t="shared" si="187"/>
        <v>1.6448536269514715</v>
      </c>
      <c r="O889" s="70">
        <f t="shared" si="188"/>
        <v>5.5470124025562173</v>
      </c>
      <c r="P889" s="70">
        <f t="shared" si="189"/>
        <v>23.587012402556216</v>
      </c>
      <c r="Q889" s="70">
        <f t="shared" si="190"/>
        <v>-27.432003391363903</v>
      </c>
      <c r="R889" s="70" t="str">
        <f t="shared" si="191"/>
        <v>Yes</v>
      </c>
      <c r="S889" s="70">
        <f t="shared" si="192"/>
        <v>18.04</v>
      </c>
      <c r="T889" s="70">
        <f t="shared" si="193"/>
        <v>51.019015793920119</v>
      </c>
      <c r="U889" s="70">
        <f t="shared" si="194"/>
        <v>122.55375962111999</v>
      </c>
      <c r="V889" s="70">
        <f t="shared" si="195"/>
        <v>0</v>
      </c>
    </row>
    <row r="890" spans="1:22" x14ac:dyDescent="0.15">
      <c r="A890" s="66">
        <v>95065.28912945342</v>
      </c>
      <c r="B890" s="67">
        <v>29.626960009999998</v>
      </c>
      <c r="C890" s="67">
        <v>224.96108478408797</v>
      </c>
      <c r="D890" s="65">
        <v>98</v>
      </c>
      <c r="E890" s="68">
        <v>0.8</v>
      </c>
      <c r="F890" s="65">
        <v>1</v>
      </c>
      <c r="G890" s="65">
        <v>0.47</v>
      </c>
      <c r="H890" s="65">
        <v>4</v>
      </c>
      <c r="I890" s="70">
        <f t="shared" si="182"/>
        <v>7.5931207490797838</v>
      </c>
      <c r="J890" s="70">
        <f t="shared" si="183"/>
        <v>5.88</v>
      </c>
      <c r="K890" s="70">
        <f t="shared" si="184"/>
        <v>2.7635999999999998</v>
      </c>
      <c r="L890" s="70">
        <f t="shared" si="185"/>
        <v>0</v>
      </c>
      <c r="M890" s="70">
        <f t="shared" si="186"/>
        <v>5.5271999999999997</v>
      </c>
      <c r="N890" s="70">
        <f t="shared" si="187"/>
        <v>1.6448536269514715</v>
      </c>
      <c r="O890" s="70">
        <f t="shared" si="188"/>
        <v>9.0914349668861725</v>
      </c>
      <c r="P890" s="70">
        <f t="shared" si="189"/>
        <v>32.611434966886172</v>
      </c>
      <c r="Q890" s="70">
        <f t="shared" si="190"/>
        <v>-168.80687925092022</v>
      </c>
      <c r="R890" s="70" t="str">
        <f t="shared" si="191"/>
        <v>Yes</v>
      </c>
      <c r="S890" s="70">
        <f t="shared" si="192"/>
        <v>23.52</v>
      </c>
      <c r="T890" s="70">
        <f t="shared" si="193"/>
        <v>201.4183142178064</v>
      </c>
      <c r="U890" s="70">
        <f t="shared" si="194"/>
        <v>141491.34422470664</v>
      </c>
      <c r="V890" s="70">
        <f t="shared" si="195"/>
        <v>0</v>
      </c>
    </row>
    <row r="891" spans="1:22" x14ac:dyDescent="0.15">
      <c r="A891" s="66">
        <v>38956.793456788109</v>
      </c>
      <c r="B891" s="67">
        <v>11.38683</v>
      </c>
      <c r="C891" s="67">
        <v>430.17716365066673</v>
      </c>
      <c r="D891" s="65">
        <v>50</v>
      </c>
      <c r="E891" s="68">
        <v>1.5</v>
      </c>
      <c r="F891" s="65">
        <v>1</v>
      </c>
      <c r="G891" s="65">
        <v>1.1399999999999999</v>
      </c>
      <c r="H891" s="65">
        <v>16</v>
      </c>
      <c r="I891" s="70">
        <f t="shared" si="182"/>
        <v>37.778483006303489</v>
      </c>
      <c r="J891" s="70">
        <f t="shared" si="183"/>
        <v>4.166666666666667</v>
      </c>
      <c r="K891" s="70">
        <f t="shared" si="184"/>
        <v>4.75</v>
      </c>
      <c r="L891" s="70">
        <f t="shared" si="185"/>
        <v>0</v>
      </c>
      <c r="M891" s="70">
        <f t="shared" si="186"/>
        <v>19</v>
      </c>
      <c r="N891" s="70">
        <f t="shared" si="187"/>
        <v>1.6448536269514715</v>
      </c>
      <c r="O891" s="70">
        <f t="shared" si="188"/>
        <v>31.252218912077957</v>
      </c>
      <c r="P891" s="70">
        <f t="shared" si="189"/>
        <v>97.918885578744636</v>
      </c>
      <c r="Q891" s="70">
        <f t="shared" si="190"/>
        <v>-87.221516993696525</v>
      </c>
      <c r="R891" s="70" t="str">
        <f t="shared" si="191"/>
        <v>Yes</v>
      </c>
      <c r="S891" s="70">
        <f t="shared" si="192"/>
        <v>66.666666666666671</v>
      </c>
      <c r="T891" s="70">
        <f t="shared" si="193"/>
        <v>185.14040257244116</v>
      </c>
      <c r="U891" s="70">
        <f t="shared" si="194"/>
        <v>1986738.1591796873</v>
      </c>
      <c r="V891" s="70">
        <f t="shared" si="195"/>
        <v>0</v>
      </c>
    </row>
    <row r="892" spans="1:22" x14ac:dyDescent="0.15">
      <c r="A892" s="66">
        <v>22099.88081145766</v>
      </c>
      <c r="B892" s="67">
        <v>9.53203231</v>
      </c>
      <c r="C892" s="67">
        <v>131.48730525617648</v>
      </c>
      <c r="D892" s="65">
        <v>34</v>
      </c>
      <c r="E892" s="68">
        <v>0.2</v>
      </c>
      <c r="F892" s="65">
        <v>0.84</v>
      </c>
      <c r="G892" s="65">
        <v>0.25</v>
      </c>
      <c r="H892" s="65">
        <v>26</v>
      </c>
      <c r="I892" s="70">
        <f t="shared" si="182"/>
        <v>13.794257193005306</v>
      </c>
      <c r="J892" s="70">
        <f t="shared" si="183"/>
        <v>1.3599999999999999</v>
      </c>
      <c r="K892" s="70">
        <f t="shared" si="184"/>
        <v>0.33999999999999997</v>
      </c>
      <c r="L892" s="70">
        <f t="shared" si="185"/>
        <v>2.0396078054371141</v>
      </c>
      <c r="M892" s="70">
        <f t="shared" si="186"/>
        <v>3.2710756640591483</v>
      </c>
      <c r="N892" s="70">
        <f t="shared" si="187"/>
        <v>1.6448536269514715</v>
      </c>
      <c r="O892" s="70">
        <f t="shared" si="188"/>
        <v>5.3804406700603833</v>
      </c>
      <c r="P892" s="70">
        <f t="shared" si="189"/>
        <v>40.74044067006038</v>
      </c>
      <c r="Q892" s="70">
        <f t="shared" si="190"/>
        <v>-27.005742806994689</v>
      </c>
      <c r="R892" s="70" t="str">
        <f t="shared" si="191"/>
        <v>Yes</v>
      </c>
      <c r="S892" s="70">
        <f t="shared" si="192"/>
        <v>35.36</v>
      </c>
      <c r="T892" s="70">
        <f t="shared" si="193"/>
        <v>67.746183477055069</v>
      </c>
      <c r="U892" s="70">
        <f t="shared" si="194"/>
        <v>1311.7370762035198</v>
      </c>
      <c r="V892" s="70">
        <f t="shared" si="195"/>
        <v>0</v>
      </c>
    </row>
    <row r="893" spans="1:22" x14ac:dyDescent="0.15">
      <c r="A893" s="66">
        <v>66104.147126917946</v>
      </c>
      <c r="B893" s="67">
        <v>11.49051375</v>
      </c>
      <c r="C893" s="67">
        <v>129.44186630069694</v>
      </c>
      <c r="D893" s="65">
        <v>34</v>
      </c>
      <c r="E893" s="68">
        <v>-0.1</v>
      </c>
      <c r="F893" s="65">
        <v>0.8</v>
      </c>
      <c r="G893" s="65">
        <v>0.25</v>
      </c>
      <c r="H893" s="65">
        <v>21</v>
      </c>
      <c r="I893" s="70">
        <f t="shared" si="182"/>
        <v>11.265106949695522</v>
      </c>
      <c r="J893" s="70">
        <f t="shared" si="183"/>
        <v>1.02</v>
      </c>
      <c r="K893" s="70">
        <f t="shared" si="184"/>
        <v>0.255</v>
      </c>
      <c r="L893" s="70">
        <f t="shared" si="185"/>
        <v>2.0493901531919194</v>
      </c>
      <c r="M893" s="70">
        <f t="shared" si="186"/>
        <v>2.3948288039022745</v>
      </c>
      <c r="N893" s="70">
        <f t="shared" si="187"/>
        <v>1.6448536269514715</v>
      </c>
      <c r="O893" s="70">
        <f t="shared" si="188"/>
        <v>3.9391428440265104</v>
      </c>
      <c r="P893" s="70">
        <f t="shared" si="189"/>
        <v>25.359142844026511</v>
      </c>
      <c r="Q893" s="70">
        <f t="shared" si="190"/>
        <v>-19.33489305030448</v>
      </c>
      <c r="R893" s="70" t="str">
        <f t="shared" si="191"/>
        <v>Yes</v>
      </c>
      <c r="S893" s="70">
        <f t="shared" si="192"/>
        <v>21.42</v>
      </c>
      <c r="T893" s="70">
        <f t="shared" si="193"/>
        <v>44.694035894330995</v>
      </c>
      <c r="U893" s="70">
        <f t="shared" si="194"/>
        <v>209.97395759645997</v>
      </c>
      <c r="V893" s="70">
        <f t="shared" si="195"/>
        <v>0</v>
      </c>
    </row>
    <row r="894" spans="1:22" x14ac:dyDescent="0.15">
      <c r="A894" s="66">
        <v>17846.656331167022</v>
      </c>
      <c r="B894" s="67">
        <v>24.853999999999999</v>
      </c>
      <c r="C894" s="67">
        <v>3887.9650322572484</v>
      </c>
      <c r="D894" s="65">
        <v>130</v>
      </c>
      <c r="E894" s="68">
        <v>1.2</v>
      </c>
      <c r="F894" s="65">
        <v>0.8</v>
      </c>
      <c r="G894" s="65">
        <v>1.91</v>
      </c>
      <c r="H894" s="65">
        <v>16</v>
      </c>
      <c r="I894" s="70">
        <f t="shared" si="182"/>
        <v>156.43216513467644</v>
      </c>
      <c r="J894" s="70">
        <f t="shared" si="183"/>
        <v>9.5333333333333332</v>
      </c>
      <c r="K894" s="70">
        <f t="shared" si="184"/>
        <v>18.208666666666666</v>
      </c>
      <c r="L894" s="70">
        <f t="shared" si="185"/>
        <v>1.7888543819998315</v>
      </c>
      <c r="M894" s="70">
        <f t="shared" si="186"/>
        <v>74.804537901564942</v>
      </c>
      <c r="N894" s="70">
        <f t="shared" si="187"/>
        <v>1.6448536269514715</v>
      </c>
      <c r="O894" s="70">
        <f t="shared" si="188"/>
        <v>123.04251547981791</v>
      </c>
      <c r="P894" s="70">
        <f t="shared" si="189"/>
        <v>275.57584881315125</v>
      </c>
      <c r="Q894" s="70">
        <f t="shared" si="190"/>
        <v>-129.56783486532356</v>
      </c>
      <c r="R894" s="70" t="str">
        <f t="shared" si="191"/>
        <v>Yes</v>
      </c>
      <c r="S894" s="70">
        <f t="shared" si="192"/>
        <v>152.53333333333333</v>
      </c>
      <c r="T894" s="70">
        <f t="shared" si="193"/>
        <v>405.14368367847482</v>
      </c>
      <c r="U894" s="70">
        <f t="shared" si="194"/>
        <v>1392386.9516969994</v>
      </c>
      <c r="V894" s="70">
        <f t="shared" si="195"/>
        <v>0</v>
      </c>
    </row>
    <row r="895" spans="1:22" x14ac:dyDescent="0.15">
      <c r="A895" s="66">
        <v>7345.4401766695264</v>
      </c>
      <c r="B895" s="67">
        <v>34.631990160000001</v>
      </c>
      <c r="C895" s="67">
        <v>802.36518033305936</v>
      </c>
      <c r="D895" s="65">
        <v>66</v>
      </c>
      <c r="E895" s="68">
        <v>1.2</v>
      </c>
      <c r="F895" s="65">
        <v>1</v>
      </c>
      <c r="G895" s="65">
        <v>1.52</v>
      </c>
      <c r="H895" s="65">
        <v>5</v>
      </c>
      <c r="I895" s="70">
        <f t="shared" si="182"/>
        <v>23.168324333257413</v>
      </c>
      <c r="J895" s="70">
        <f t="shared" si="183"/>
        <v>4.8400000000000007</v>
      </c>
      <c r="K895" s="70">
        <f t="shared" si="184"/>
        <v>7.3568000000000016</v>
      </c>
      <c r="L895" s="70">
        <f t="shared" si="185"/>
        <v>0</v>
      </c>
      <c r="M895" s="70">
        <f t="shared" si="186"/>
        <v>16.450304896870456</v>
      </c>
      <c r="N895" s="70">
        <f t="shared" si="187"/>
        <v>1.6448536269514715</v>
      </c>
      <c r="O895" s="70">
        <f t="shared" si="188"/>
        <v>27.058343674074923</v>
      </c>
      <c r="P895" s="70">
        <f t="shared" si="189"/>
        <v>51.258343674074922</v>
      </c>
      <c r="Q895" s="70">
        <f t="shared" si="190"/>
        <v>-122.0316756667426</v>
      </c>
      <c r="R895" s="70" t="str">
        <f t="shared" si="191"/>
        <v>Yes</v>
      </c>
      <c r="S895" s="70">
        <f t="shared" si="192"/>
        <v>24.200000000000003</v>
      </c>
      <c r="T895" s="70">
        <f t="shared" si="193"/>
        <v>173.29001934081754</v>
      </c>
      <c r="U895" s="70">
        <f t="shared" si="194"/>
        <v>706904.14470770746</v>
      </c>
      <c r="V895" s="70">
        <f t="shared" si="195"/>
        <v>0</v>
      </c>
    </row>
    <row r="896" spans="1:22" x14ac:dyDescent="0.15">
      <c r="A896" s="66">
        <v>70461.630021247227</v>
      </c>
      <c r="B896" s="67">
        <v>6.5484699999999991</v>
      </c>
      <c r="C896" s="67">
        <v>327.99251663728</v>
      </c>
      <c r="D896" s="65">
        <v>106</v>
      </c>
      <c r="E896" s="68">
        <v>1.2</v>
      </c>
      <c r="F896" s="65">
        <v>1</v>
      </c>
      <c r="G896" s="65">
        <v>0.61</v>
      </c>
      <c r="H896" s="65">
        <v>16</v>
      </c>
      <c r="I896" s="70">
        <f t="shared" si="182"/>
        <v>50.086893066209363</v>
      </c>
      <c r="J896" s="70">
        <f t="shared" si="183"/>
        <v>7.7733333333333334</v>
      </c>
      <c r="K896" s="70">
        <f t="shared" si="184"/>
        <v>4.7417333333333334</v>
      </c>
      <c r="L896" s="70">
        <f t="shared" si="185"/>
        <v>0</v>
      </c>
      <c r="M896" s="70">
        <f t="shared" si="186"/>
        <v>18.966933333333333</v>
      </c>
      <c r="N896" s="70">
        <f t="shared" si="187"/>
        <v>1.6448536269514715</v>
      </c>
      <c r="O896" s="70">
        <f t="shared" si="188"/>
        <v>31.197829085480098</v>
      </c>
      <c r="P896" s="70">
        <f t="shared" si="189"/>
        <v>155.57116241881343</v>
      </c>
      <c r="Q896" s="70">
        <f t="shared" si="190"/>
        <v>-183.11310693379062</v>
      </c>
      <c r="R896" s="70" t="str">
        <f t="shared" si="191"/>
        <v>Yes</v>
      </c>
      <c r="S896" s="70">
        <f t="shared" si="192"/>
        <v>124.37333333333333</v>
      </c>
      <c r="T896" s="70">
        <f t="shared" si="193"/>
        <v>338.68426935260402</v>
      </c>
      <c r="U896" s="70">
        <f t="shared" si="194"/>
        <v>1135330.899076015</v>
      </c>
      <c r="V896" s="70">
        <f t="shared" si="195"/>
        <v>0</v>
      </c>
    </row>
    <row r="897" spans="1:22" x14ac:dyDescent="0.15">
      <c r="A897" s="66">
        <v>64482.485302802364</v>
      </c>
      <c r="B897" s="67">
        <v>140.00541053999999</v>
      </c>
      <c r="C897" s="67">
        <v>37613.936535641093</v>
      </c>
      <c r="D897" s="65">
        <v>204</v>
      </c>
      <c r="E897" s="68">
        <v>0.6</v>
      </c>
      <c r="F897" s="65">
        <v>1</v>
      </c>
      <c r="G897" s="65">
        <v>1.22</v>
      </c>
      <c r="H897" s="65">
        <v>28</v>
      </c>
      <c r="I897" s="70">
        <f t="shared" si="182"/>
        <v>268.66059240542472</v>
      </c>
      <c r="J897" s="70">
        <f t="shared" si="183"/>
        <v>10.88</v>
      </c>
      <c r="K897" s="70">
        <f t="shared" si="184"/>
        <v>13.2736</v>
      </c>
      <c r="L897" s="70">
        <f t="shared" si="185"/>
        <v>0</v>
      </c>
      <c r="M897" s="70">
        <f t="shared" si="186"/>
        <v>70.237289205093902</v>
      </c>
      <c r="N897" s="70">
        <f t="shared" si="187"/>
        <v>1.6448536269514715</v>
      </c>
      <c r="O897" s="70">
        <f t="shared" si="188"/>
        <v>115.53005989623814</v>
      </c>
      <c r="P897" s="70">
        <f t="shared" si="189"/>
        <v>420.17005989623817</v>
      </c>
      <c r="Q897" s="70">
        <f t="shared" si="190"/>
        <v>-57.739407594575312</v>
      </c>
      <c r="R897" s="70" t="str">
        <f t="shared" si="191"/>
        <v>Yes</v>
      </c>
      <c r="S897" s="70">
        <f t="shared" si="192"/>
        <v>304.64000000000004</v>
      </c>
      <c r="T897" s="70">
        <f t="shared" si="193"/>
        <v>477.90946749081348</v>
      </c>
      <c r="U897" s="70">
        <f t="shared" si="194"/>
        <v>95157.492081623132</v>
      </c>
      <c r="V897" s="70">
        <f t="shared" si="195"/>
        <v>0</v>
      </c>
    </row>
    <row r="898" spans="1:22" x14ac:dyDescent="0.15">
      <c r="A898" s="66">
        <v>62503.38677249763</v>
      </c>
      <c r="B898" s="67">
        <v>22.79</v>
      </c>
      <c r="C898" s="67">
        <v>1722.39255045</v>
      </c>
      <c r="D898" s="65">
        <v>106</v>
      </c>
      <c r="E898" s="68">
        <v>1.5</v>
      </c>
      <c r="F898" s="65">
        <v>1</v>
      </c>
      <c r="G898" s="65">
        <v>1.47</v>
      </c>
      <c r="H898" s="65">
        <v>15</v>
      </c>
      <c r="I898" s="70">
        <f t="shared" si="182"/>
        <v>75.576680581395351</v>
      </c>
      <c r="J898" s="70">
        <f t="shared" si="183"/>
        <v>8.8333333333333321</v>
      </c>
      <c r="K898" s="70">
        <f t="shared" si="184"/>
        <v>12.984999999999998</v>
      </c>
      <c r="L898" s="70">
        <f t="shared" si="185"/>
        <v>0</v>
      </c>
      <c r="M898" s="70">
        <f t="shared" si="186"/>
        <v>50.2906887505033</v>
      </c>
      <c r="N898" s="70">
        <f t="shared" si="187"/>
        <v>1.6448536269514715</v>
      </c>
      <c r="O898" s="70">
        <f t="shared" si="188"/>
        <v>82.720821793152922</v>
      </c>
      <c r="P898" s="70">
        <f t="shared" si="189"/>
        <v>215.22082179315288</v>
      </c>
      <c r="Q898" s="70">
        <f t="shared" si="190"/>
        <v>-189.42331941860459</v>
      </c>
      <c r="R898" s="70" t="str">
        <f t="shared" si="191"/>
        <v>Yes</v>
      </c>
      <c r="S898" s="70">
        <f t="shared" si="192"/>
        <v>132.49999999999997</v>
      </c>
      <c r="T898" s="70">
        <f t="shared" si="193"/>
        <v>404.64414121175747</v>
      </c>
      <c r="U898" s="70">
        <f t="shared" si="194"/>
        <v>4211884.8974609375</v>
      </c>
      <c r="V898" s="70">
        <f t="shared" si="195"/>
        <v>0</v>
      </c>
    </row>
    <row r="899" spans="1:22" x14ac:dyDescent="0.15">
      <c r="A899" s="66">
        <v>70857.372472623101</v>
      </c>
      <c r="B899" s="67">
        <v>23.624202580000002</v>
      </c>
      <c r="C899" s="67">
        <v>242.70388416430643</v>
      </c>
      <c r="D899" s="65">
        <v>58</v>
      </c>
      <c r="E899" s="68">
        <v>-0.2</v>
      </c>
      <c r="F899" s="65">
        <v>1</v>
      </c>
      <c r="G899" s="65">
        <v>0.88</v>
      </c>
      <c r="H899" s="65">
        <v>5</v>
      </c>
      <c r="I899" s="70">
        <f t="shared" ref="I899:I962" si="196">C899/B899</f>
        <v>10.273527046782817</v>
      </c>
      <c r="J899" s="70">
        <f t="shared" ref="J899:J962" si="197">($D899/30)*(100%+$E899)</f>
        <v>1.5466666666666669</v>
      </c>
      <c r="K899" s="70">
        <f t="shared" ref="K899:K962" si="198">G899*J899</f>
        <v>1.3610666666666669</v>
      </c>
      <c r="L899" s="70">
        <f t="shared" ref="L899:L962" si="199">SQRT((1-F899)*H899)</f>
        <v>0</v>
      </c>
      <c r="M899" s="70">
        <f t="shared" ref="M899:M962" si="200">SQRT((H899*(K899^2))+((J899^2)*(L899^2)))</f>
        <v>3.0434375885757143</v>
      </c>
      <c r="N899" s="70">
        <f t="shared" ref="N899:N962" si="201">_xlfn.NORM.INV(95/100,0,1)</f>
        <v>1.6448536269514715</v>
      </c>
      <c r="O899" s="70">
        <f t="shared" ref="O899:O962" si="202">N899*M899</f>
        <v>5.006009355969204</v>
      </c>
      <c r="P899" s="70">
        <f t="shared" ref="P899:P962" si="203">J899*H899+O899</f>
        <v>12.739342689302539</v>
      </c>
      <c r="Q899" s="70">
        <f t="shared" ref="Q899:Q962" si="204">I899-(J899*30)</f>
        <v>-36.126472953217188</v>
      </c>
      <c r="R899" s="70" t="str">
        <f t="shared" ref="R899:R962" si="205">IF(Q899&lt;P899, "Yes", "No")</f>
        <v>Yes</v>
      </c>
      <c r="S899" s="70">
        <f t="shared" ref="S899:S962" si="206">H899*J899</f>
        <v>7.7333333333333343</v>
      </c>
      <c r="T899" s="70">
        <f t="shared" ref="T899:T962" si="207">IF(R899="Yes",IF((P899-Q899)&gt;S899, P899-Q899, S899),0)</f>
        <v>48.865815642519728</v>
      </c>
      <c r="U899" s="70">
        <f t="shared" ref="U899:U962" si="208">J899*(((100%+E899)^11)-1)/((100%+E899)-1)*30</f>
        <v>212.07135174656003</v>
      </c>
      <c r="V899" s="70">
        <f t="shared" ref="V899:V962" si="209">IF(I899-U899&gt;0,I899-U899,0)</f>
        <v>0</v>
      </c>
    </row>
    <row r="900" spans="1:22" x14ac:dyDescent="0.15">
      <c r="A900" s="66">
        <v>84231.269872356221</v>
      </c>
      <c r="B900" s="67">
        <v>25.580023609999998</v>
      </c>
      <c r="C900" s="67">
        <v>401.14638643360479</v>
      </c>
      <c r="D900" s="65">
        <v>82</v>
      </c>
      <c r="E900" s="68">
        <v>0.8</v>
      </c>
      <c r="F900" s="65">
        <v>0.82</v>
      </c>
      <c r="G900" s="65">
        <v>0.94</v>
      </c>
      <c r="H900" s="65">
        <v>5</v>
      </c>
      <c r="I900" s="70">
        <f t="shared" si="196"/>
        <v>15.682017833509139</v>
      </c>
      <c r="J900" s="70">
        <f t="shared" si="197"/>
        <v>4.92</v>
      </c>
      <c r="K900" s="70">
        <f t="shared" si="198"/>
        <v>4.6247999999999996</v>
      </c>
      <c r="L900" s="70">
        <f t="shared" si="199"/>
        <v>0.94868329805051388</v>
      </c>
      <c r="M900" s="70">
        <f t="shared" si="200"/>
        <v>11.345908302114907</v>
      </c>
      <c r="N900" s="70">
        <f t="shared" si="201"/>
        <v>1.6448536269514715</v>
      </c>
      <c r="O900" s="70">
        <f t="shared" si="202"/>
        <v>18.662358421792518</v>
      </c>
      <c r="P900" s="70">
        <f t="shared" si="203"/>
        <v>43.26235842179252</v>
      </c>
      <c r="Q900" s="70">
        <f t="shared" si="204"/>
        <v>-131.91798216649084</v>
      </c>
      <c r="R900" s="70" t="str">
        <f t="shared" si="205"/>
        <v>Yes</v>
      </c>
      <c r="S900" s="70">
        <f t="shared" si="206"/>
        <v>24.6</v>
      </c>
      <c r="T900" s="70">
        <f t="shared" si="207"/>
        <v>175.18034058828337</v>
      </c>
      <c r="U900" s="70">
        <f t="shared" si="208"/>
        <v>118390.71659618309</v>
      </c>
      <c r="V900" s="70">
        <f t="shared" si="209"/>
        <v>0</v>
      </c>
    </row>
    <row r="901" spans="1:22" x14ac:dyDescent="0.15">
      <c r="A901" s="66">
        <v>43094.788820683672</v>
      </c>
      <c r="B901" s="67">
        <v>5.1803540499999992</v>
      </c>
      <c r="C901" s="67">
        <v>814.22602045509018</v>
      </c>
      <c r="D901" s="65">
        <v>244</v>
      </c>
      <c r="E901" s="68">
        <v>-0.1</v>
      </c>
      <c r="F901" s="65">
        <v>1</v>
      </c>
      <c r="G901" s="65">
        <v>1.0900000000000001</v>
      </c>
      <c r="H901" s="65">
        <v>11</v>
      </c>
      <c r="I901" s="70">
        <f t="shared" si="196"/>
        <v>157.17574756402806</v>
      </c>
      <c r="J901" s="70">
        <f t="shared" si="197"/>
        <v>7.3199999999999994</v>
      </c>
      <c r="K901" s="70">
        <f t="shared" si="198"/>
        <v>7.9787999999999997</v>
      </c>
      <c r="L901" s="70">
        <f t="shared" si="199"/>
        <v>0</v>
      </c>
      <c r="M901" s="70">
        <f t="shared" si="200"/>
        <v>26.462685877287662</v>
      </c>
      <c r="N901" s="70">
        <f t="shared" si="201"/>
        <v>1.6448536269514715</v>
      </c>
      <c r="O901" s="70">
        <f t="shared" si="202"/>
        <v>43.527244844134096</v>
      </c>
      <c r="P901" s="70">
        <f t="shared" si="203"/>
        <v>124.0472448441341</v>
      </c>
      <c r="Q901" s="70">
        <f t="shared" si="204"/>
        <v>-62.424252435971937</v>
      </c>
      <c r="R901" s="70" t="str">
        <f t="shared" si="205"/>
        <v>Yes</v>
      </c>
      <c r="S901" s="70">
        <f t="shared" si="206"/>
        <v>80.52</v>
      </c>
      <c r="T901" s="70">
        <f t="shared" si="207"/>
        <v>186.47149728010604</v>
      </c>
      <c r="U901" s="70">
        <f t="shared" si="208"/>
        <v>1506.87193098636</v>
      </c>
      <c r="V901" s="70">
        <f t="shared" si="209"/>
        <v>0</v>
      </c>
    </row>
    <row r="902" spans="1:22" x14ac:dyDescent="0.15">
      <c r="A902" s="66">
        <v>36904.673778633733</v>
      </c>
      <c r="B902" s="67">
        <v>5.1290399999999998</v>
      </c>
      <c r="C902" s="67">
        <v>133.49638215760004</v>
      </c>
      <c r="D902" s="65">
        <v>98</v>
      </c>
      <c r="E902" s="68">
        <v>0.8</v>
      </c>
      <c r="F902" s="65">
        <v>1</v>
      </c>
      <c r="G902" s="65">
        <v>0.95</v>
      </c>
      <c r="H902" s="65">
        <v>6</v>
      </c>
      <c r="I902" s="70">
        <f t="shared" si="196"/>
        <v>26.027557234414246</v>
      </c>
      <c r="J902" s="70">
        <f t="shared" si="197"/>
        <v>5.88</v>
      </c>
      <c r="K902" s="70">
        <f t="shared" si="198"/>
        <v>5.5859999999999994</v>
      </c>
      <c r="L902" s="70">
        <f t="shared" si="199"/>
        <v>0</v>
      </c>
      <c r="M902" s="70">
        <f t="shared" si="200"/>
        <v>13.682849703186831</v>
      </c>
      <c r="N902" s="70">
        <f t="shared" si="201"/>
        <v>1.6448536269514715</v>
      </c>
      <c r="O902" s="70">
        <f t="shared" si="202"/>
        <v>22.506284961318723</v>
      </c>
      <c r="P902" s="70">
        <f t="shared" si="203"/>
        <v>57.786284961318728</v>
      </c>
      <c r="Q902" s="70">
        <f t="shared" si="204"/>
        <v>-150.37244276558576</v>
      </c>
      <c r="R902" s="70" t="str">
        <f t="shared" si="205"/>
        <v>Yes</v>
      </c>
      <c r="S902" s="70">
        <f t="shared" si="206"/>
        <v>35.28</v>
      </c>
      <c r="T902" s="70">
        <f t="shared" si="207"/>
        <v>208.15872772690449</v>
      </c>
      <c r="U902" s="70">
        <f t="shared" si="208"/>
        <v>141491.34422470664</v>
      </c>
      <c r="V902" s="70">
        <f t="shared" si="209"/>
        <v>0</v>
      </c>
    </row>
    <row r="903" spans="1:22" x14ac:dyDescent="0.15">
      <c r="A903" s="66">
        <v>60386.388368332722</v>
      </c>
      <c r="B903" s="67">
        <v>96.242599999999982</v>
      </c>
      <c r="C903" s="67">
        <v>2380.1044707945994</v>
      </c>
      <c r="D903" s="65">
        <v>122</v>
      </c>
      <c r="E903" s="68">
        <v>0.6</v>
      </c>
      <c r="F903" s="65">
        <v>1</v>
      </c>
      <c r="G903" s="65">
        <v>0.47</v>
      </c>
      <c r="H903" s="65">
        <v>11</v>
      </c>
      <c r="I903" s="70">
        <f t="shared" si="196"/>
        <v>24.730259477555673</v>
      </c>
      <c r="J903" s="70">
        <f t="shared" si="197"/>
        <v>6.5066666666666668</v>
      </c>
      <c r="K903" s="70">
        <f t="shared" si="198"/>
        <v>3.0581333333333331</v>
      </c>
      <c r="L903" s="70">
        <f t="shared" si="199"/>
        <v>0</v>
      </c>
      <c r="M903" s="70">
        <f t="shared" si="200"/>
        <v>10.142680825545526</v>
      </c>
      <c r="N903" s="70">
        <f t="shared" si="201"/>
        <v>1.6448536269514715</v>
      </c>
      <c r="O903" s="70">
        <f t="shared" si="202"/>
        <v>16.683225342909704</v>
      </c>
      <c r="P903" s="70">
        <f t="shared" si="203"/>
        <v>88.256558676243046</v>
      </c>
      <c r="Q903" s="70">
        <f t="shared" si="204"/>
        <v>-170.46974052244434</v>
      </c>
      <c r="R903" s="70" t="str">
        <f t="shared" si="205"/>
        <v>Yes</v>
      </c>
      <c r="S903" s="70">
        <f t="shared" si="206"/>
        <v>71.573333333333338</v>
      </c>
      <c r="T903" s="70">
        <f t="shared" si="207"/>
        <v>258.7262991986874</v>
      </c>
      <c r="U903" s="70">
        <f t="shared" si="208"/>
        <v>56907.911931166767</v>
      </c>
      <c r="V903" s="70">
        <f t="shared" si="209"/>
        <v>0</v>
      </c>
    </row>
    <row r="904" spans="1:22" x14ac:dyDescent="0.15">
      <c r="A904" s="66">
        <v>88924.538579694621</v>
      </c>
      <c r="B904" s="67">
        <v>18.270699999999998</v>
      </c>
      <c r="C904" s="67">
        <v>811.52949645386661</v>
      </c>
      <c r="D904" s="65">
        <v>82</v>
      </c>
      <c r="E904" s="68">
        <v>1.2</v>
      </c>
      <c r="F904" s="65">
        <v>1</v>
      </c>
      <c r="G904" s="65">
        <v>0.69</v>
      </c>
      <c r="H904" s="65">
        <v>16</v>
      </c>
      <c r="I904" s="70">
        <f t="shared" si="196"/>
        <v>44.416989850080547</v>
      </c>
      <c r="J904" s="70">
        <f t="shared" si="197"/>
        <v>6.0133333333333336</v>
      </c>
      <c r="K904" s="70">
        <f t="shared" si="198"/>
        <v>4.1491999999999996</v>
      </c>
      <c r="L904" s="70">
        <f t="shared" si="199"/>
        <v>0</v>
      </c>
      <c r="M904" s="70">
        <f t="shared" si="200"/>
        <v>16.596799999999998</v>
      </c>
      <c r="N904" s="70">
        <f t="shared" si="201"/>
        <v>1.6448536269514715</v>
      </c>
      <c r="O904" s="70">
        <f t="shared" si="202"/>
        <v>27.299306675788181</v>
      </c>
      <c r="P904" s="70">
        <f t="shared" si="203"/>
        <v>123.51264000912153</v>
      </c>
      <c r="Q904" s="70">
        <f t="shared" si="204"/>
        <v>-135.98301014991947</v>
      </c>
      <c r="R904" s="70" t="str">
        <f t="shared" si="205"/>
        <v>Yes</v>
      </c>
      <c r="S904" s="70">
        <f t="shared" si="206"/>
        <v>96.213333333333338</v>
      </c>
      <c r="T904" s="70">
        <f t="shared" si="207"/>
        <v>259.49565015904102</v>
      </c>
      <c r="U904" s="70">
        <f t="shared" si="208"/>
        <v>878274.84645503049</v>
      </c>
      <c r="V904" s="70">
        <f t="shared" si="209"/>
        <v>0</v>
      </c>
    </row>
    <row r="905" spans="1:22" x14ac:dyDescent="0.15">
      <c r="A905" s="66">
        <v>12676.446620449555</v>
      </c>
      <c r="B905" s="67">
        <v>32.925194169999997</v>
      </c>
      <c r="C905" s="67">
        <v>6020.3586257378129</v>
      </c>
      <c r="D905" s="65">
        <v>146</v>
      </c>
      <c r="E905" s="68">
        <v>0.4</v>
      </c>
      <c r="F905" s="65">
        <v>0.72</v>
      </c>
      <c r="G905" s="65">
        <v>0.83</v>
      </c>
      <c r="H905" s="65">
        <v>36</v>
      </c>
      <c r="I905" s="70">
        <f t="shared" si="196"/>
        <v>182.84960127048549</v>
      </c>
      <c r="J905" s="70">
        <f t="shared" si="197"/>
        <v>6.8133333333333326</v>
      </c>
      <c r="K905" s="70">
        <f t="shared" si="198"/>
        <v>5.6550666666666656</v>
      </c>
      <c r="L905" s="70">
        <f t="shared" si="199"/>
        <v>3.1749015732775092</v>
      </c>
      <c r="M905" s="70">
        <f t="shared" si="200"/>
        <v>40.239295174741812</v>
      </c>
      <c r="N905" s="70">
        <f t="shared" si="201"/>
        <v>1.6448536269514715</v>
      </c>
      <c r="O905" s="70">
        <f t="shared" si="202"/>
        <v>66.187750614144917</v>
      </c>
      <c r="P905" s="70">
        <f t="shared" si="203"/>
        <v>311.4677506141449</v>
      </c>
      <c r="Q905" s="70">
        <f t="shared" si="204"/>
        <v>-21.550398729514484</v>
      </c>
      <c r="R905" s="70" t="str">
        <f t="shared" si="205"/>
        <v>Yes</v>
      </c>
      <c r="S905" s="70">
        <f t="shared" si="206"/>
        <v>245.27999999999997</v>
      </c>
      <c r="T905" s="70">
        <f t="shared" si="207"/>
        <v>333.01814934365939</v>
      </c>
      <c r="U905" s="70">
        <f t="shared" si="208"/>
        <v>20182.278016983029</v>
      </c>
      <c r="V905" s="70">
        <f t="shared" si="209"/>
        <v>0</v>
      </c>
    </row>
    <row r="906" spans="1:22" x14ac:dyDescent="0.15">
      <c r="A906" s="66">
        <v>97465.780257215025</v>
      </c>
      <c r="B906" s="67">
        <v>12.444199999999999</v>
      </c>
      <c r="C906" s="67">
        <v>457.3806526200263</v>
      </c>
      <c r="D906" s="65">
        <v>154</v>
      </c>
      <c r="E906" s="68">
        <v>0.2</v>
      </c>
      <c r="F906" s="65">
        <v>0.96</v>
      </c>
      <c r="G906" s="65">
        <v>0.48</v>
      </c>
      <c r="H906" s="65">
        <v>11</v>
      </c>
      <c r="I906" s="70">
        <f t="shared" si="196"/>
        <v>36.75452440655296</v>
      </c>
      <c r="J906" s="70">
        <f t="shared" si="197"/>
        <v>6.16</v>
      </c>
      <c r="K906" s="70">
        <f t="shared" si="198"/>
        <v>2.9567999999999999</v>
      </c>
      <c r="L906" s="70">
        <f t="shared" si="199"/>
        <v>0.66332495807108027</v>
      </c>
      <c r="M906" s="70">
        <f t="shared" si="200"/>
        <v>10.623812528466416</v>
      </c>
      <c r="N906" s="70">
        <f t="shared" si="201"/>
        <v>1.6448536269514715</v>
      </c>
      <c r="O906" s="70">
        <f t="shared" si="202"/>
        <v>17.474616569500469</v>
      </c>
      <c r="P906" s="70">
        <f t="shared" si="203"/>
        <v>85.234616569500474</v>
      </c>
      <c r="Q906" s="70">
        <f t="shared" si="204"/>
        <v>-148.04547559344707</v>
      </c>
      <c r="R906" s="70" t="str">
        <f t="shared" si="205"/>
        <v>Yes</v>
      </c>
      <c r="S906" s="70">
        <f t="shared" si="206"/>
        <v>67.760000000000005</v>
      </c>
      <c r="T906" s="70">
        <f t="shared" si="207"/>
        <v>233.28009216294754</v>
      </c>
      <c r="U906" s="70">
        <f t="shared" si="208"/>
        <v>5941.3973451571201</v>
      </c>
      <c r="V906" s="70">
        <f t="shared" si="209"/>
        <v>0</v>
      </c>
    </row>
    <row r="907" spans="1:22" x14ac:dyDescent="0.15">
      <c r="A907" s="66">
        <v>13116.392558949574</v>
      </c>
      <c r="B907" s="67">
        <v>25.060399999999998</v>
      </c>
      <c r="C907" s="67">
        <v>1580.0585865781939</v>
      </c>
      <c r="D907" s="65">
        <v>138</v>
      </c>
      <c r="E907" s="68">
        <v>0.8</v>
      </c>
      <c r="F907" s="65">
        <v>0.82</v>
      </c>
      <c r="G907" s="65">
        <v>0.85</v>
      </c>
      <c r="H907" s="65">
        <v>16</v>
      </c>
      <c r="I907" s="70">
        <f t="shared" si="196"/>
        <v>63.050014627787029</v>
      </c>
      <c r="J907" s="70">
        <f t="shared" si="197"/>
        <v>8.2799999999999994</v>
      </c>
      <c r="K907" s="70">
        <f t="shared" si="198"/>
        <v>7.0379999999999994</v>
      </c>
      <c r="L907" s="70">
        <f t="shared" si="199"/>
        <v>1.6970562748477143</v>
      </c>
      <c r="M907" s="70">
        <f t="shared" si="200"/>
        <v>31.463999999999999</v>
      </c>
      <c r="N907" s="70">
        <f t="shared" si="201"/>
        <v>1.6448536269514715</v>
      </c>
      <c r="O907" s="70">
        <f t="shared" si="202"/>
        <v>51.753674518401098</v>
      </c>
      <c r="P907" s="70">
        <f t="shared" si="203"/>
        <v>184.23367451840107</v>
      </c>
      <c r="Q907" s="70">
        <f t="shared" si="204"/>
        <v>-185.34998537221296</v>
      </c>
      <c r="R907" s="70" t="str">
        <f t="shared" si="205"/>
        <v>Yes</v>
      </c>
      <c r="S907" s="70">
        <f t="shared" si="206"/>
        <v>132.47999999999999</v>
      </c>
      <c r="T907" s="70">
        <f t="shared" si="207"/>
        <v>369.58365989061406</v>
      </c>
      <c r="U907" s="70">
        <f t="shared" si="208"/>
        <v>199242.91329601547</v>
      </c>
      <c r="V907" s="70">
        <f t="shared" si="209"/>
        <v>0</v>
      </c>
    </row>
    <row r="908" spans="1:22" x14ac:dyDescent="0.15">
      <c r="A908" s="66">
        <v>21915.70074893444</v>
      </c>
      <c r="B908" s="67">
        <v>5.9769999999999994</v>
      </c>
      <c r="C908" s="67">
        <v>166.01359720000002</v>
      </c>
      <c r="D908" s="65">
        <v>50</v>
      </c>
      <c r="E908" s="68">
        <v>-0.4</v>
      </c>
      <c r="F908" s="65">
        <v>1</v>
      </c>
      <c r="G908" s="65">
        <v>0.73</v>
      </c>
      <c r="H908" s="65">
        <v>16</v>
      </c>
      <c r="I908" s="70">
        <f t="shared" si="196"/>
        <v>27.775405253471646</v>
      </c>
      <c r="J908" s="70">
        <f t="shared" si="197"/>
        <v>1</v>
      </c>
      <c r="K908" s="70">
        <f t="shared" si="198"/>
        <v>0.73</v>
      </c>
      <c r="L908" s="70">
        <f t="shared" si="199"/>
        <v>0</v>
      </c>
      <c r="M908" s="70">
        <f t="shared" si="200"/>
        <v>2.92</v>
      </c>
      <c r="N908" s="70">
        <f t="shared" si="201"/>
        <v>1.6448536269514715</v>
      </c>
      <c r="O908" s="70">
        <f t="shared" si="202"/>
        <v>4.802972590698297</v>
      </c>
      <c r="P908" s="70">
        <f t="shared" si="203"/>
        <v>20.802972590698296</v>
      </c>
      <c r="Q908" s="70">
        <f t="shared" si="204"/>
        <v>-2.2245947465283535</v>
      </c>
      <c r="R908" s="70" t="str">
        <f t="shared" si="205"/>
        <v>Yes</v>
      </c>
      <c r="S908" s="70">
        <f t="shared" si="206"/>
        <v>16</v>
      </c>
      <c r="T908" s="70">
        <f t="shared" si="207"/>
        <v>23.02756733722665</v>
      </c>
      <c r="U908" s="70">
        <f t="shared" si="208"/>
        <v>74.727902208000003</v>
      </c>
      <c r="V908" s="70">
        <f t="shared" si="209"/>
        <v>0</v>
      </c>
    </row>
    <row r="909" spans="1:22" x14ac:dyDescent="0.15">
      <c r="A909" s="66">
        <v>78672.287313207518</v>
      </c>
      <c r="B909" s="67">
        <v>11.450469999999999</v>
      </c>
      <c r="C909" s="67">
        <v>2241.4115553898982</v>
      </c>
      <c r="D909" s="65">
        <v>170</v>
      </c>
      <c r="E909" s="68">
        <v>-0.7</v>
      </c>
      <c r="F909" s="65">
        <v>0.85</v>
      </c>
      <c r="G909" s="65">
        <v>1.01</v>
      </c>
      <c r="H909" s="65">
        <v>27</v>
      </c>
      <c r="I909" s="70">
        <f t="shared" si="196"/>
        <v>195.74843263114076</v>
      </c>
      <c r="J909" s="70">
        <f t="shared" si="197"/>
        <v>1.7000000000000004</v>
      </c>
      <c r="K909" s="70">
        <f t="shared" si="198"/>
        <v>1.7170000000000005</v>
      </c>
      <c r="L909" s="70">
        <f t="shared" si="199"/>
        <v>2.0124611797498111</v>
      </c>
      <c r="M909" s="70">
        <f t="shared" si="200"/>
        <v>9.5552552556171975</v>
      </c>
      <c r="N909" s="70">
        <f t="shared" si="201"/>
        <v>1.6448536269514715</v>
      </c>
      <c r="O909" s="70">
        <f t="shared" si="202"/>
        <v>15.716996263649058</v>
      </c>
      <c r="P909" s="70">
        <f t="shared" si="203"/>
        <v>61.616996263649071</v>
      </c>
      <c r="Q909" s="70">
        <f t="shared" si="204"/>
        <v>144.74843263114076</v>
      </c>
      <c r="R909" s="70" t="str">
        <f t="shared" si="205"/>
        <v>No</v>
      </c>
      <c r="S909" s="70">
        <f t="shared" si="206"/>
        <v>45.900000000000013</v>
      </c>
      <c r="T909" s="70">
        <f t="shared" si="207"/>
        <v>0</v>
      </c>
      <c r="U909" s="70">
        <f t="shared" si="208"/>
        <v>72.85701379290002</v>
      </c>
      <c r="V909" s="70">
        <f t="shared" si="209"/>
        <v>122.89141883824074</v>
      </c>
    </row>
    <row r="910" spans="1:22" x14ac:dyDescent="0.15">
      <c r="A910" s="66">
        <v>48169.953354184938</v>
      </c>
      <c r="B910" s="67">
        <v>14.501820949999997</v>
      </c>
      <c r="C910" s="67">
        <v>1316.1031456904996</v>
      </c>
      <c r="D910" s="65">
        <v>114</v>
      </c>
      <c r="E910" s="68">
        <v>0.8</v>
      </c>
      <c r="F910" s="65">
        <v>0.93</v>
      </c>
      <c r="G910" s="65">
        <v>0.8</v>
      </c>
      <c r="H910" s="65">
        <v>29</v>
      </c>
      <c r="I910" s="70">
        <f t="shared" si="196"/>
        <v>90.754337005553765</v>
      </c>
      <c r="J910" s="70">
        <f t="shared" si="197"/>
        <v>6.84</v>
      </c>
      <c r="K910" s="70">
        <f t="shared" si="198"/>
        <v>5.4720000000000004</v>
      </c>
      <c r="L910" s="70">
        <f t="shared" si="199"/>
        <v>1.4247806848775002</v>
      </c>
      <c r="M910" s="70">
        <f t="shared" si="200"/>
        <v>31.037324369217139</v>
      </c>
      <c r="N910" s="70">
        <f t="shared" si="201"/>
        <v>1.6448536269514715</v>
      </c>
      <c r="O910" s="70">
        <f t="shared" si="202"/>
        <v>51.051855559576104</v>
      </c>
      <c r="P910" s="70">
        <f t="shared" si="203"/>
        <v>249.41185555957608</v>
      </c>
      <c r="Q910" s="70">
        <f t="shared" si="204"/>
        <v>-114.44566299444622</v>
      </c>
      <c r="R910" s="70" t="str">
        <f t="shared" si="205"/>
        <v>Yes</v>
      </c>
      <c r="S910" s="70">
        <f t="shared" si="206"/>
        <v>198.35999999999999</v>
      </c>
      <c r="T910" s="70">
        <f t="shared" si="207"/>
        <v>363.85751855402231</v>
      </c>
      <c r="U910" s="70">
        <f t="shared" si="208"/>
        <v>164591.97185323015</v>
      </c>
      <c r="V910" s="70">
        <f t="shared" si="209"/>
        <v>0</v>
      </c>
    </row>
    <row r="911" spans="1:22" x14ac:dyDescent="0.15">
      <c r="A911" s="66">
        <v>68368.04535305014</v>
      </c>
      <c r="B911" s="67">
        <v>345.90167027000001</v>
      </c>
      <c r="C911" s="67">
        <v>35839.183621385811</v>
      </c>
      <c r="D911" s="65">
        <v>90</v>
      </c>
      <c r="E911" s="68">
        <v>0.5</v>
      </c>
      <c r="F911" s="65">
        <v>1</v>
      </c>
      <c r="G911" s="65">
        <v>1.07</v>
      </c>
      <c r="H911" s="65">
        <v>28</v>
      </c>
      <c r="I911" s="70">
        <f t="shared" si="196"/>
        <v>103.61090073202269</v>
      </c>
      <c r="J911" s="70">
        <f t="shared" si="197"/>
        <v>4.5</v>
      </c>
      <c r="K911" s="70">
        <f t="shared" si="198"/>
        <v>4.8150000000000004</v>
      </c>
      <c r="L911" s="70">
        <f t="shared" si="199"/>
        <v>0</v>
      </c>
      <c r="M911" s="70">
        <f t="shared" si="200"/>
        <v>25.478585125552012</v>
      </c>
      <c r="N911" s="70">
        <f t="shared" si="201"/>
        <v>1.6448536269514715</v>
      </c>
      <c r="O911" s="70">
        <f t="shared" si="202"/>
        <v>41.908543153356042</v>
      </c>
      <c r="P911" s="70">
        <f t="shared" si="203"/>
        <v>167.90854315335605</v>
      </c>
      <c r="Q911" s="70">
        <f t="shared" si="204"/>
        <v>-31.389099267977315</v>
      </c>
      <c r="R911" s="70" t="str">
        <f t="shared" si="205"/>
        <v>Yes</v>
      </c>
      <c r="S911" s="70">
        <f t="shared" si="206"/>
        <v>126</v>
      </c>
      <c r="T911" s="70">
        <f t="shared" si="207"/>
        <v>199.29764242133336</v>
      </c>
      <c r="U911" s="70">
        <f t="shared" si="208"/>
        <v>23084.3408203125</v>
      </c>
      <c r="V911" s="70">
        <f t="shared" si="209"/>
        <v>0</v>
      </c>
    </row>
    <row r="912" spans="1:22" x14ac:dyDescent="0.15">
      <c r="A912" s="66">
        <v>35029.333646755033</v>
      </c>
      <c r="B912" s="67">
        <v>15.178999999999998</v>
      </c>
      <c r="C912" s="67">
        <v>1351.5159387253334</v>
      </c>
      <c r="D912" s="65">
        <v>106</v>
      </c>
      <c r="E912" s="68">
        <v>0.5</v>
      </c>
      <c r="F912" s="65">
        <v>1</v>
      </c>
      <c r="G912" s="65">
        <v>1.0900000000000001</v>
      </c>
      <c r="H912" s="65">
        <v>16</v>
      </c>
      <c r="I912" s="70">
        <f t="shared" si="196"/>
        <v>89.038536051474637</v>
      </c>
      <c r="J912" s="70">
        <f t="shared" si="197"/>
        <v>5.3</v>
      </c>
      <c r="K912" s="70">
        <f t="shared" si="198"/>
        <v>5.7770000000000001</v>
      </c>
      <c r="L912" s="70">
        <f t="shared" si="199"/>
        <v>0</v>
      </c>
      <c r="M912" s="70">
        <f t="shared" si="200"/>
        <v>23.108000000000001</v>
      </c>
      <c r="N912" s="70">
        <f t="shared" si="201"/>
        <v>1.6448536269514715</v>
      </c>
      <c r="O912" s="70">
        <f t="shared" si="202"/>
        <v>38.009277611594605</v>
      </c>
      <c r="P912" s="70">
        <f t="shared" si="203"/>
        <v>122.80927761159461</v>
      </c>
      <c r="Q912" s="70">
        <f t="shared" si="204"/>
        <v>-69.961463948525363</v>
      </c>
      <c r="R912" s="70" t="str">
        <f t="shared" si="205"/>
        <v>Yes</v>
      </c>
      <c r="S912" s="70">
        <f t="shared" si="206"/>
        <v>84.8</v>
      </c>
      <c r="T912" s="70">
        <f t="shared" si="207"/>
        <v>192.77074156011997</v>
      </c>
      <c r="U912" s="70">
        <f t="shared" si="208"/>
        <v>27188.2236328125</v>
      </c>
      <c r="V912" s="70">
        <f t="shared" si="209"/>
        <v>0</v>
      </c>
    </row>
    <row r="913" spans="1:22" x14ac:dyDescent="0.15">
      <c r="A913" s="66">
        <v>71873.541226501169</v>
      </c>
      <c r="B913" s="67">
        <v>6.4085707899999997</v>
      </c>
      <c r="C913" s="67">
        <v>167.58693507448069</v>
      </c>
      <c r="D913" s="65">
        <v>138</v>
      </c>
      <c r="E913" s="68">
        <v>0.8</v>
      </c>
      <c r="F913" s="65">
        <v>1</v>
      </c>
      <c r="G913" s="65">
        <v>0.66</v>
      </c>
      <c r="H913" s="65">
        <v>6</v>
      </c>
      <c r="I913" s="70">
        <f t="shared" si="196"/>
        <v>26.150438306148555</v>
      </c>
      <c r="J913" s="70">
        <f t="shared" si="197"/>
        <v>8.2799999999999994</v>
      </c>
      <c r="K913" s="70">
        <f t="shared" si="198"/>
        <v>5.4647999999999994</v>
      </c>
      <c r="L913" s="70">
        <f t="shared" si="199"/>
        <v>0</v>
      </c>
      <c r="M913" s="70">
        <f t="shared" si="200"/>
        <v>13.38597154636151</v>
      </c>
      <c r="N913" s="70">
        <f t="shared" si="201"/>
        <v>1.6448536269514715</v>
      </c>
      <c r="O913" s="70">
        <f t="shared" si="202"/>
        <v>22.017963848301928</v>
      </c>
      <c r="P913" s="70">
        <f t="shared" si="203"/>
        <v>71.697963848301924</v>
      </c>
      <c r="Q913" s="70">
        <f t="shared" si="204"/>
        <v>-222.24956169385143</v>
      </c>
      <c r="R913" s="70" t="str">
        <f t="shared" si="205"/>
        <v>Yes</v>
      </c>
      <c r="S913" s="70">
        <f t="shared" si="206"/>
        <v>49.679999999999993</v>
      </c>
      <c r="T913" s="70">
        <f t="shared" si="207"/>
        <v>293.94752554215336</v>
      </c>
      <c r="U913" s="70">
        <f t="shared" si="208"/>
        <v>199242.91329601547</v>
      </c>
      <c r="V913" s="70">
        <f t="shared" si="209"/>
        <v>0</v>
      </c>
    </row>
    <row r="914" spans="1:22" x14ac:dyDescent="0.15">
      <c r="A914" s="66">
        <v>72831.123705101185</v>
      </c>
      <c r="B914" s="67">
        <v>6.418838759999999</v>
      </c>
      <c r="C914" s="67">
        <v>206.69553303232172</v>
      </c>
      <c r="D914" s="65">
        <v>58</v>
      </c>
      <c r="E914" s="68">
        <v>1.5</v>
      </c>
      <c r="F914" s="65">
        <v>1</v>
      </c>
      <c r="G914" s="65">
        <v>0.25</v>
      </c>
      <c r="H914" s="65">
        <v>35</v>
      </c>
      <c r="I914" s="70">
        <f t="shared" si="196"/>
        <v>32.201390432234781</v>
      </c>
      <c r="J914" s="70">
        <f t="shared" si="197"/>
        <v>4.833333333333333</v>
      </c>
      <c r="K914" s="70">
        <f t="shared" si="198"/>
        <v>1.2083333333333333</v>
      </c>
      <c r="L914" s="70">
        <f t="shared" si="199"/>
        <v>0</v>
      </c>
      <c r="M914" s="70">
        <f t="shared" si="200"/>
        <v>7.1485964045787025</v>
      </c>
      <c r="N914" s="70">
        <f t="shared" si="201"/>
        <v>1.6448536269514715</v>
      </c>
      <c r="O914" s="70">
        <f t="shared" si="202"/>
        <v>11.758394723683528</v>
      </c>
      <c r="P914" s="70">
        <f t="shared" si="203"/>
        <v>180.92506139035018</v>
      </c>
      <c r="Q914" s="70">
        <f t="shared" si="204"/>
        <v>-112.79860956776523</v>
      </c>
      <c r="R914" s="70" t="str">
        <f t="shared" si="205"/>
        <v>Yes</v>
      </c>
      <c r="S914" s="70">
        <f t="shared" si="206"/>
        <v>169.16666666666666</v>
      </c>
      <c r="T914" s="70">
        <f t="shared" si="207"/>
        <v>293.72367095811541</v>
      </c>
      <c r="U914" s="70">
        <f t="shared" si="208"/>
        <v>2304616.2646484375</v>
      </c>
      <c r="V914" s="70">
        <f t="shared" si="209"/>
        <v>0</v>
      </c>
    </row>
    <row r="915" spans="1:22" x14ac:dyDescent="0.15">
      <c r="A915" s="66">
        <v>12080.646163947295</v>
      </c>
      <c r="B915" s="67">
        <v>7.653999999999999</v>
      </c>
      <c r="C915" s="67">
        <v>579.65722350813326</v>
      </c>
      <c r="D915" s="65">
        <v>50</v>
      </c>
      <c r="E915" s="68">
        <v>0.5</v>
      </c>
      <c r="F915" s="65">
        <v>0.88</v>
      </c>
      <c r="G915" s="65">
        <v>2.33</v>
      </c>
      <c r="H915" s="65">
        <v>16</v>
      </c>
      <c r="I915" s="70">
        <f t="shared" si="196"/>
        <v>75.732587341015588</v>
      </c>
      <c r="J915" s="70">
        <f t="shared" si="197"/>
        <v>2.5</v>
      </c>
      <c r="K915" s="70">
        <f t="shared" si="198"/>
        <v>5.8250000000000002</v>
      </c>
      <c r="L915" s="70">
        <f t="shared" si="199"/>
        <v>1.3856406460551018</v>
      </c>
      <c r="M915" s="70">
        <f t="shared" si="200"/>
        <v>23.55610324310878</v>
      </c>
      <c r="N915" s="70">
        <f t="shared" si="201"/>
        <v>1.6448536269514715</v>
      </c>
      <c r="O915" s="70">
        <f t="shared" si="202"/>
        <v>38.746341856270796</v>
      </c>
      <c r="P915" s="70">
        <f t="shared" si="203"/>
        <v>78.746341856270789</v>
      </c>
      <c r="Q915" s="70">
        <f t="shared" si="204"/>
        <v>0.73258734101558787</v>
      </c>
      <c r="R915" s="70" t="str">
        <f t="shared" si="205"/>
        <v>Yes</v>
      </c>
      <c r="S915" s="70">
        <f t="shared" si="206"/>
        <v>40</v>
      </c>
      <c r="T915" s="70">
        <f t="shared" si="207"/>
        <v>78.013754515255201</v>
      </c>
      <c r="U915" s="70">
        <f t="shared" si="208"/>
        <v>12824.6337890625</v>
      </c>
      <c r="V915" s="70">
        <f t="shared" si="209"/>
        <v>0</v>
      </c>
    </row>
    <row r="916" spans="1:22" x14ac:dyDescent="0.15">
      <c r="A916" s="66">
        <v>94247.974727553024</v>
      </c>
      <c r="B916" s="67">
        <v>21.241999999999997</v>
      </c>
      <c r="C916" s="67">
        <v>231.74711824000002</v>
      </c>
      <c r="D916" s="65">
        <v>10</v>
      </c>
      <c r="E916" s="68">
        <v>0.8</v>
      </c>
      <c r="F916" s="65">
        <v>1</v>
      </c>
      <c r="G916" s="65">
        <v>1.73</v>
      </c>
      <c r="H916" s="65">
        <v>16</v>
      </c>
      <c r="I916" s="70">
        <f t="shared" si="196"/>
        <v>10.90985397985124</v>
      </c>
      <c r="J916" s="70">
        <f t="shared" si="197"/>
        <v>0.6</v>
      </c>
      <c r="K916" s="70">
        <f t="shared" si="198"/>
        <v>1.038</v>
      </c>
      <c r="L916" s="70">
        <f t="shared" si="199"/>
        <v>0</v>
      </c>
      <c r="M916" s="70">
        <f t="shared" si="200"/>
        <v>4.1520000000000001</v>
      </c>
      <c r="N916" s="70">
        <f t="shared" si="201"/>
        <v>1.6448536269514715</v>
      </c>
      <c r="O916" s="70">
        <f t="shared" si="202"/>
        <v>6.8294322591025098</v>
      </c>
      <c r="P916" s="70">
        <f t="shared" si="203"/>
        <v>16.429432259102509</v>
      </c>
      <c r="Q916" s="70">
        <f t="shared" si="204"/>
        <v>-7.0901460201487598</v>
      </c>
      <c r="R916" s="70" t="str">
        <f t="shared" si="205"/>
        <v>Yes</v>
      </c>
      <c r="S916" s="70">
        <f t="shared" si="206"/>
        <v>9.6</v>
      </c>
      <c r="T916" s="70">
        <f t="shared" si="207"/>
        <v>23.51957827925127</v>
      </c>
      <c r="U916" s="70">
        <f t="shared" si="208"/>
        <v>14437.892267827208</v>
      </c>
      <c r="V916" s="70">
        <f t="shared" si="209"/>
        <v>0</v>
      </c>
    </row>
    <row r="917" spans="1:22" x14ac:dyDescent="0.15">
      <c r="A917" s="66">
        <v>39637.390258841086</v>
      </c>
      <c r="B917" s="67">
        <v>32.791085340000002</v>
      </c>
      <c r="C917" s="67">
        <v>782.73558227007481</v>
      </c>
      <c r="D917" s="65">
        <v>146</v>
      </c>
      <c r="E917" s="68">
        <v>1.2</v>
      </c>
      <c r="F917" s="65">
        <v>1</v>
      </c>
      <c r="G917" s="65">
        <v>0.69</v>
      </c>
      <c r="H917" s="65">
        <v>5</v>
      </c>
      <c r="I917" s="70">
        <f t="shared" si="196"/>
        <v>23.870377395384949</v>
      </c>
      <c r="J917" s="70">
        <f t="shared" si="197"/>
        <v>10.706666666666667</v>
      </c>
      <c r="K917" s="70">
        <f t="shared" si="198"/>
        <v>7.3875999999999999</v>
      </c>
      <c r="L917" s="70">
        <f t="shared" si="199"/>
        <v>0</v>
      </c>
      <c r="M917" s="70">
        <f t="shared" si="200"/>
        <v>16.519175790577446</v>
      </c>
      <c r="N917" s="70">
        <f t="shared" si="201"/>
        <v>1.6448536269514715</v>
      </c>
      <c r="O917" s="70">
        <f t="shared" si="202"/>
        <v>27.171626213380254</v>
      </c>
      <c r="P917" s="70">
        <f t="shared" si="203"/>
        <v>80.704959546713582</v>
      </c>
      <c r="Q917" s="70">
        <f t="shared" si="204"/>
        <v>-297.32962260461505</v>
      </c>
      <c r="R917" s="70" t="str">
        <f t="shared" si="205"/>
        <v>Yes</v>
      </c>
      <c r="S917" s="70">
        <f t="shared" si="206"/>
        <v>53.533333333333331</v>
      </c>
      <c r="T917" s="70">
        <f t="shared" si="207"/>
        <v>378.03458215132866</v>
      </c>
      <c r="U917" s="70">
        <f t="shared" si="208"/>
        <v>1563757.6534443225</v>
      </c>
      <c r="V917" s="70">
        <f t="shared" si="209"/>
        <v>0</v>
      </c>
    </row>
    <row r="918" spans="1:22" x14ac:dyDescent="0.15">
      <c r="A918" s="66">
        <v>31324.977791890331</v>
      </c>
      <c r="B918" s="67">
        <v>10.0867465</v>
      </c>
      <c r="C918" s="67">
        <v>1027.7251633492713</v>
      </c>
      <c r="D918" s="65">
        <v>146</v>
      </c>
      <c r="E918" s="68">
        <v>0.5</v>
      </c>
      <c r="F918" s="65">
        <v>0.78</v>
      </c>
      <c r="G918" s="65">
        <v>0.93</v>
      </c>
      <c r="H918" s="65">
        <v>21</v>
      </c>
      <c r="I918" s="70">
        <f t="shared" si="196"/>
        <v>101.88866780277181</v>
      </c>
      <c r="J918" s="70">
        <f t="shared" si="197"/>
        <v>7.2999999999999989</v>
      </c>
      <c r="K918" s="70">
        <f t="shared" si="198"/>
        <v>6.7889999999999997</v>
      </c>
      <c r="L918" s="70">
        <f t="shared" si="199"/>
        <v>2.1494185260204675</v>
      </c>
      <c r="M918" s="70">
        <f t="shared" si="200"/>
        <v>34.843948412887997</v>
      </c>
      <c r="N918" s="70">
        <f t="shared" si="201"/>
        <v>1.6448536269514715</v>
      </c>
      <c r="O918" s="70">
        <f t="shared" si="202"/>
        <v>57.313194924248791</v>
      </c>
      <c r="P918" s="70">
        <f t="shared" si="203"/>
        <v>210.61319492424877</v>
      </c>
      <c r="Q918" s="70">
        <f t="shared" si="204"/>
        <v>-117.11133219722817</v>
      </c>
      <c r="R918" s="70" t="str">
        <f t="shared" si="205"/>
        <v>Yes</v>
      </c>
      <c r="S918" s="70">
        <f t="shared" si="206"/>
        <v>153.29999999999998</v>
      </c>
      <c r="T918" s="70">
        <f t="shared" si="207"/>
        <v>327.72452712147697</v>
      </c>
      <c r="U918" s="70">
        <f t="shared" si="208"/>
        <v>37447.930664062493</v>
      </c>
      <c r="V918" s="70">
        <f t="shared" si="209"/>
        <v>0</v>
      </c>
    </row>
    <row r="919" spans="1:22" x14ac:dyDescent="0.15">
      <c r="A919" s="66">
        <v>3513.7992678658916</v>
      </c>
      <c r="B919" s="67">
        <v>8.3764000000000003</v>
      </c>
      <c r="C919" s="67">
        <v>277.7960792896709</v>
      </c>
      <c r="D919" s="65">
        <v>90</v>
      </c>
      <c r="E919" s="68">
        <v>0.2</v>
      </c>
      <c r="F919" s="65">
        <v>0.82</v>
      </c>
      <c r="G919" s="65">
        <v>0.44</v>
      </c>
      <c r="H919" s="65">
        <v>16</v>
      </c>
      <c r="I919" s="70">
        <f t="shared" si="196"/>
        <v>33.164137253434752</v>
      </c>
      <c r="J919" s="70">
        <f t="shared" si="197"/>
        <v>3.5999999999999996</v>
      </c>
      <c r="K919" s="70">
        <f t="shared" si="198"/>
        <v>1.5839999999999999</v>
      </c>
      <c r="L919" s="70">
        <f t="shared" si="199"/>
        <v>1.6970562748477143</v>
      </c>
      <c r="M919" s="70">
        <f t="shared" si="200"/>
        <v>8.8016871110032078</v>
      </c>
      <c r="N919" s="70">
        <f t="shared" si="201"/>
        <v>1.6448536269514715</v>
      </c>
      <c r="O919" s="70">
        <f t="shared" si="202"/>
        <v>14.477486967825646</v>
      </c>
      <c r="P919" s="70">
        <f t="shared" si="203"/>
        <v>72.077486967825635</v>
      </c>
      <c r="Q919" s="70">
        <f t="shared" si="204"/>
        <v>-74.835862746565226</v>
      </c>
      <c r="R919" s="70" t="str">
        <f t="shared" si="205"/>
        <v>Yes</v>
      </c>
      <c r="S919" s="70">
        <f t="shared" si="206"/>
        <v>57.599999999999994</v>
      </c>
      <c r="T919" s="70">
        <f t="shared" si="207"/>
        <v>146.91334971439085</v>
      </c>
      <c r="U919" s="70">
        <f t="shared" si="208"/>
        <v>3472.2452017151995</v>
      </c>
      <c r="V919" s="70">
        <f t="shared" si="209"/>
        <v>0</v>
      </c>
    </row>
    <row r="920" spans="1:22" x14ac:dyDescent="0.15">
      <c r="A920" s="66">
        <v>26008.680478830847</v>
      </c>
      <c r="B920" s="67">
        <v>6.3058016499999994</v>
      </c>
      <c r="C920" s="67">
        <v>24.579988626572501</v>
      </c>
      <c r="D920" s="65">
        <v>122</v>
      </c>
      <c r="E920" s="68">
        <v>1.2</v>
      </c>
      <c r="F920" s="65">
        <v>1</v>
      </c>
      <c r="G920" s="65">
        <v>0.25</v>
      </c>
      <c r="H920" s="65">
        <v>2</v>
      </c>
      <c r="I920" s="70">
        <f t="shared" si="196"/>
        <v>3.8979958442829394</v>
      </c>
      <c r="J920" s="70">
        <f t="shared" si="197"/>
        <v>8.9466666666666672</v>
      </c>
      <c r="K920" s="70">
        <f t="shared" si="198"/>
        <v>2.2366666666666668</v>
      </c>
      <c r="L920" s="70">
        <f t="shared" si="199"/>
        <v>0</v>
      </c>
      <c r="M920" s="70">
        <f t="shared" si="200"/>
        <v>3.1631243345078226</v>
      </c>
      <c r="N920" s="70">
        <f t="shared" si="201"/>
        <v>1.6448536269514715</v>
      </c>
      <c r="O920" s="70">
        <f t="shared" si="202"/>
        <v>5.2028765341136518</v>
      </c>
      <c r="P920" s="70">
        <f t="shared" si="203"/>
        <v>23.096209867446987</v>
      </c>
      <c r="Q920" s="70">
        <f t="shared" si="204"/>
        <v>-264.50200415571709</v>
      </c>
      <c r="R920" s="70" t="str">
        <f t="shared" si="205"/>
        <v>Yes</v>
      </c>
      <c r="S920" s="70">
        <f t="shared" si="206"/>
        <v>17.893333333333334</v>
      </c>
      <c r="T920" s="70">
        <f t="shared" si="207"/>
        <v>287.59821402316408</v>
      </c>
      <c r="U920" s="70">
        <f t="shared" si="208"/>
        <v>1306701.6008233379</v>
      </c>
      <c r="V920" s="70">
        <f t="shared" si="209"/>
        <v>0</v>
      </c>
    </row>
    <row r="921" spans="1:22" x14ac:dyDescent="0.15">
      <c r="A921" s="66">
        <v>63410.098848250993</v>
      </c>
      <c r="B921" s="67">
        <v>103.26320999999999</v>
      </c>
      <c r="C921" s="67">
        <v>3027.6680177430139</v>
      </c>
      <c r="D921" s="65">
        <v>122</v>
      </c>
      <c r="E921" s="68">
        <v>0.5</v>
      </c>
      <c r="F921" s="65">
        <v>1</v>
      </c>
      <c r="G921" s="65">
        <v>0.56000000000000005</v>
      </c>
      <c r="H921" s="65">
        <v>11</v>
      </c>
      <c r="I921" s="70">
        <f t="shared" si="196"/>
        <v>29.319909944141909</v>
      </c>
      <c r="J921" s="70">
        <f t="shared" si="197"/>
        <v>6.1</v>
      </c>
      <c r="K921" s="70">
        <f t="shared" si="198"/>
        <v>3.4159999999999999</v>
      </c>
      <c r="L921" s="70">
        <f t="shared" si="199"/>
        <v>0</v>
      </c>
      <c r="M921" s="70">
        <f t="shared" si="200"/>
        <v>11.329590283854046</v>
      </c>
      <c r="N921" s="70">
        <f t="shared" si="201"/>
        <v>1.6448536269514715</v>
      </c>
      <c r="O921" s="70">
        <f t="shared" si="202"/>
        <v>18.635517670271479</v>
      </c>
      <c r="P921" s="70">
        <f t="shared" si="203"/>
        <v>85.735517670271477</v>
      </c>
      <c r="Q921" s="70">
        <f t="shared" si="204"/>
        <v>-153.6800900558581</v>
      </c>
      <c r="R921" s="70" t="str">
        <f t="shared" si="205"/>
        <v>Yes</v>
      </c>
      <c r="S921" s="70">
        <f t="shared" si="206"/>
        <v>67.099999999999994</v>
      </c>
      <c r="T921" s="70">
        <f t="shared" si="207"/>
        <v>239.41560772612956</v>
      </c>
      <c r="U921" s="70">
        <f t="shared" si="208"/>
        <v>31292.106445312496</v>
      </c>
      <c r="V921" s="70">
        <f t="shared" si="209"/>
        <v>0</v>
      </c>
    </row>
    <row r="922" spans="1:22" x14ac:dyDescent="0.15">
      <c r="A922" s="66">
        <v>68318.788661735292</v>
      </c>
      <c r="B922" s="67">
        <v>8.8008099999999985</v>
      </c>
      <c r="C922" s="67">
        <v>259.24653897999997</v>
      </c>
      <c r="D922" s="65">
        <v>130</v>
      </c>
      <c r="E922" s="68">
        <v>0.4</v>
      </c>
      <c r="F922" s="65">
        <v>1</v>
      </c>
      <c r="G922" s="65">
        <v>0.25</v>
      </c>
      <c r="H922" s="65">
        <v>16</v>
      </c>
      <c r="I922" s="70">
        <f t="shared" si="196"/>
        <v>29.457122580762455</v>
      </c>
      <c r="J922" s="70">
        <f t="shared" si="197"/>
        <v>6.0666666666666655</v>
      </c>
      <c r="K922" s="70">
        <f t="shared" si="198"/>
        <v>1.5166666666666664</v>
      </c>
      <c r="L922" s="70">
        <f t="shared" si="199"/>
        <v>0</v>
      </c>
      <c r="M922" s="70">
        <f t="shared" si="200"/>
        <v>6.0666666666666655</v>
      </c>
      <c r="N922" s="70">
        <f t="shared" si="201"/>
        <v>1.6448536269514715</v>
      </c>
      <c r="O922" s="70">
        <f t="shared" si="202"/>
        <v>9.9787786701722592</v>
      </c>
      <c r="P922" s="70">
        <f t="shared" si="203"/>
        <v>107.04544533683891</v>
      </c>
      <c r="Q922" s="70">
        <f t="shared" si="204"/>
        <v>-152.54287741923753</v>
      </c>
      <c r="R922" s="70" t="str">
        <f t="shared" si="205"/>
        <v>Yes</v>
      </c>
      <c r="S922" s="70">
        <f t="shared" si="206"/>
        <v>97.066666666666649</v>
      </c>
      <c r="T922" s="70">
        <f t="shared" si="207"/>
        <v>259.58832275607642</v>
      </c>
      <c r="U922" s="70">
        <f t="shared" si="208"/>
        <v>17970.521521971186</v>
      </c>
      <c r="V922" s="70">
        <f t="shared" si="209"/>
        <v>0</v>
      </c>
    </row>
    <row r="923" spans="1:22" x14ac:dyDescent="0.15">
      <c r="A923" s="66">
        <v>14177.7025101542</v>
      </c>
      <c r="B923" s="67">
        <v>93.848630899999989</v>
      </c>
      <c r="C923" s="67">
        <v>6508.7848970940859</v>
      </c>
      <c r="D923" s="65">
        <v>162</v>
      </c>
      <c r="E923" s="68">
        <v>0.2</v>
      </c>
      <c r="F923" s="65">
        <v>0.75</v>
      </c>
      <c r="G923" s="65">
        <v>0.64</v>
      </c>
      <c r="H923" s="65">
        <v>16</v>
      </c>
      <c r="I923" s="70">
        <f t="shared" si="196"/>
        <v>69.354074051751425</v>
      </c>
      <c r="J923" s="70">
        <f t="shared" si="197"/>
        <v>6.48</v>
      </c>
      <c r="K923" s="70">
        <f t="shared" si="198"/>
        <v>4.1472000000000007</v>
      </c>
      <c r="L923" s="70">
        <f t="shared" si="199"/>
        <v>2</v>
      </c>
      <c r="M923" s="70">
        <f t="shared" si="200"/>
        <v>21.051125514803243</v>
      </c>
      <c r="N923" s="70">
        <f t="shared" si="201"/>
        <v>1.6448536269514715</v>
      </c>
      <c r="O923" s="70">
        <f t="shared" si="202"/>
        <v>34.626020154434777</v>
      </c>
      <c r="P923" s="70">
        <f t="shared" si="203"/>
        <v>138.30602015443478</v>
      </c>
      <c r="Q923" s="70">
        <f t="shared" si="204"/>
        <v>-125.04592594824858</v>
      </c>
      <c r="R923" s="70" t="str">
        <f t="shared" si="205"/>
        <v>Yes</v>
      </c>
      <c r="S923" s="70">
        <f t="shared" si="206"/>
        <v>103.68</v>
      </c>
      <c r="T923" s="70">
        <f t="shared" si="207"/>
        <v>263.35194610268337</v>
      </c>
      <c r="U923" s="70">
        <f t="shared" si="208"/>
        <v>6250.0413630873609</v>
      </c>
      <c r="V923" s="70">
        <f t="shared" si="209"/>
        <v>0</v>
      </c>
    </row>
    <row r="924" spans="1:22" x14ac:dyDescent="0.15">
      <c r="A924" s="66">
        <v>71728.949057662394</v>
      </c>
      <c r="B924" s="67">
        <v>10.706999999999999</v>
      </c>
      <c r="C924" s="67">
        <v>548.64510248533338</v>
      </c>
      <c r="D924" s="65">
        <v>34</v>
      </c>
      <c r="E924" s="68">
        <v>-0.1</v>
      </c>
      <c r="F924" s="65">
        <v>1</v>
      </c>
      <c r="G924" s="65">
        <v>2.36</v>
      </c>
      <c r="H924" s="65">
        <v>16</v>
      </c>
      <c r="I924" s="70">
        <f t="shared" si="196"/>
        <v>51.241720601973796</v>
      </c>
      <c r="J924" s="70">
        <f t="shared" si="197"/>
        <v>1.02</v>
      </c>
      <c r="K924" s="70">
        <f t="shared" si="198"/>
        <v>2.4072</v>
      </c>
      <c r="L924" s="70">
        <f t="shared" si="199"/>
        <v>0</v>
      </c>
      <c r="M924" s="70">
        <f t="shared" si="200"/>
        <v>9.6288</v>
      </c>
      <c r="N924" s="70">
        <f t="shared" si="201"/>
        <v>1.6448536269514715</v>
      </c>
      <c r="O924" s="70">
        <f t="shared" si="202"/>
        <v>15.837966603190329</v>
      </c>
      <c r="P924" s="70">
        <f t="shared" si="203"/>
        <v>32.157966603190332</v>
      </c>
      <c r="Q924" s="70">
        <f t="shared" si="204"/>
        <v>20.641720601973795</v>
      </c>
      <c r="R924" s="70" t="str">
        <f t="shared" si="205"/>
        <v>Yes</v>
      </c>
      <c r="S924" s="70">
        <f t="shared" si="206"/>
        <v>16.32</v>
      </c>
      <c r="T924" s="70">
        <f t="shared" si="207"/>
        <v>16.32</v>
      </c>
      <c r="U924" s="70">
        <f t="shared" si="208"/>
        <v>209.97395759645997</v>
      </c>
      <c r="V924" s="70">
        <f t="shared" si="209"/>
        <v>0</v>
      </c>
    </row>
    <row r="925" spans="1:22" x14ac:dyDescent="0.15">
      <c r="A925" s="66">
        <v>24878.723651870394</v>
      </c>
      <c r="B925" s="67">
        <v>65.617999999999995</v>
      </c>
      <c r="C925" s="67">
        <v>10144.650384704</v>
      </c>
      <c r="D925" s="65">
        <v>228</v>
      </c>
      <c r="E925" s="68">
        <v>0.4</v>
      </c>
      <c r="F925" s="65">
        <v>1</v>
      </c>
      <c r="G925" s="65">
        <v>1.0900000000000001</v>
      </c>
      <c r="H925" s="65">
        <v>16</v>
      </c>
      <c r="I925" s="70">
        <f t="shared" si="196"/>
        <v>154.60163956085222</v>
      </c>
      <c r="J925" s="70">
        <f t="shared" si="197"/>
        <v>10.639999999999999</v>
      </c>
      <c r="K925" s="70">
        <f t="shared" si="198"/>
        <v>11.5976</v>
      </c>
      <c r="L925" s="70">
        <f t="shared" si="199"/>
        <v>0</v>
      </c>
      <c r="M925" s="70">
        <f t="shared" si="200"/>
        <v>46.3904</v>
      </c>
      <c r="N925" s="70">
        <f t="shared" si="201"/>
        <v>1.6448536269514715</v>
      </c>
      <c r="O925" s="70">
        <f t="shared" si="202"/>
        <v>76.305417695729545</v>
      </c>
      <c r="P925" s="70">
        <f t="shared" si="203"/>
        <v>246.54541769572953</v>
      </c>
      <c r="Q925" s="70">
        <f t="shared" si="204"/>
        <v>-164.59836043914777</v>
      </c>
      <c r="R925" s="70" t="str">
        <f t="shared" si="205"/>
        <v>Yes</v>
      </c>
      <c r="S925" s="70">
        <f t="shared" si="206"/>
        <v>170.23999999999998</v>
      </c>
      <c r="T925" s="70">
        <f t="shared" si="207"/>
        <v>411.14377813487727</v>
      </c>
      <c r="U925" s="70">
        <f t="shared" si="208"/>
        <v>31517.530053918697</v>
      </c>
      <c r="V925" s="70">
        <f t="shared" si="209"/>
        <v>0</v>
      </c>
    </row>
    <row r="926" spans="1:22" x14ac:dyDescent="0.15">
      <c r="A926" s="66">
        <v>40405.163967163629</v>
      </c>
      <c r="B926" s="67">
        <v>101.16278512999999</v>
      </c>
      <c r="C926" s="67">
        <v>8711.3810067509348</v>
      </c>
      <c r="D926" s="65">
        <v>122</v>
      </c>
      <c r="E926" s="68">
        <v>-0.6</v>
      </c>
      <c r="F926" s="65">
        <v>0.8</v>
      </c>
      <c r="G926" s="65">
        <v>0.51</v>
      </c>
      <c r="H926" s="65">
        <v>33</v>
      </c>
      <c r="I926" s="70">
        <f t="shared" si="196"/>
        <v>86.112506645169077</v>
      </c>
      <c r="J926" s="70">
        <f t="shared" si="197"/>
        <v>1.6266666666666667</v>
      </c>
      <c r="K926" s="70">
        <f t="shared" si="198"/>
        <v>0.8296</v>
      </c>
      <c r="L926" s="70">
        <f t="shared" si="199"/>
        <v>2.5690465157330258</v>
      </c>
      <c r="M926" s="70">
        <f t="shared" si="200"/>
        <v>6.3384293490843087</v>
      </c>
      <c r="N926" s="70">
        <f t="shared" si="201"/>
        <v>1.6448536269514715</v>
      </c>
      <c r="O926" s="70">
        <f t="shared" si="202"/>
        <v>10.42578850401698</v>
      </c>
      <c r="P926" s="70">
        <f t="shared" si="203"/>
        <v>64.105788504016985</v>
      </c>
      <c r="Q926" s="70">
        <f t="shared" si="204"/>
        <v>37.312506645169073</v>
      </c>
      <c r="R926" s="70" t="str">
        <f t="shared" si="205"/>
        <v>Yes</v>
      </c>
      <c r="S926" s="70">
        <f t="shared" si="206"/>
        <v>53.68</v>
      </c>
      <c r="T926" s="70">
        <f t="shared" si="207"/>
        <v>53.68</v>
      </c>
      <c r="U926" s="70">
        <f t="shared" si="208"/>
        <v>81.329921966080008</v>
      </c>
      <c r="V926" s="70">
        <f t="shared" si="209"/>
        <v>4.7825846790890694</v>
      </c>
    </row>
    <row r="927" spans="1:22" x14ac:dyDescent="0.15">
      <c r="A927" s="66">
        <v>70111.065833325658</v>
      </c>
      <c r="B927" s="67">
        <v>11.30857</v>
      </c>
      <c r="C927" s="67">
        <v>752.70935553146694</v>
      </c>
      <c r="D927" s="65">
        <v>154</v>
      </c>
      <c r="E927" s="68">
        <v>-0.2</v>
      </c>
      <c r="F927" s="65">
        <v>1</v>
      </c>
      <c r="G927" s="65">
        <v>1.1000000000000001</v>
      </c>
      <c r="H927" s="65">
        <v>8</v>
      </c>
      <c r="I927" s="70">
        <f t="shared" si="196"/>
        <v>66.560967083501012</v>
      </c>
      <c r="J927" s="70">
        <f t="shared" si="197"/>
        <v>4.1066666666666674</v>
      </c>
      <c r="K927" s="70">
        <f t="shared" si="198"/>
        <v>4.5173333333333341</v>
      </c>
      <c r="L927" s="70">
        <f t="shared" si="199"/>
        <v>0</v>
      </c>
      <c r="M927" s="70">
        <f t="shared" si="200"/>
        <v>12.776948131520125</v>
      </c>
      <c r="N927" s="70">
        <f t="shared" si="201"/>
        <v>1.6448536269514715</v>
      </c>
      <c r="O927" s="70">
        <f t="shared" si="202"/>
        <v>21.016209475501707</v>
      </c>
      <c r="P927" s="70">
        <f t="shared" si="203"/>
        <v>53.86954280883505</v>
      </c>
      <c r="Q927" s="70">
        <f t="shared" si="204"/>
        <v>-56.639032916499005</v>
      </c>
      <c r="R927" s="70" t="str">
        <f t="shared" si="205"/>
        <v>Yes</v>
      </c>
      <c r="S927" s="70">
        <f t="shared" si="206"/>
        <v>32.853333333333339</v>
      </c>
      <c r="T927" s="70">
        <f t="shared" si="207"/>
        <v>110.50857572533405</v>
      </c>
      <c r="U927" s="70">
        <f t="shared" si="208"/>
        <v>563.08600291328014</v>
      </c>
      <c r="V927" s="70">
        <f t="shared" si="209"/>
        <v>0</v>
      </c>
    </row>
    <row r="928" spans="1:22" x14ac:dyDescent="0.15">
      <c r="A928" s="66">
        <v>27049.09814758545</v>
      </c>
      <c r="B928" s="67">
        <v>9.4264599999999987</v>
      </c>
      <c r="C928" s="67">
        <v>1411.3345243175102</v>
      </c>
      <c r="D928" s="65">
        <v>252</v>
      </c>
      <c r="E928" s="68">
        <v>0.4</v>
      </c>
      <c r="F928" s="65">
        <v>0.78</v>
      </c>
      <c r="G928" s="65">
        <v>1.05</v>
      </c>
      <c r="H928" s="65">
        <v>16</v>
      </c>
      <c r="I928" s="70">
        <f t="shared" si="196"/>
        <v>149.72052332662636</v>
      </c>
      <c r="J928" s="70">
        <f t="shared" si="197"/>
        <v>11.76</v>
      </c>
      <c r="K928" s="70">
        <f t="shared" si="198"/>
        <v>12.348000000000001</v>
      </c>
      <c r="L928" s="70">
        <f t="shared" si="199"/>
        <v>1.8761663039293717</v>
      </c>
      <c r="M928" s="70">
        <f t="shared" si="200"/>
        <v>54.095999999999997</v>
      </c>
      <c r="N928" s="70">
        <f t="shared" si="201"/>
        <v>1.6448536269514715</v>
      </c>
      <c r="O928" s="70">
        <f t="shared" si="202"/>
        <v>88.980001803566793</v>
      </c>
      <c r="P928" s="70">
        <f t="shared" si="203"/>
        <v>277.1400018035668</v>
      </c>
      <c r="Q928" s="70">
        <f t="shared" si="204"/>
        <v>-203.07947667337365</v>
      </c>
      <c r="R928" s="70" t="str">
        <f t="shared" si="205"/>
        <v>Yes</v>
      </c>
      <c r="S928" s="70">
        <f t="shared" si="206"/>
        <v>188.16</v>
      </c>
      <c r="T928" s="70">
        <f t="shared" si="207"/>
        <v>480.21947847694048</v>
      </c>
      <c r="U928" s="70">
        <f t="shared" si="208"/>
        <v>34835.16479643646</v>
      </c>
      <c r="V928" s="70">
        <f t="shared" si="209"/>
        <v>0</v>
      </c>
    </row>
    <row r="929" spans="1:22" x14ac:dyDescent="0.15">
      <c r="A929" s="66">
        <v>87621.463424152491</v>
      </c>
      <c r="B929" s="67">
        <v>11.07164774</v>
      </c>
      <c r="C929" s="67">
        <v>149.58670436110714</v>
      </c>
      <c r="D929" s="65">
        <v>138</v>
      </c>
      <c r="E929" s="68">
        <v>0.2</v>
      </c>
      <c r="F929" s="65">
        <v>0.9</v>
      </c>
      <c r="G929" s="65">
        <v>0.75</v>
      </c>
      <c r="H929" s="65">
        <v>3</v>
      </c>
      <c r="I929" s="70">
        <f t="shared" si="196"/>
        <v>13.510789710250224</v>
      </c>
      <c r="J929" s="70">
        <f t="shared" si="197"/>
        <v>5.52</v>
      </c>
      <c r="K929" s="70">
        <f t="shared" si="198"/>
        <v>4.1399999999999997</v>
      </c>
      <c r="L929" s="70">
        <f t="shared" si="199"/>
        <v>0.54772255750516607</v>
      </c>
      <c r="M929" s="70">
        <f t="shared" si="200"/>
        <v>7.7820254432891689</v>
      </c>
      <c r="N929" s="70">
        <f t="shared" si="201"/>
        <v>1.6448536269514715</v>
      </c>
      <c r="O929" s="70">
        <f t="shared" si="202"/>
        <v>12.800292775422822</v>
      </c>
      <c r="P929" s="70">
        <f t="shared" si="203"/>
        <v>29.36029277542282</v>
      </c>
      <c r="Q929" s="70">
        <f t="shared" si="204"/>
        <v>-152.08921028974976</v>
      </c>
      <c r="R929" s="70" t="str">
        <f t="shared" si="205"/>
        <v>Yes</v>
      </c>
      <c r="S929" s="70">
        <f t="shared" si="206"/>
        <v>16.559999999999999</v>
      </c>
      <c r="T929" s="70">
        <f t="shared" si="207"/>
        <v>181.44950306517256</v>
      </c>
      <c r="U929" s="70">
        <f t="shared" si="208"/>
        <v>5324.1093092966385</v>
      </c>
      <c r="V929" s="70">
        <f t="shared" si="209"/>
        <v>0</v>
      </c>
    </row>
    <row r="930" spans="1:22" x14ac:dyDescent="0.15">
      <c r="A930" s="66">
        <v>14288.30802860449</v>
      </c>
      <c r="B930" s="67">
        <v>17.565384759999997</v>
      </c>
      <c r="C930" s="67">
        <v>303.88962679072353</v>
      </c>
      <c r="D930" s="65">
        <v>106</v>
      </c>
      <c r="E930" s="68">
        <v>0.4</v>
      </c>
      <c r="F930" s="65">
        <v>1</v>
      </c>
      <c r="G930" s="65">
        <v>0.65</v>
      </c>
      <c r="H930" s="65">
        <v>6</v>
      </c>
      <c r="I930" s="70">
        <f t="shared" si="196"/>
        <v>17.30048222358003</v>
      </c>
      <c r="J930" s="70">
        <f t="shared" si="197"/>
        <v>4.9466666666666663</v>
      </c>
      <c r="K930" s="70">
        <f t="shared" si="198"/>
        <v>3.2153333333333332</v>
      </c>
      <c r="L930" s="70">
        <f t="shared" si="199"/>
        <v>0</v>
      </c>
      <c r="M930" s="70">
        <f t="shared" si="200"/>
        <v>7.875926019628845</v>
      </c>
      <c r="N930" s="70">
        <f t="shared" si="201"/>
        <v>1.6448536269514715</v>
      </c>
      <c r="O930" s="70">
        <f t="shared" si="202"/>
        <v>12.954745478987972</v>
      </c>
      <c r="P930" s="70">
        <f t="shared" si="203"/>
        <v>42.634745478987973</v>
      </c>
      <c r="Q930" s="70">
        <f t="shared" si="204"/>
        <v>-131.09951777641996</v>
      </c>
      <c r="R930" s="70" t="str">
        <f t="shared" si="205"/>
        <v>Yes</v>
      </c>
      <c r="S930" s="70">
        <f t="shared" si="206"/>
        <v>29.68</v>
      </c>
      <c r="T930" s="70">
        <f t="shared" si="207"/>
        <v>173.73426325540794</v>
      </c>
      <c r="U930" s="70">
        <f t="shared" si="208"/>
        <v>14652.886779453431</v>
      </c>
      <c r="V930" s="70">
        <f t="shared" si="209"/>
        <v>0</v>
      </c>
    </row>
    <row r="931" spans="1:22" x14ac:dyDescent="0.15">
      <c r="A931" s="66">
        <v>16751.604788845088</v>
      </c>
      <c r="B931" s="67">
        <v>78.656247149999999</v>
      </c>
      <c r="C931" s="67">
        <v>32762.449683220275</v>
      </c>
      <c r="D931" s="65">
        <v>292</v>
      </c>
      <c r="E931" s="68">
        <v>0.2</v>
      </c>
      <c r="F931" s="65">
        <v>1</v>
      </c>
      <c r="G931" s="65">
        <v>1.1499999999999999</v>
      </c>
      <c r="H931" s="65">
        <v>32</v>
      </c>
      <c r="I931" s="70">
        <f t="shared" si="196"/>
        <v>416.52698762427895</v>
      </c>
      <c r="J931" s="70">
        <f t="shared" si="197"/>
        <v>11.679999999999998</v>
      </c>
      <c r="K931" s="70">
        <f t="shared" si="198"/>
        <v>13.431999999999997</v>
      </c>
      <c r="L931" s="70">
        <f t="shared" si="199"/>
        <v>0</v>
      </c>
      <c r="M931" s="70">
        <f t="shared" si="200"/>
        <v>75.982866279181636</v>
      </c>
      <c r="N931" s="70">
        <f t="shared" si="201"/>
        <v>1.6448536269514715</v>
      </c>
      <c r="O931" s="70">
        <f t="shared" si="202"/>
        <v>124.98069318548058</v>
      </c>
      <c r="P931" s="70">
        <f t="shared" si="203"/>
        <v>498.7406931854805</v>
      </c>
      <c r="Q931" s="70">
        <f t="shared" si="204"/>
        <v>66.126987624279025</v>
      </c>
      <c r="R931" s="70" t="str">
        <f t="shared" si="205"/>
        <v>Yes</v>
      </c>
      <c r="S931" s="70">
        <f t="shared" si="206"/>
        <v>373.75999999999993</v>
      </c>
      <c r="T931" s="70">
        <f t="shared" si="207"/>
        <v>432.61370556120147</v>
      </c>
      <c r="U931" s="70">
        <f t="shared" si="208"/>
        <v>11265.506654453759</v>
      </c>
      <c r="V931" s="70">
        <f t="shared" si="209"/>
        <v>0</v>
      </c>
    </row>
    <row r="932" spans="1:22" x14ac:dyDescent="0.15">
      <c r="A932" s="66">
        <v>65233.035041502262</v>
      </c>
      <c r="B932" s="67">
        <v>304.84380138999995</v>
      </c>
      <c r="C932" s="67">
        <v>62186.840203633248</v>
      </c>
      <c r="D932" s="65">
        <v>114</v>
      </c>
      <c r="E932" s="68">
        <v>0.2</v>
      </c>
      <c r="F932" s="65">
        <v>0.93</v>
      </c>
      <c r="G932" s="65">
        <v>1.41</v>
      </c>
      <c r="H932" s="65">
        <v>33</v>
      </c>
      <c r="I932" s="70">
        <f t="shared" si="196"/>
        <v>203.9957510045445</v>
      </c>
      <c r="J932" s="70">
        <f t="shared" si="197"/>
        <v>4.5599999999999996</v>
      </c>
      <c r="K932" s="70">
        <f t="shared" si="198"/>
        <v>6.4295999999999989</v>
      </c>
      <c r="L932" s="70">
        <f t="shared" si="199"/>
        <v>1.5198684153570658</v>
      </c>
      <c r="M932" s="70">
        <f t="shared" si="200"/>
        <v>37.579850575541137</v>
      </c>
      <c r="N932" s="70">
        <f t="shared" si="201"/>
        <v>1.6448536269514715</v>
      </c>
      <c r="O932" s="70">
        <f t="shared" si="202"/>
        <v>61.813353519473182</v>
      </c>
      <c r="P932" s="70">
        <f t="shared" si="203"/>
        <v>212.29335351947316</v>
      </c>
      <c r="Q932" s="70">
        <f t="shared" si="204"/>
        <v>67.195751004544519</v>
      </c>
      <c r="R932" s="70" t="str">
        <f t="shared" si="205"/>
        <v>Yes</v>
      </c>
      <c r="S932" s="70">
        <f t="shared" si="206"/>
        <v>150.47999999999999</v>
      </c>
      <c r="T932" s="70">
        <f t="shared" si="207"/>
        <v>150.47999999999999</v>
      </c>
      <c r="U932" s="70">
        <f t="shared" si="208"/>
        <v>4398.1772555059197</v>
      </c>
      <c r="V932" s="70">
        <f t="shared" si="209"/>
        <v>0</v>
      </c>
    </row>
    <row r="933" spans="1:22" x14ac:dyDescent="0.15">
      <c r="A933" s="66">
        <v>84810.900158026227</v>
      </c>
      <c r="B933" s="67">
        <v>18.973498880000001</v>
      </c>
      <c r="C933" s="67">
        <v>1275.5051635277953</v>
      </c>
      <c r="D933" s="65">
        <v>90</v>
      </c>
      <c r="E933" s="68">
        <v>-0.6</v>
      </c>
      <c r="F933" s="65">
        <v>1</v>
      </c>
      <c r="G933" s="65">
        <v>0.73</v>
      </c>
      <c r="H933" s="65">
        <v>21</v>
      </c>
      <c r="I933" s="70">
        <f t="shared" si="196"/>
        <v>67.225616719133839</v>
      </c>
      <c r="J933" s="70">
        <f t="shared" si="197"/>
        <v>1.2000000000000002</v>
      </c>
      <c r="K933" s="70">
        <f t="shared" si="198"/>
        <v>0.87600000000000011</v>
      </c>
      <c r="L933" s="70">
        <f t="shared" si="199"/>
        <v>0</v>
      </c>
      <c r="M933" s="70">
        <f t="shared" si="200"/>
        <v>4.0143363087813162</v>
      </c>
      <c r="N933" s="70">
        <f t="shared" si="201"/>
        <v>1.6448536269514715</v>
      </c>
      <c r="O933" s="70">
        <f t="shared" si="202"/>
        <v>6.6029956373019303</v>
      </c>
      <c r="P933" s="70">
        <f t="shared" si="203"/>
        <v>31.802995637301933</v>
      </c>
      <c r="Q933" s="70">
        <f t="shared" si="204"/>
        <v>31.225616719133832</v>
      </c>
      <c r="R933" s="70" t="str">
        <f t="shared" si="205"/>
        <v>Yes</v>
      </c>
      <c r="S933" s="70">
        <f t="shared" si="206"/>
        <v>25.200000000000003</v>
      </c>
      <c r="T933" s="70">
        <f t="shared" si="207"/>
        <v>25.200000000000003</v>
      </c>
      <c r="U933" s="70">
        <f t="shared" si="208"/>
        <v>59.997483417600009</v>
      </c>
      <c r="V933" s="70">
        <f t="shared" si="209"/>
        <v>7.2281333015338305</v>
      </c>
    </row>
    <row r="934" spans="1:22" x14ac:dyDescent="0.15">
      <c r="A934" s="66">
        <v>89414.435477556224</v>
      </c>
      <c r="B934" s="67">
        <v>14.241444769999999</v>
      </c>
      <c r="C934" s="67">
        <v>2416.65492444142</v>
      </c>
      <c r="D934" s="65">
        <v>186</v>
      </c>
      <c r="E934" s="68">
        <v>-0.6</v>
      </c>
      <c r="F934" s="65">
        <v>0.8</v>
      </c>
      <c r="G934" s="65">
        <v>1.4</v>
      </c>
      <c r="H934" s="65">
        <v>16</v>
      </c>
      <c r="I934" s="70">
        <f t="shared" si="196"/>
        <v>169.6916965568108</v>
      </c>
      <c r="J934" s="70">
        <f t="shared" si="197"/>
        <v>2.4800000000000004</v>
      </c>
      <c r="K934" s="70">
        <f t="shared" si="198"/>
        <v>3.4720000000000004</v>
      </c>
      <c r="L934" s="70">
        <f t="shared" si="199"/>
        <v>1.7888543819998315</v>
      </c>
      <c r="M934" s="70">
        <f t="shared" si="200"/>
        <v>14.579362949045477</v>
      </c>
      <c r="N934" s="70">
        <f t="shared" si="201"/>
        <v>1.6448536269514715</v>
      </c>
      <c r="O934" s="70">
        <f t="shared" si="202"/>
        <v>23.980918025379353</v>
      </c>
      <c r="P934" s="70">
        <f t="shared" si="203"/>
        <v>63.66091802537936</v>
      </c>
      <c r="Q934" s="70">
        <f t="shared" si="204"/>
        <v>95.291696556810791</v>
      </c>
      <c r="R934" s="70" t="str">
        <f t="shared" si="205"/>
        <v>No</v>
      </c>
      <c r="S934" s="70">
        <f t="shared" si="206"/>
        <v>39.680000000000007</v>
      </c>
      <c r="T934" s="70">
        <f t="shared" si="207"/>
        <v>0</v>
      </c>
      <c r="U934" s="70">
        <f t="shared" si="208"/>
        <v>123.99479906304001</v>
      </c>
      <c r="V934" s="70">
        <f t="shared" si="209"/>
        <v>45.696897493770791</v>
      </c>
    </row>
    <row r="935" spans="1:22" x14ac:dyDescent="0.15">
      <c r="A935" s="66">
        <v>69878.49920572179</v>
      </c>
      <c r="B935" s="67">
        <v>6.8898899999999994</v>
      </c>
      <c r="C935" s="67">
        <v>263.41502685414423</v>
      </c>
      <c r="D935" s="65">
        <v>82</v>
      </c>
      <c r="E935" s="68">
        <v>0.5</v>
      </c>
      <c r="F935" s="65">
        <v>0.85</v>
      </c>
      <c r="G935" s="65">
        <v>1.36</v>
      </c>
      <c r="H935" s="65">
        <v>8</v>
      </c>
      <c r="I935" s="70">
        <f t="shared" si="196"/>
        <v>38.232109199732399</v>
      </c>
      <c r="J935" s="70">
        <f t="shared" si="197"/>
        <v>4.0999999999999996</v>
      </c>
      <c r="K935" s="70">
        <f t="shared" si="198"/>
        <v>5.5759999999999996</v>
      </c>
      <c r="L935" s="70">
        <f t="shared" si="199"/>
        <v>1.0954451150103324</v>
      </c>
      <c r="M935" s="70">
        <f t="shared" si="200"/>
        <v>16.398359917991797</v>
      </c>
      <c r="N935" s="70">
        <f t="shared" si="201"/>
        <v>1.6448536269514715</v>
      </c>
      <c r="O935" s="70">
        <f t="shared" si="202"/>
        <v>26.972901787164442</v>
      </c>
      <c r="P935" s="70">
        <f t="shared" si="203"/>
        <v>59.772901787164443</v>
      </c>
      <c r="Q935" s="70">
        <f t="shared" si="204"/>
        <v>-84.767890800267594</v>
      </c>
      <c r="R935" s="70" t="str">
        <f t="shared" si="205"/>
        <v>Yes</v>
      </c>
      <c r="S935" s="70">
        <f t="shared" si="206"/>
        <v>32.799999999999997</v>
      </c>
      <c r="T935" s="70">
        <f t="shared" si="207"/>
        <v>144.54079258743204</v>
      </c>
      <c r="U935" s="70">
        <f t="shared" si="208"/>
        <v>21032.399414062496</v>
      </c>
      <c r="V935" s="70">
        <f t="shared" si="209"/>
        <v>0</v>
      </c>
    </row>
    <row r="936" spans="1:22" x14ac:dyDescent="0.15">
      <c r="A936" s="66">
        <v>89405.807026308496</v>
      </c>
      <c r="B936" s="67">
        <v>12.09891</v>
      </c>
      <c r="C936" s="67">
        <v>428.24421888003764</v>
      </c>
      <c r="D936" s="65">
        <v>74</v>
      </c>
      <c r="E936" s="68">
        <v>0.8</v>
      </c>
      <c r="F936" s="65">
        <v>0.9</v>
      </c>
      <c r="G936" s="65">
        <v>1.47</v>
      </c>
      <c r="H936" s="65">
        <v>8</v>
      </c>
      <c r="I936" s="70">
        <f t="shared" si="196"/>
        <v>35.39527270473436</v>
      </c>
      <c r="J936" s="70">
        <f t="shared" si="197"/>
        <v>4.4400000000000004</v>
      </c>
      <c r="K936" s="70">
        <f t="shared" si="198"/>
        <v>6.5268000000000006</v>
      </c>
      <c r="L936" s="70">
        <f t="shared" si="199"/>
        <v>0.89442719099991574</v>
      </c>
      <c r="M936" s="70">
        <f t="shared" si="200"/>
        <v>18.882897709832569</v>
      </c>
      <c r="N936" s="70">
        <f t="shared" si="201"/>
        <v>1.6448536269514715</v>
      </c>
      <c r="O936" s="70">
        <f t="shared" si="202"/>
        <v>31.059602785371737</v>
      </c>
      <c r="P936" s="70">
        <f t="shared" si="203"/>
        <v>66.579602785371748</v>
      </c>
      <c r="Q936" s="70">
        <f t="shared" si="204"/>
        <v>-97.80472729526565</v>
      </c>
      <c r="R936" s="70" t="str">
        <f t="shared" si="205"/>
        <v>Yes</v>
      </c>
      <c r="S936" s="70">
        <f t="shared" si="206"/>
        <v>35.520000000000003</v>
      </c>
      <c r="T936" s="70">
        <f t="shared" si="207"/>
        <v>164.3843300806374</v>
      </c>
      <c r="U936" s="70">
        <f t="shared" si="208"/>
        <v>106840.40278192134</v>
      </c>
      <c r="V936" s="70">
        <f t="shared" si="209"/>
        <v>0</v>
      </c>
    </row>
    <row r="937" spans="1:22" x14ac:dyDescent="0.15">
      <c r="A937" s="66">
        <v>91086.655850094074</v>
      </c>
      <c r="B937" s="67">
        <v>59.320485739999995</v>
      </c>
      <c r="C937" s="67">
        <v>2851.3109635167843</v>
      </c>
      <c r="D937" s="65">
        <v>114</v>
      </c>
      <c r="E937" s="68">
        <v>0.5</v>
      </c>
      <c r="F937" s="65">
        <v>1</v>
      </c>
      <c r="G937" s="65">
        <v>0.67</v>
      </c>
      <c r="H937" s="65">
        <v>16</v>
      </c>
      <c r="I937" s="70">
        <f t="shared" si="196"/>
        <v>48.066210651308545</v>
      </c>
      <c r="J937" s="70">
        <f t="shared" si="197"/>
        <v>5.6999999999999993</v>
      </c>
      <c r="K937" s="70">
        <f t="shared" si="198"/>
        <v>3.819</v>
      </c>
      <c r="L937" s="70">
        <f t="shared" si="199"/>
        <v>0</v>
      </c>
      <c r="M937" s="70">
        <f t="shared" si="200"/>
        <v>15.276</v>
      </c>
      <c r="N937" s="70">
        <f t="shared" si="201"/>
        <v>1.6448536269514715</v>
      </c>
      <c r="O937" s="70">
        <f t="shared" si="202"/>
        <v>25.126784005310679</v>
      </c>
      <c r="P937" s="70">
        <f t="shared" si="203"/>
        <v>116.32678400531067</v>
      </c>
      <c r="Q937" s="70">
        <f t="shared" si="204"/>
        <v>-122.93378934869142</v>
      </c>
      <c r="R937" s="70" t="str">
        <f t="shared" si="205"/>
        <v>Yes</v>
      </c>
      <c r="S937" s="70">
        <f t="shared" si="206"/>
        <v>91.199999999999989</v>
      </c>
      <c r="T937" s="70">
        <f t="shared" si="207"/>
        <v>239.26057335400208</v>
      </c>
      <c r="U937" s="70">
        <f t="shared" si="208"/>
        <v>29240.165039062496</v>
      </c>
      <c r="V937" s="70">
        <f t="shared" si="209"/>
        <v>0</v>
      </c>
    </row>
    <row r="938" spans="1:22" x14ac:dyDescent="0.15">
      <c r="A938" s="66">
        <v>12419.573955987662</v>
      </c>
      <c r="B938" s="67">
        <v>8.1080318399999989</v>
      </c>
      <c r="C938" s="67">
        <v>755.27304357496973</v>
      </c>
      <c r="D938" s="65">
        <v>138</v>
      </c>
      <c r="E938" s="68">
        <v>0.2</v>
      </c>
      <c r="F938" s="65">
        <v>1</v>
      </c>
      <c r="G938" s="65">
        <v>0.57999999999999996</v>
      </c>
      <c r="H938" s="65">
        <v>21</v>
      </c>
      <c r="I938" s="70">
        <f t="shared" si="196"/>
        <v>93.151218258532367</v>
      </c>
      <c r="J938" s="70">
        <f t="shared" si="197"/>
        <v>5.52</v>
      </c>
      <c r="K938" s="70">
        <f t="shared" si="198"/>
        <v>3.2015999999999996</v>
      </c>
      <c r="L938" s="70">
        <f t="shared" si="199"/>
        <v>0</v>
      </c>
      <c r="M938" s="70">
        <f t="shared" si="200"/>
        <v>14.671574344970615</v>
      </c>
      <c r="N938" s="70">
        <f t="shared" si="201"/>
        <v>1.6448536269514715</v>
      </c>
      <c r="O938" s="70">
        <f t="shared" si="202"/>
        <v>24.132592274413078</v>
      </c>
      <c r="P938" s="70">
        <f t="shared" si="203"/>
        <v>140.05259227441306</v>
      </c>
      <c r="Q938" s="70">
        <f t="shared" si="204"/>
        <v>-72.448781741467627</v>
      </c>
      <c r="R938" s="70" t="str">
        <f t="shared" si="205"/>
        <v>Yes</v>
      </c>
      <c r="S938" s="70">
        <f t="shared" si="206"/>
        <v>115.91999999999999</v>
      </c>
      <c r="T938" s="70">
        <f t="shared" si="207"/>
        <v>212.50137401588069</v>
      </c>
      <c r="U938" s="70">
        <f t="shared" si="208"/>
        <v>5324.1093092966385</v>
      </c>
      <c r="V938" s="70">
        <f t="shared" si="209"/>
        <v>0</v>
      </c>
    </row>
    <row r="939" spans="1:22" x14ac:dyDescent="0.15">
      <c r="A939" s="66">
        <v>31126.681063138316</v>
      </c>
      <c r="B939" s="67">
        <v>12.888389999999999</v>
      </c>
      <c r="C939" s="67">
        <v>535.59088712154676</v>
      </c>
      <c r="D939" s="65">
        <v>98</v>
      </c>
      <c r="E939" s="68">
        <v>-0.2</v>
      </c>
      <c r="F939" s="65">
        <v>1</v>
      </c>
      <c r="G939" s="65">
        <v>0.61</v>
      </c>
      <c r="H939" s="65">
        <v>16</v>
      </c>
      <c r="I939" s="70">
        <f t="shared" si="196"/>
        <v>41.556073886773042</v>
      </c>
      <c r="J939" s="70">
        <f t="shared" si="197"/>
        <v>2.6133333333333333</v>
      </c>
      <c r="K939" s="70">
        <f t="shared" si="198"/>
        <v>1.5941333333333332</v>
      </c>
      <c r="L939" s="70">
        <f t="shared" si="199"/>
        <v>0</v>
      </c>
      <c r="M939" s="70">
        <f t="shared" si="200"/>
        <v>6.3765333333333327</v>
      </c>
      <c r="N939" s="70">
        <f t="shared" si="201"/>
        <v>1.6448536269514715</v>
      </c>
      <c r="O939" s="70">
        <f t="shared" si="202"/>
        <v>10.488463980710289</v>
      </c>
      <c r="P939" s="70">
        <f t="shared" si="203"/>
        <v>52.301797314043625</v>
      </c>
      <c r="Q939" s="70">
        <f t="shared" si="204"/>
        <v>-36.843926113226964</v>
      </c>
      <c r="R939" s="70" t="str">
        <f t="shared" si="205"/>
        <v>Yes</v>
      </c>
      <c r="S939" s="70">
        <f t="shared" si="206"/>
        <v>41.813333333333333</v>
      </c>
      <c r="T939" s="70">
        <f t="shared" si="207"/>
        <v>89.145723427270582</v>
      </c>
      <c r="U939" s="70">
        <f t="shared" si="208"/>
        <v>358.32745639936002</v>
      </c>
      <c r="V939" s="70">
        <f t="shared" si="209"/>
        <v>0</v>
      </c>
    </row>
    <row r="940" spans="1:22" x14ac:dyDescent="0.15">
      <c r="A940" s="66">
        <v>13256.119310568549</v>
      </c>
      <c r="B940" s="67">
        <v>13.263779999999999</v>
      </c>
      <c r="C940" s="67">
        <v>2221.1566409823995</v>
      </c>
      <c r="D940" s="65">
        <v>138</v>
      </c>
      <c r="E940" s="68">
        <v>0.8</v>
      </c>
      <c r="F940" s="65">
        <v>1</v>
      </c>
      <c r="G940" s="65">
        <v>1.9</v>
      </c>
      <c r="H940" s="65">
        <v>16</v>
      </c>
      <c r="I940" s="70">
        <f t="shared" si="196"/>
        <v>167.46030475342621</v>
      </c>
      <c r="J940" s="70">
        <f t="shared" si="197"/>
        <v>8.2799999999999994</v>
      </c>
      <c r="K940" s="70">
        <f t="shared" si="198"/>
        <v>15.731999999999998</v>
      </c>
      <c r="L940" s="70">
        <f t="shared" si="199"/>
        <v>0</v>
      </c>
      <c r="M940" s="70">
        <f t="shared" si="200"/>
        <v>62.92799999999999</v>
      </c>
      <c r="N940" s="70">
        <f t="shared" si="201"/>
        <v>1.6448536269514715</v>
      </c>
      <c r="O940" s="70">
        <f t="shared" si="202"/>
        <v>103.50734903680218</v>
      </c>
      <c r="P940" s="70">
        <f t="shared" si="203"/>
        <v>235.98734903680219</v>
      </c>
      <c r="Q940" s="70">
        <f t="shared" si="204"/>
        <v>-80.939695246573763</v>
      </c>
      <c r="R940" s="70" t="str">
        <f t="shared" si="205"/>
        <v>Yes</v>
      </c>
      <c r="S940" s="70">
        <f t="shared" si="206"/>
        <v>132.47999999999999</v>
      </c>
      <c r="T940" s="70">
        <f t="shared" si="207"/>
        <v>316.92704428337595</v>
      </c>
      <c r="U940" s="70">
        <f t="shared" si="208"/>
        <v>199242.91329601547</v>
      </c>
      <c r="V940" s="70">
        <f t="shared" si="209"/>
        <v>0</v>
      </c>
    </row>
    <row r="941" spans="1:22" x14ac:dyDescent="0.15">
      <c r="A941" s="66">
        <v>51079.916935264249</v>
      </c>
      <c r="B941" s="67">
        <v>12.18107698</v>
      </c>
      <c r="C941" s="67">
        <v>991.05707500025187</v>
      </c>
      <c r="D941" s="65">
        <v>170</v>
      </c>
      <c r="E941" s="68">
        <v>0.4</v>
      </c>
      <c r="F941" s="65">
        <v>1</v>
      </c>
      <c r="G941" s="65">
        <v>0.44</v>
      </c>
      <c r="H941" s="65">
        <v>29</v>
      </c>
      <c r="I941" s="70">
        <f t="shared" si="196"/>
        <v>81.36038189623622</v>
      </c>
      <c r="J941" s="70">
        <f t="shared" si="197"/>
        <v>7.9333333333333336</v>
      </c>
      <c r="K941" s="70">
        <f t="shared" si="198"/>
        <v>3.4906666666666668</v>
      </c>
      <c r="L941" s="70">
        <f t="shared" si="199"/>
        <v>0</v>
      </c>
      <c r="M941" s="70">
        <f t="shared" si="200"/>
        <v>18.797815286770842</v>
      </c>
      <c r="N941" s="70">
        <f t="shared" si="201"/>
        <v>1.6448536269514715</v>
      </c>
      <c r="O941" s="70">
        <f t="shared" si="202"/>
        <v>30.919654653208834</v>
      </c>
      <c r="P941" s="70">
        <f t="shared" si="203"/>
        <v>260.98632131987551</v>
      </c>
      <c r="Q941" s="70">
        <f t="shared" si="204"/>
        <v>-156.63961810376378</v>
      </c>
      <c r="R941" s="70" t="str">
        <f t="shared" si="205"/>
        <v>Yes</v>
      </c>
      <c r="S941" s="70">
        <f t="shared" si="206"/>
        <v>230.06666666666666</v>
      </c>
      <c r="T941" s="70">
        <f t="shared" si="207"/>
        <v>417.6259394236393</v>
      </c>
      <c r="U941" s="70">
        <f t="shared" si="208"/>
        <v>23499.912759500789</v>
      </c>
      <c r="V941" s="70">
        <f t="shared" si="209"/>
        <v>0</v>
      </c>
    </row>
    <row r="942" spans="1:22" x14ac:dyDescent="0.15">
      <c r="A942" s="66">
        <v>69483.663590435375</v>
      </c>
      <c r="B942" s="67">
        <v>22.187999999999999</v>
      </c>
      <c r="C942" s="67">
        <v>1412.6041041493336</v>
      </c>
      <c r="D942" s="65">
        <v>74</v>
      </c>
      <c r="E942" s="68">
        <v>1.2</v>
      </c>
      <c r="F942" s="65">
        <v>1</v>
      </c>
      <c r="G942" s="65">
        <v>1.1399999999999999</v>
      </c>
      <c r="H942" s="65">
        <v>16</v>
      </c>
      <c r="I942" s="70">
        <f t="shared" si="196"/>
        <v>63.665229139594992</v>
      </c>
      <c r="J942" s="70">
        <f t="shared" si="197"/>
        <v>5.4266666666666676</v>
      </c>
      <c r="K942" s="70">
        <f t="shared" si="198"/>
        <v>6.1864000000000008</v>
      </c>
      <c r="L942" s="70">
        <f t="shared" si="199"/>
        <v>0</v>
      </c>
      <c r="M942" s="70">
        <f t="shared" si="200"/>
        <v>24.745600000000003</v>
      </c>
      <c r="N942" s="70">
        <f t="shared" si="201"/>
        <v>1.6448536269514715</v>
      </c>
      <c r="O942" s="70">
        <f t="shared" si="202"/>
        <v>40.702889911090338</v>
      </c>
      <c r="P942" s="70">
        <f t="shared" si="203"/>
        <v>127.52955657775702</v>
      </c>
      <c r="Q942" s="70">
        <f t="shared" si="204"/>
        <v>-99.134770860405041</v>
      </c>
      <c r="R942" s="70" t="str">
        <f t="shared" si="205"/>
        <v>Yes</v>
      </c>
      <c r="S942" s="70">
        <f t="shared" si="206"/>
        <v>86.826666666666682</v>
      </c>
      <c r="T942" s="70">
        <f t="shared" si="207"/>
        <v>226.66432743816205</v>
      </c>
      <c r="U942" s="70">
        <f t="shared" si="208"/>
        <v>792589.49558136903</v>
      </c>
      <c r="V942" s="70">
        <f t="shared" si="209"/>
        <v>0</v>
      </c>
    </row>
    <row r="943" spans="1:22" x14ac:dyDescent="0.15">
      <c r="A943" s="66">
        <v>63145.959935154031</v>
      </c>
      <c r="B943" s="67">
        <v>22.381030439999996</v>
      </c>
      <c r="C943" s="67">
        <v>1431.2924443176994</v>
      </c>
      <c r="D943" s="65">
        <v>114</v>
      </c>
      <c r="E943" s="68">
        <v>-0.7</v>
      </c>
      <c r="F943" s="65">
        <v>1</v>
      </c>
      <c r="G943" s="65">
        <v>0.56999999999999995</v>
      </c>
      <c r="H943" s="65">
        <v>29</v>
      </c>
      <c r="I943" s="70">
        <f t="shared" si="196"/>
        <v>63.951141488090464</v>
      </c>
      <c r="J943" s="70">
        <f t="shared" si="197"/>
        <v>1.1400000000000001</v>
      </c>
      <c r="K943" s="70">
        <f t="shared" si="198"/>
        <v>0.64980000000000004</v>
      </c>
      <c r="L943" s="70">
        <f t="shared" si="199"/>
        <v>0</v>
      </c>
      <c r="M943" s="70">
        <f t="shared" si="200"/>
        <v>3.4992800916760007</v>
      </c>
      <c r="N943" s="70">
        <f t="shared" si="201"/>
        <v>1.6448536269514715</v>
      </c>
      <c r="O943" s="70">
        <f t="shared" si="202"/>
        <v>5.7558035505123479</v>
      </c>
      <c r="P943" s="70">
        <f t="shared" si="203"/>
        <v>38.815803550512349</v>
      </c>
      <c r="Q943" s="70">
        <f t="shared" si="204"/>
        <v>29.751141488090461</v>
      </c>
      <c r="R943" s="70" t="str">
        <f t="shared" si="205"/>
        <v>Yes</v>
      </c>
      <c r="S943" s="70">
        <f t="shared" si="206"/>
        <v>33.06</v>
      </c>
      <c r="T943" s="70">
        <f t="shared" si="207"/>
        <v>33.06</v>
      </c>
      <c r="U943" s="70">
        <f t="shared" si="208"/>
        <v>48.857056308180013</v>
      </c>
      <c r="V943" s="70">
        <f t="shared" si="209"/>
        <v>15.094085179910451</v>
      </c>
    </row>
    <row r="944" spans="1:22" x14ac:dyDescent="0.15">
      <c r="A944" s="66">
        <v>36370.452647071048</v>
      </c>
      <c r="B944" s="67">
        <v>10.38579</v>
      </c>
      <c r="C944" s="67">
        <v>1234.5362093891229</v>
      </c>
      <c r="D944" s="65">
        <v>170</v>
      </c>
      <c r="E944" s="68">
        <v>1.2</v>
      </c>
      <c r="F944" s="65">
        <v>0.92</v>
      </c>
      <c r="G944" s="65">
        <v>0.86</v>
      </c>
      <c r="H944" s="65">
        <v>16</v>
      </c>
      <c r="I944" s="70">
        <f t="shared" si="196"/>
        <v>118.86781933672093</v>
      </c>
      <c r="J944" s="70">
        <f t="shared" si="197"/>
        <v>12.466666666666669</v>
      </c>
      <c r="K944" s="70">
        <f t="shared" si="198"/>
        <v>10.721333333333336</v>
      </c>
      <c r="L944" s="70">
        <f t="shared" si="199"/>
        <v>1.1313708498984758</v>
      </c>
      <c r="M944" s="70">
        <f t="shared" si="200"/>
        <v>45.145172174515707</v>
      </c>
      <c r="N944" s="70">
        <f t="shared" si="201"/>
        <v>1.6448536269514715</v>
      </c>
      <c r="O944" s="70">
        <f t="shared" si="202"/>
        <v>74.257200190600813</v>
      </c>
      <c r="P944" s="70">
        <f t="shared" si="203"/>
        <v>273.72386685726752</v>
      </c>
      <c r="Q944" s="70">
        <f t="shared" si="204"/>
        <v>-255.13218066327914</v>
      </c>
      <c r="R944" s="70" t="str">
        <f t="shared" si="205"/>
        <v>Yes</v>
      </c>
      <c r="S944" s="70">
        <f t="shared" si="206"/>
        <v>199.4666666666667</v>
      </c>
      <c r="T944" s="70">
        <f t="shared" si="207"/>
        <v>528.85604752054667</v>
      </c>
      <c r="U944" s="70">
        <f t="shared" si="208"/>
        <v>1820813.7060653069</v>
      </c>
      <c r="V944" s="70">
        <f t="shared" si="209"/>
        <v>0</v>
      </c>
    </row>
    <row r="945" spans="1:22" x14ac:dyDescent="0.15">
      <c r="A945" s="66">
        <v>54527.617911136862</v>
      </c>
      <c r="B945" s="67">
        <v>7.4493200000000002</v>
      </c>
      <c r="C945" s="67">
        <v>308.38473722189485</v>
      </c>
      <c r="D945" s="65">
        <v>98</v>
      </c>
      <c r="E945" s="68">
        <v>-0.1</v>
      </c>
      <c r="F945" s="65">
        <v>0.96</v>
      </c>
      <c r="G945" s="65">
        <v>0.86</v>
      </c>
      <c r="H945" s="65">
        <v>11</v>
      </c>
      <c r="I945" s="70">
        <f t="shared" si="196"/>
        <v>41.397703041605787</v>
      </c>
      <c r="J945" s="70">
        <f t="shared" si="197"/>
        <v>2.94</v>
      </c>
      <c r="K945" s="70">
        <f t="shared" si="198"/>
        <v>2.5284</v>
      </c>
      <c r="L945" s="70">
        <f t="shared" si="199"/>
        <v>0.66332495807108027</v>
      </c>
      <c r="M945" s="70">
        <f t="shared" si="200"/>
        <v>8.609532865376611</v>
      </c>
      <c r="N945" s="70">
        <f t="shared" si="201"/>
        <v>1.6448536269514715</v>
      </c>
      <c r="O945" s="70">
        <f t="shared" si="202"/>
        <v>14.161421359972614</v>
      </c>
      <c r="P945" s="70">
        <f t="shared" si="203"/>
        <v>46.501421359972611</v>
      </c>
      <c r="Q945" s="70">
        <f t="shared" si="204"/>
        <v>-46.802296958394216</v>
      </c>
      <c r="R945" s="70" t="str">
        <f t="shared" si="205"/>
        <v>Yes</v>
      </c>
      <c r="S945" s="70">
        <f t="shared" si="206"/>
        <v>32.339999999999996</v>
      </c>
      <c r="T945" s="70">
        <f t="shared" si="207"/>
        <v>93.303718318366833</v>
      </c>
      <c r="U945" s="70">
        <f t="shared" si="208"/>
        <v>605.21905424861995</v>
      </c>
      <c r="V945" s="70">
        <f t="shared" si="209"/>
        <v>0</v>
      </c>
    </row>
    <row r="946" spans="1:22" x14ac:dyDescent="0.15">
      <c r="A946" s="66">
        <v>14287.912513230072</v>
      </c>
      <c r="B946" s="67">
        <v>5.0752070099999997</v>
      </c>
      <c r="C946" s="67">
        <v>68.24836878824911</v>
      </c>
      <c r="D946" s="65">
        <v>50</v>
      </c>
      <c r="E946" s="68">
        <v>0.4</v>
      </c>
      <c r="F946" s="65">
        <v>0.75</v>
      </c>
      <c r="G946" s="65">
        <v>1.17</v>
      </c>
      <c r="H946" s="65">
        <v>5</v>
      </c>
      <c r="I946" s="70">
        <f t="shared" si="196"/>
        <v>13.447405919359555</v>
      </c>
      <c r="J946" s="70">
        <f t="shared" si="197"/>
        <v>2.3333333333333335</v>
      </c>
      <c r="K946" s="70">
        <f t="shared" si="198"/>
        <v>2.73</v>
      </c>
      <c r="L946" s="70">
        <f t="shared" si="199"/>
        <v>1.1180339887498949</v>
      </c>
      <c r="M946" s="70">
        <f t="shared" si="200"/>
        <v>6.6385281166502228</v>
      </c>
      <c r="N946" s="70">
        <f t="shared" si="201"/>
        <v>1.6448536269514715</v>
      </c>
      <c r="O946" s="70">
        <f t="shared" si="202"/>
        <v>10.91940705029144</v>
      </c>
      <c r="P946" s="70">
        <f t="shared" si="203"/>
        <v>22.586073716958108</v>
      </c>
      <c r="Q946" s="70">
        <f t="shared" si="204"/>
        <v>-56.552594080640446</v>
      </c>
      <c r="R946" s="70" t="str">
        <f t="shared" si="205"/>
        <v>Yes</v>
      </c>
      <c r="S946" s="70">
        <f t="shared" si="206"/>
        <v>11.666666666666668</v>
      </c>
      <c r="T946" s="70">
        <f t="shared" si="207"/>
        <v>79.138667797598558</v>
      </c>
      <c r="U946" s="70">
        <f t="shared" si="208"/>
        <v>6911.7390469119964</v>
      </c>
      <c r="V946" s="70">
        <f t="shared" si="209"/>
        <v>0</v>
      </c>
    </row>
    <row r="947" spans="1:22" x14ac:dyDescent="0.15">
      <c r="A947" s="66">
        <v>65229.239278828165</v>
      </c>
      <c r="B947" s="67">
        <v>67.584598979999996</v>
      </c>
      <c r="C947" s="67">
        <v>2531.9269516601717</v>
      </c>
      <c r="D947" s="65">
        <v>98</v>
      </c>
      <c r="E947" s="68">
        <v>0.2</v>
      </c>
      <c r="F947" s="65">
        <v>0.95</v>
      </c>
      <c r="G947" s="65">
        <v>0.89</v>
      </c>
      <c r="H947" s="65">
        <v>11</v>
      </c>
      <c r="I947" s="70">
        <f t="shared" si="196"/>
        <v>37.463075757976064</v>
      </c>
      <c r="J947" s="70">
        <f t="shared" si="197"/>
        <v>3.92</v>
      </c>
      <c r="K947" s="70">
        <f t="shared" si="198"/>
        <v>3.4887999999999999</v>
      </c>
      <c r="L947" s="70">
        <f t="shared" si="199"/>
        <v>0.74161984870956665</v>
      </c>
      <c r="M947" s="70">
        <f t="shared" si="200"/>
        <v>11.930653789294198</v>
      </c>
      <c r="N947" s="70">
        <f t="shared" si="201"/>
        <v>1.6448536269514715</v>
      </c>
      <c r="O947" s="70">
        <f t="shared" si="202"/>
        <v>19.62417915722288</v>
      </c>
      <c r="P947" s="70">
        <f t="shared" si="203"/>
        <v>62.744179157222874</v>
      </c>
      <c r="Q947" s="70">
        <f t="shared" si="204"/>
        <v>-80.136924242023923</v>
      </c>
      <c r="R947" s="70" t="str">
        <f t="shared" si="205"/>
        <v>Yes</v>
      </c>
      <c r="S947" s="70">
        <f t="shared" si="206"/>
        <v>43.12</v>
      </c>
      <c r="T947" s="70">
        <f t="shared" si="207"/>
        <v>142.8811033992468</v>
      </c>
      <c r="U947" s="70">
        <f t="shared" si="208"/>
        <v>3780.8892196454403</v>
      </c>
      <c r="V947" s="70">
        <f t="shared" si="209"/>
        <v>0</v>
      </c>
    </row>
    <row r="948" spans="1:22" x14ac:dyDescent="0.15">
      <c r="A948" s="66">
        <v>30492.922999412065</v>
      </c>
      <c r="B948" s="67">
        <v>9.5253599999999992</v>
      </c>
      <c r="C948" s="67">
        <v>219.35172665120001</v>
      </c>
      <c r="D948" s="65">
        <v>130</v>
      </c>
      <c r="E948" s="68">
        <v>0.4</v>
      </c>
      <c r="F948" s="65">
        <v>1</v>
      </c>
      <c r="G948" s="65">
        <v>0.66</v>
      </c>
      <c r="H948" s="65">
        <v>6</v>
      </c>
      <c r="I948" s="70">
        <f t="shared" si="196"/>
        <v>23.028182310295886</v>
      </c>
      <c r="J948" s="70">
        <f t="shared" si="197"/>
        <v>6.0666666666666655</v>
      </c>
      <c r="K948" s="70">
        <f t="shared" si="198"/>
        <v>4.0039999999999996</v>
      </c>
      <c r="L948" s="70">
        <f t="shared" si="199"/>
        <v>0</v>
      </c>
      <c r="M948" s="70">
        <f t="shared" si="200"/>
        <v>9.8077569301038441</v>
      </c>
      <c r="N948" s="70">
        <f t="shared" si="201"/>
        <v>1.6448536269514715</v>
      </c>
      <c r="O948" s="70">
        <f t="shared" si="202"/>
        <v>16.132324558739739</v>
      </c>
      <c r="P948" s="70">
        <f t="shared" si="203"/>
        <v>52.532324558739731</v>
      </c>
      <c r="Q948" s="70">
        <f t="shared" si="204"/>
        <v>-158.9718176897041</v>
      </c>
      <c r="R948" s="70" t="str">
        <f t="shared" si="205"/>
        <v>Yes</v>
      </c>
      <c r="S948" s="70">
        <f t="shared" si="206"/>
        <v>36.399999999999991</v>
      </c>
      <c r="T948" s="70">
        <f t="shared" si="207"/>
        <v>211.50414224844383</v>
      </c>
      <c r="U948" s="70">
        <f t="shared" si="208"/>
        <v>17970.521521971186</v>
      </c>
      <c r="V948" s="70">
        <f t="shared" si="209"/>
        <v>0</v>
      </c>
    </row>
    <row r="949" spans="1:22" x14ac:dyDescent="0.15">
      <c r="A949" s="66">
        <v>5413.4945261120611</v>
      </c>
      <c r="B949" s="67">
        <v>16.984999999999999</v>
      </c>
      <c r="C949" s="67">
        <v>1369.150989732324</v>
      </c>
      <c r="D949" s="65">
        <v>50</v>
      </c>
      <c r="E949" s="68">
        <v>-0.6</v>
      </c>
      <c r="F949" s="65">
        <v>0.86</v>
      </c>
      <c r="G949" s="65">
        <v>1.55</v>
      </c>
      <c r="H949" s="65">
        <v>22</v>
      </c>
      <c r="I949" s="70">
        <f t="shared" si="196"/>
        <v>80.609419472023788</v>
      </c>
      <c r="J949" s="70">
        <f t="shared" si="197"/>
        <v>0.66666666666666674</v>
      </c>
      <c r="K949" s="70">
        <f t="shared" si="198"/>
        <v>1.0333333333333334</v>
      </c>
      <c r="L949" s="70">
        <f t="shared" si="199"/>
        <v>1.7549928774784245</v>
      </c>
      <c r="M949" s="70">
        <f t="shared" si="200"/>
        <v>4.9859803449271638</v>
      </c>
      <c r="N949" s="70">
        <f t="shared" si="201"/>
        <v>1.6448536269514715</v>
      </c>
      <c r="O949" s="70">
        <f t="shared" si="202"/>
        <v>8.2012078542621936</v>
      </c>
      <c r="P949" s="70">
        <f t="shared" si="203"/>
        <v>22.867874520928861</v>
      </c>
      <c r="Q949" s="70">
        <f t="shared" si="204"/>
        <v>60.609419472023788</v>
      </c>
      <c r="R949" s="70" t="str">
        <f t="shared" si="205"/>
        <v>No</v>
      </c>
      <c r="S949" s="70">
        <f t="shared" si="206"/>
        <v>14.666666666666668</v>
      </c>
      <c r="T949" s="70">
        <f t="shared" si="207"/>
        <v>0</v>
      </c>
      <c r="U949" s="70">
        <f t="shared" si="208"/>
        <v>33.331935232000006</v>
      </c>
      <c r="V949" s="70">
        <f t="shared" si="209"/>
        <v>47.277484240023782</v>
      </c>
    </row>
    <row r="950" spans="1:22" x14ac:dyDescent="0.15">
      <c r="A950" s="66">
        <v>81261.108648052366</v>
      </c>
      <c r="B950" s="67">
        <v>8.4792069799999989</v>
      </c>
      <c r="C950" s="67">
        <v>725.60352514856527</v>
      </c>
      <c r="D950" s="65">
        <v>90</v>
      </c>
      <c r="E950" s="68">
        <v>1.2</v>
      </c>
      <c r="F950" s="65">
        <v>0.9</v>
      </c>
      <c r="G950" s="65">
        <v>0.87</v>
      </c>
      <c r="H950" s="65">
        <v>21</v>
      </c>
      <c r="I950" s="70">
        <f t="shared" si="196"/>
        <v>85.574456061758426</v>
      </c>
      <c r="J950" s="70">
        <f t="shared" si="197"/>
        <v>6.6000000000000005</v>
      </c>
      <c r="K950" s="70">
        <f t="shared" si="198"/>
        <v>5.742</v>
      </c>
      <c r="L950" s="70">
        <f t="shared" si="199"/>
        <v>1.4491376746189437</v>
      </c>
      <c r="M950" s="70">
        <f t="shared" si="200"/>
        <v>27.997461384918456</v>
      </c>
      <c r="N950" s="70">
        <f t="shared" si="201"/>
        <v>1.6448536269514715</v>
      </c>
      <c r="O950" s="70">
        <f t="shared" si="202"/>
        <v>46.051725904416891</v>
      </c>
      <c r="P950" s="70">
        <f t="shared" si="203"/>
        <v>184.65172590441691</v>
      </c>
      <c r="Q950" s="70">
        <f t="shared" si="204"/>
        <v>-112.4255439382416</v>
      </c>
      <c r="R950" s="70" t="str">
        <f t="shared" si="205"/>
        <v>Yes</v>
      </c>
      <c r="S950" s="70">
        <f t="shared" si="206"/>
        <v>138.60000000000002</v>
      </c>
      <c r="T950" s="70">
        <f t="shared" si="207"/>
        <v>297.0772698426585</v>
      </c>
      <c r="U950" s="70">
        <f t="shared" si="208"/>
        <v>963960.19732869195</v>
      </c>
      <c r="V950" s="70">
        <f t="shared" si="209"/>
        <v>0</v>
      </c>
    </row>
    <row r="951" spans="1:22" x14ac:dyDescent="0.15">
      <c r="A951" s="66">
        <v>8396.0366769339271</v>
      </c>
      <c r="B951" s="67">
        <v>75.292999999999992</v>
      </c>
      <c r="C951" s="67">
        <v>11798.669365905584</v>
      </c>
      <c r="D951" s="65">
        <v>170</v>
      </c>
      <c r="E951" s="68">
        <v>0.4</v>
      </c>
      <c r="F951" s="65">
        <v>0.94</v>
      </c>
      <c r="G951" s="65">
        <v>1.1299999999999999</v>
      </c>
      <c r="H951" s="65">
        <v>21</v>
      </c>
      <c r="I951" s="70">
        <f t="shared" si="196"/>
        <v>156.70340358208048</v>
      </c>
      <c r="J951" s="70">
        <f t="shared" si="197"/>
        <v>7.9333333333333336</v>
      </c>
      <c r="K951" s="70">
        <f t="shared" si="198"/>
        <v>8.9646666666666661</v>
      </c>
      <c r="L951" s="70">
        <f t="shared" si="199"/>
        <v>1.1224972160321829</v>
      </c>
      <c r="M951" s="70">
        <f t="shared" si="200"/>
        <v>42.035363889626709</v>
      </c>
      <c r="N951" s="70">
        <f t="shared" si="201"/>
        <v>1.6448536269514715</v>
      </c>
      <c r="O951" s="70">
        <f t="shared" si="202"/>
        <v>69.142020754077407</v>
      </c>
      <c r="P951" s="70">
        <f t="shared" si="203"/>
        <v>235.7420207540774</v>
      </c>
      <c r="Q951" s="70">
        <f t="shared" si="204"/>
        <v>-81.296596417919517</v>
      </c>
      <c r="R951" s="70" t="str">
        <f t="shared" si="205"/>
        <v>Yes</v>
      </c>
      <c r="S951" s="70">
        <f t="shared" si="206"/>
        <v>166.6</v>
      </c>
      <c r="T951" s="70">
        <f t="shared" si="207"/>
        <v>317.03861717199692</v>
      </c>
      <c r="U951" s="70">
        <f t="shared" si="208"/>
        <v>23499.912759500789</v>
      </c>
      <c r="V951" s="70">
        <f t="shared" si="209"/>
        <v>0</v>
      </c>
    </row>
    <row r="952" spans="1:22" x14ac:dyDescent="0.15">
      <c r="A952" s="66">
        <v>51747.625842543253</v>
      </c>
      <c r="B952" s="67">
        <v>11.141299999999999</v>
      </c>
      <c r="C952" s="67">
        <v>785.59071933640325</v>
      </c>
      <c r="D952" s="65">
        <v>138</v>
      </c>
      <c r="E952" s="68">
        <v>0.4</v>
      </c>
      <c r="F952" s="65">
        <v>0.97</v>
      </c>
      <c r="G952" s="65">
        <v>0.61</v>
      </c>
      <c r="H952" s="65">
        <v>16</v>
      </c>
      <c r="I952" s="70">
        <f t="shared" si="196"/>
        <v>70.511584764471223</v>
      </c>
      <c r="J952" s="70">
        <f t="shared" si="197"/>
        <v>6.4399999999999995</v>
      </c>
      <c r="K952" s="70">
        <f t="shared" si="198"/>
        <v>3.9283999999999994</v>
      </c>
      <c r="L952" s="70">
        <f t="shared" si="199"/>
        <v>0.69282032302755125</v>
      </c>
      <c r="M952" s="70">
        <f t="shared" si="200"/>
        <v>16.334765163907313</v>
      </c>
      <c r="N952" s="70">
        <f t="shared" si="201"/>
        <v>1.6448536269514715</v>
      </c>
      <c r="O952" s="70">
        <f t="shared" si="202"/>
        <v>26.868297725253491</v>
      </c>
      <c r="P952" s="70">
        <f t="shared" si="203"/>
        <v>129.90829772525348</v>
      </c>
      <c r="Q952" s="70">
        <f t="shared" si="204"/>
        <v>-122.68841523552877</v>
      </c>
      <c r="R952" s="70" t="str">
        <f t="shared" si="205"/>
        <v>Yes</v>
      </c>
      <c r="S952" s="70">
        <f t="shared" si="206"/>
        <v>103.03999999999999</v>
      </c>
      <c r="T952" s="70">
        <f t="shared" si="207"/>
        <v>252.59671296078224</v>
      </c>
      <c r="U952" s="70">
        <f t="shared" si="208"/>
        <v>19076.399769477106</v>
      </c>
      <c r="V952" s="70">
        <f t="shared" si="209"/>
        <v>0</v>
      </c>
    </row>
    <row r="953" spans="1:22" x14ac:dyDescent="0.15">
      <c r="A953" s="66">
        <v>55042.653466938573</v>
      </c>
      <c r="B953" s="67">
        <v>11.141299999999999</v>
      </c>
      <c r="C953" s="67">
        <v>797.79312224911996</v>
      </c>
      <c r="D953" s="65">
        <v>138</v>
      </c>
      <c r="E953" s="68">
        <v>0.4</v>
      </c>
      <c r="F953" s="65">
        <v>0.88</v>
      </c>
      <c r="G953" s="65">
        <v>0.61</v>
      </c>
      <c r="H953" s="65">
        <v>16</v>
      </c>
      <c r="I953" s="70">
        <f t="shared" si="196"/>
        <v>71.606825258194291</v>
      </c>
      <c r="J953" s="70">
        <f t="shared" si="197"/>
        <v>6.4399999999999995</v>
      </c>
      <c r="K953" s="70">
        <f t="shared" si="198"/>
        <v>3.9283999999999994</v>
      </c>
      <c r="L953" s="70">
        <f t="shared" si="199"/>
        <v>1.3856406460551018</v>
      </c>
      <c r="M953" s="70">
        <f t="shared" si="200"/>
        <v>18.070598688477368</v>
      </c>
      <c r="N953" s="70">
        <f t="shared" si="201"/>
        <v>1.6448536269514715</v>
      </c>
      <c r="O953" s="70">
        <f t="shared" si="202"/>
        <v>29.723489793926504</v>
      </c>
      <c r="P953" s="70">
        <f t="shared" si="203"/>
        <v>132.76348979392651</v>
      </c>
      <c r="Q953" s="70">
        <f t="shared" si="204"/>
        <v>-121.5931747418057</v>
      </c>
      <c r="R953" s="70" t="str">
        <f t="shared" si="205"/>
        <v>Yes</v>
      </c>
      <c r="S953" s="70">
        <f t="shared" si="206"/>
        <v>103.03999999999999</v>
      </c>
      <c r="T953" s="70">
        <f t="shared" si="207"/>
        <v>254.35666453573219</v>
      </c>
      <c r="U953" s="70">
        <f t="shared" si="208"/>
        <v>19076.399769477106</v>
      </c>
      <c r="V953" s="70">
        <f t="shared" si="209"/>
        <v>0</v>
      </c>
    </row>
    <row r="954" spans="1:22" x14ac:dyDescent="0.15">
      <c r="A954" s="66">
        <v>23915.899941695905</v>
      </c>
      <c r="B954" s="67">
        <v>11.201499999999999</v>
      </c>
      <c r="C954" s="67">
        <v>792.92470897957901</v>
      </c>
      <c r="D954" s="65">
        <v>138</v>
      </c>
      <c r="E954" s="68">
        <v>0.2</v>
      </c>
      <c r="F954" s="65">
        <v>0.93</v>
      </c>
      <c r="G954" s="65">
        <v>0.61</v>
      </c>
      <c r="H954" s="65">
        <v>16</v>
      </c>
      <c r="I954" s="70">
        <f t="shared" si="196"/>
        <v>70.787368564886762</v>
      </c>
      <c r="J954" s="70">
        <f t="shared" si="197"/>
        <v>5.52</v>
      </c>
      <c r="K954" s="70">
        <f t="shared" si="198"/>
        <v>3.3671999999999995</v>
      </c>
      <c r="L954" s="70">
        <f t="shared" si="199"/>
        <v>1.0583005244258359</v>
      </c>
      <c r="M954" s="70">
        <f t="shared" si="200"/>
        <v>14.681124665365386</v>
      </c>
      <c r="N954" s="70">
        <f t="shared" si="201"/>
        <v>1.6448536269514715</v>
      </c>
      <c r="O954" s="70">
        <f t="shared" si="202"/>
        <v>24.148301153552964</v>
      </c>
      <c r="P954" s="70">
        <f t="shared" si="203"/>
        <v>112.46830115355296</v>
      </c>
      <c r="Q954" s="70">
        <f t="shared" si="204"/>
        <v>-94.812631435113232</v>
      </c>
      <c r="R954" s="70" t="str">
        <f t="shared" si="205"/>
        <v>Yes</v>
      </c>
      <c r="S954" s="70">
        <f t="shared" si="206"/>
        <v>88.32</v>
      </c>
      <c r="T954" s="70">
        <f t="shared" si="207"/>
        <v>207.28093258866619</v>
      </c>
      <c r="U954" s="70">
        <f t="shared" si="208"/>
        <v>5324.1093092966385</v>
      </c>
      <c r="V954" s="70">
        <f t="shared" si="209"/>
        <v>0</v>
      </c>
    </row>
    <row r="955" spans="1:22" x14ac:dyDescent="0.15">
      <c r="A955" s="66">
        <v>60158.727899346733</v>
      </c>
      <c r="B955" s="67">
        <v>11.214399999999999</v>
      </c>
      <c r="C955" s="67">
        <v>798.35776667567723</v>
      </c>
      <c r="D955" s="65">
        <v>138</v>
      </c>
      <c r="E955" s="68">
        <v>1.2</v>
      </c>
      <c r="F955" s="65">
        <v>0.9</v>
      </c>
      <c r="G955" s="65">
        <v>0.61</v>
      </c>
      <c r="H955" s="65">
        <v>16</v>
      </c>
      <c r="I955" s="70">
        <f t="shared" si="196"/>
        <v>71.19041292228539</v>
      </c>
      <c r="J955" s="70">
        <f t="shared" si="197"/>
        <v>10.119999999999999</v>
      </c>
      <c r="K955" s="70">
        <f t="shared" si="198"/>
        <v>6.1731999999999996</v>
      </c>
      <c r="L955" s="70">
        <f t="shared" si="199"/>
        <v>1.2649110640673515</v>
      </c>
      <c r="M955" s="70">
        <f t="shared" si="200"/>
        <v>27.813619179100009</v>
      </c>
      <c r="N955" s="70">
        <f t="shared" si="201"/>
        <v>1.6448536269514715</v>
      </c>
      <c r="O955" s="70">
        <f t="shared" si="202"/>
        <v>45.749332385389657</v>
      </c>
      <c r="P955" s="70">
        <f t="shared" si="203"/>
        <v>207.66933238538965</v>
      </c>
      <c r="Q955" s="70">
        <f t="shared" si="204"/>
        <v>-232.40958707771458</v>
      </c>
      <c r="R955" s="70" t="str">
        <f t="shared" si="205"/>
        <v>Yes</v>
      </c>
      <c r="S955" s="70">
        <f t="shared" si="206"/>
        <v>161.91999999999999</v>
      </c>
      <c r="T955" s="70">
        <f t="shared" si="207"/>
        <v>440.07891946310423</v>
      </c>
      <c r="U955" s="70">
        <f t="shared" si="208"/>
        <v>1478072.3025706608</v>
      </c>
      <c r="V955" s="70">
        <f t="shared" si="209"/>
        <v>0</v>
      </c>
    </row>
    <row r="956" spans="1:22" x14ac:dyDescent="0.15">
      <c r="A956" s="66">
        <v>8766.7816671749606</v>
      </c>
      <c r="B956" s="67">
        <v>11.132699999999998</v>
      </c>
      <c r="C956" s="67">
        <v>784.24491036319989</v>
      </c>
      <c r="D956" s="65">
        <v>138</v>
      </c>
      <c r="E956" s="68">
        <v>0.2</v>
      </c>
      <c r="F956" s="65">
        <v>1</v>
      </c>
      <c r="G956" s="65">
        <v>0.61</v>
      </c>
      <c r="H956" s="65">
        <v>16</v>
      </c>
      <c r="I956" s="70">
        <f t="shared" si="196"/>
        <v>70.445166973258964</v>
      </c>
      <c r="J956" s="70">
        <f t="shared" si="197"/>
        <v>5.52</v>
      </c>
      <c r="K956" s="70">
        <f t="shared" si="198"/>
        <v>3.3671999999999995</v>
      </c>
      <c r="L956" s="70">
        <f t="shared" si="199"/>
        <v>0</v>
      </c>
      <c r="M956" s="70">
        <f t="shared" si="200"/>
        <v>13.468799999999998</v>
      </c>
      <c r="N956" s="70">
        <f t="shared" si="201"/>
        <v>1.6448536269514715</v>
      </c>
      <c r="O956" s="70">
        <f t="shared" si="202"/>
        <v>22.154204530683977</v>
      </c>
      <c r="P956" s="70">
        <f t="shared" si="203"/>
        <v>110.47420453068398</v>
      </c>
      <c r="Q956" s="70">
        <f t="shared" si="204"/>
        <v>-95.154833026741031</v>
      </c>
      <c r="R956" s="70" t="str">
        <f t="shared" si="205"/>
        <v>Yes</v>
      </c>
      <c r="S956" s="70">
        <f t="shared" si="206"/>
        <v>88.32</v>
      </c>
      <c r="T956" s="70">
        <f t="shared" si="207"/>
        <v>205.62903755742502</v>
      </c>
      <c r="U956" s="70">
        <f t="shared" si="208"/>
        <v>5324.1093092966385</v>
      </c>
      <c r="V956" s="70">
        <f t="shared" si="209"/>
        <v>0</v>
      </c>
    </row>
    <row r="957" spans="1:22" x14ac:dyDescent="0.15">
      <c r="A957" s="66">
        <v>42965.736430858691</v>
      </c>
      <c r="B957" s="67">
        <v>11.136999999999999</v>
      </c>
      <c r="C957" s="67">
        <v>816.69438494331564</v>
      </c>
      <c r="D957" s="65">
        <v>138</v>
      </c>
      <c r="E957" s="68">
        <v>0.4</v>
      </c>
      <c r="F957" s="65">
        <v>0.81</v>
      </c>
      <c r="G957" s="65">
        <v>0.61</v>
      </c>
      <c r="H957" s="65">
        <v>16</v>
      </c>
      <c r="I957" s="70">
        <f t="shared" si="196"/>
        <v>73.331631942472455</v>
      </c>
      <c r="J957" s="70">
        <f t="shared" si="197"/>
        <v>6.4399999999999995</v>
      </c>
      <c r="K957" s="70">
        <f t="shared" si="198"/>
        <v>3.9283999999999994</v>
      </c>
      <c r="L957" s="70">
        <f t="shared" si="199"/>
        <v>1.7435595774162691</v>
      </c>
      <c r="M957" s="70">
        <f t="shared" si="200"/>
        <v>19.313129445017445</v>
      </c>
      <c r="N957" s="70">
        <f t="shared" si="201"/>
        <v>1.6448536269514715</v>
      </c>
      <c r="O957" s="70">
        <f t="shared" si="202"/>
        <v>31.767271015420206</v>
      </c>
      <c r="P957" s="70">
        <f t="shared" si="203"/>
        <v>134.80727101542021</v>
      </c>
      <c r="Q957" s="70">
        <f t="shared" si="204"/>
        <v>-119.86836805752753</v>
      </c>
      <c r="R957" s="70" t="str">
        <f t="shared" si="205"/>
        <v>Yes</v>
      </c>
      <c r="S957" s="70">
        <f t="shared" si="206"/>
        <v>103.03999999999999</v>
      </c>
      <c r="T957" s="70">
        <f t="shared" si="207"/>
        <v>254.67563907294775</v>
      </c>
      <c r="U957" s="70">
        <f t="shared" si="208"/>
        <v>19076.399769477106</v>
      </c>
      <c r="V957" s="70">
        <f t="shared" si="209"/>
        <v>0</v>
      </c>
    </row>
    <row r="958" spans="1:22" x14ac:dyDescent="0.15">
      <c r="A958" s="66">
        <v>86459.939945595703</v>
      </c>
      <c r="B958" s="67">
        <v>11.734699999999998</v>
      </c>
      <c r="C958" s="67">
        <v>820.96162239520004</v>
      </c>
      <c r="D958" s="65">
        <v>138</v>
      </c>
      <c r="E958" s="68">
        <v>0.2</v>
      </c>
      <c r="F958" s="65">
        <v>1</v>
      </c>
      <c r="G958" s="65">
        <v>0.61</v>
      </c>
      <c r="H958" s="65">
        <v>16</v>
      </c>
      <c r="I958" s="70">
        <f t="shared" si="196"/>
        <v>69.960171320545058</v>
      </c>
      <c r="J958" s="70">
        <f t="shared" si="197"/>
        <v>5.52</v>
      </c>
      <c r="K958" s="70">
        <f t="shared" si="198"/>
        <v>3.3671999999999995</v>
      </c>
      <c r="L958" s="70">
        <f t="shared" si="199"/>
        <v>0</v>
      </c>
      <c r="M958" s="70">
        <f t="shared" si="200"/>
        <v>13.468799999999998</v>
      </c>
      <c r="N958" s="70">
        <f t="shared" si="201"/>
        <v>1.6448536269514715</v>
      </c>
      <c r="O958" s="70">
        <f t="shared" si="202"/>
        <v>22.154204530683977</v>
      </c>
      <c r="P958" s="70">
        <f t="shared" si="203"/>
        <v>110.47420453068398</v>
      </c>
      <c r="Q958" s="70">
        <f t="shared" si="204"/>
        <v>-95.639828679454936</v>
      </c>
      <c r="R958" s="70" t="str">
        <f t="shared" si="205"/>
        <v>Yes</v>
      </c>
      <c r="S958" s="70">
        <f t="shared" si="206"/>
        <v>88.32</v>
      </c>
      <c r="T958" s="70">
        <f t="shared" si="207"/>
        <v>206.11403321013893</v>
      </c>
      <c r="U958" s="70">
        <f t="shared" si="208"/>
        <v>5324.1093092966385</v>
      </c>
      <c r="V958" s="70">
        <f t="shared" si="209"/>
        <v>0</v>
      </c>
    </row>
    <row r="959" spans="1:22" x14ac:dyDescent="0.15">
      <c r="A959" s="66">
        <v>64325.689912923423</v>
      </c>
      <c r="B959" s="67">
        <v>11.8035</v>
      </c>
      <c r="C959" s="67">
        <v>825.157818056</v>
      </c>
      <c r="D959" s="65">
        <v>138</v>
      </c>
      <c r="E959" s="68">
        <v>-0.6</v>
      </c>
      <c r="F959" s="65">
        <v>1</v>
      </c>
      <c r="G959" s="65">
        <v>0.61</v>
      </c>
      <c r="H959" s="65">
        <v>16</v>
      </c>
      <c r="I959" s="70">
        <f t="shared" si="196"/>
        <v>69.907893256745879</v>
      </c>
      <c r="J959" s="70">
        <f t="shared" si="197"/>
        <v>1.8399999999999999</v>
      </c>
      <c r="K959" s="70">
        <f t="shared" si="198"/>
        <v>1.1223999999999998</v>
      </c>
      <c r="L959" s="70">
        <f t="shared" si="199"/>
        <v>0</v>
      </c>
      <c r="M959" s="70">
        <f t="shared" si="200"/>
        <v>4.4895999999999994</v>
      </c>
      <c r="N959" s="70">
        <f t="shared" si="201"/>
        <v>1.6448536269514715</v>
      </c>
      <c r="O959" s="70">
        <f t="shared" si="202"/>
        <v>7.3847348435613256</v>
      </c>
      <c r="P959" s="70">
        <f t="shared" si="203"/>
        <v>36.824734843561323</v>
      </c>
      <c r="Q959" s="70">
        <f t="shared" si="204"/>
        <v>14.707893256745884</v>
      </c>
      <c r="R959" s="70" t="str">
        <f t="shared" si="205"/>
        <v>Yes</v>
      </c>
      <c r="S959" s="70">
        <f t="shared" si="206"/>
        <v>29.439999999999998</v>
      </c>
      <c r="T959" s="70">
        <f t="shared" si="207"/>
        <v>29.439999999999998</v>
      </c>
      <c r="U959" s="70">
        <f t="shared" si="208"/>
        <v>91.996141240319986</v>
      </c>
      <c r="V959" s="70">
        <f t="shared" si="209"/>
        <v>0</v>
      </c>
    </row>
    <row r="960" spans="1:22" x14ac:dyDescent="0.15">
      <c r="A960" s="66">
        <v>82812.703317562715</v>
      </c>
      <c r="B960" s="67">
        <v>11.730399999999999</v>
      </c>
      <c r="C960" s="67">
        <v>820.69936016639986</v>
      </c>
      <c r="D960" s="65">
        <v>138</v>
      </c>
      <c r="E960" s="68">
        <v>-0.2</v>
      </c>
      <c r="F960" s="65">
        <v>1</v>
      </c>
      <c r="G960" s="65">
        <v>0.61</v>
      </c>
      <c r="H960" s="65">
        <v>16</v>
      </c>
      <c r="I960" s="70">
        <f t="shared" si="196"/>
        <v>69.963459060765189</v>
      </c>
      <c r="J960" s="70">
        <f t="shared" si="197"/>
        <v>3.6799999999999997</v>
      </c>
      <c r="K960" s="70">
        <f t="shared" si="198"/>
        <v>2.2447999999999997</v>
      </c>
      <c r="L960" s="70">
        <f t="shared" si="199"/>
        <v>0</v>
      </c>
      <c r="M960" s="70">
        <f t="shared" si="200"/>
        <v>8.9791999999999987</v>
      </c>
      <c r="N960" s="70">
        <f t="shared" si="201"/>
        <v>1.6448536269514715</v>
      </c>
      <c r="O960" s="70">
        <f t="shared" si="202"/>
        <v>14.769469687122651</v>
      </c>
      <c r="P960" s="70">
        <f t="shared" si="203"/>
        <v>73.649469687122647</v>
      </c>
      <c r="Q960" s="70">
        <f t="shared" si="204"/>
        <v>-40.436540939234803</v>
      </c>
      <c r="R960" s="70" t="str">
        <f t="shared" si="205"/>
        <v>Yes</v>
      </c>
      <c r="S960" s="70">
        <f t="shared" si="206"/>
        <v>58.879999999999995</v>
      </c>
      <c r="T960" s="70">
        <f t="shared" si="207"/>
        <v>114.08601062635745</v>
      </c>
      <c r="U960" s="70">
        <f t="shared" si="208"/>
        <v>504.58356105216001</v>
      </c>
      <c r="V960" s="70">
        <f t="shared" si="209"/>
        <v>0</v>
      </c>
    </row>
    <row r="961" spans="1:22" x14ac:dyDescent="0.15">
      <c r="A961" s="66">
        <v>93034.150640640539</v>
      </c>
      <c r="B961" s="67">
        <v>74.829849149999987</v>
      </c>
      <c r="C961" s="67">
        <v>2381.525366100223</v>
      </c>
      <c r="D961" s="65">
        <v>90</v>
      </c>
      <c r="E961" s="68">
        <v>1.2</v>
      </c>
      <c r="F961" s="65">
        <v>0.91</v>
      </c>
      <c r="G961" s="65">
        <v>0.82</v>
      </c>
      <c r="H961" s="65">
        <v>11</v>
      </c>
      <c r="I961" s="70">
        <f t="shared" si="196"/>
        <v>31.825874208650912</v>
      </c>
      <c r="J961" s="70">
        <f t="shared" si="197"/>
        <v>6.6000000000000005</v>
      </c>
      <c r="K961" s="70">
        <f t="shared" si="198"/>
        <v>5.4119999999999999</v>
      </c>
      <c r="L961" s="70">
        <f t="shared" si="199"/>
        <v>0.99498743710661974</v>
      </c>
      <c r="M961" s="70">
        <f t="shared" si="200"/>
        <v>19.113125960972475</v>
      </c>
      <c r="N961" s="70">
        <f t="shared" si="201"/>
        <v>1.6448536269514715</v>
      </c>
      <c r="O961" s="70">
        <f t="shared" si="202"/>
        <v>31.438294559285904</v>
      </c>
      <c r="P961" s="70">
        <f t="shared" si="203"/>
        <v>104.03829455928592</v>
      </c>
      <c r="Q961" s="70">
        <f t="shared" si="204"/>
        <v>-166.17412579134913</v>
      </c>
      <c r="R961" s="70" t="str">
        <f t="shared" si="205"/>
        <v>Yes</v>
      </c>
      <c r="S961" s="70">
        <f t="shared" si="206"/>
        <v>72.600000000000009</v>
      </c>
      <c r="T961" s="70">
        <f t="shared" si="207"/>
        <v>270.21242035063506</v>
      </c>
      <c r="U961" s="70">
        <f t="shared" si="208"/>
        <v>963960.19732869195</v>
      </c>
      <c r="V961" s="70">
        <f t="shared" si="209"/>
        <v>0</v>
      </c>
    </row>
    <row r="962" spans="1:22" x14ac:dyDescent="0.15">
      <c r="A962" s="66">
        <v>43497.306614167312</v>
      </c>
      <c r="B962" s="67">
        <v>11.793014449999999</v>
      </c>
      <c r="C962" s="67">
        <v>224.69835593090471</v>
      </c>
      <c r="D962" s="65">
        <v>114</v>
      </c>
      <c r="E962" s="68">
        <v>0.2</v>
      </c>
      <c r="F962" s="65">
        <v>0.93</v>
      </c>
      <c r="G962" s="65">
        <v>0.78</v>
      </c>
      <c r="H962" s="65">
        <v>5</v>
      </c>
      <c r="I962" s="70">
        <f t="shared" si="196"/>
        <v>19.053513152517567</v>
      </c>
      <c r="J962" s="70">
        <f t="shared" si="197"/>
        <v>4.5599999999999996</v>
      </c>
      <c r="K962" s="70">
        <f t="shared" si="198"/>
        <v>3.5568</v>
      </c>
      <c r="L962" s="70">
        <f t="shared" si="199"/>
        <v>0.59160797830996137</v>
      </c>
      <c r="M962" s="70">
        <f t="shared" si="200"/>
        <v>8.3983266904782869</v>
      </c>
      <c r="N962" s="70">
        <f t="shared" si="201"/>
        <v>1.6448536269514715</v>
      </c>
      <c r="O962" s="70">
        <f t="shared" si="202"/>
        <v>13.814018117156559</v>
      </c>
      <c r="P962" s="70">
        <f t="shared" si="203"/>
        <v>36.614018117156554</v>
      </c>
      <c r="Q962" s="70">
        <f t="shared" si="204"/>
        <v>-117.74648684748242</v>
      </c>
      <c r="R962" s="70" t="str">
        <f t="shared" si="205"/>
        <v>Yes</v>
      </c>
      <c r="S962" s="70">
        <f t="shared" si="206"/>
        <v>22.799999999999997</v>
      </c>
      <c r="T962" s="70">
        <f t="shared" si="207"/>
        <v>154.36050496463898</v>
      </c>
      <c r="U962" s="70">
        <f t="shared" si="208"/>
        <v>4398.1772555059197</v>
      </c>
      <c r="V962" s="70">
        <f t="shared" si="209"/>
        <v>0</v>
      </c>
    </row>
    <row r="963" spans="1:22" x14ac:dyDescent="0.15">
      <c r="A963" s="66">
        <v>60330.378703865295</v>
      </c>
      <c r="B963" s="67">
        <v>11.324909999999999</v>
      </c>
      <c r="C963" s="67">
        <v>1031.90135281376</v>
      </c>
      <c r="D963" s="65">
        <v>204</v>
      </c>
      <c r="E963" s="68">
        <v>0.2</v>
      </c>
      <c r="F963" s="65">
        <v>1</v>
      </c>
      <c r="G963" s="65">
        <v>1.1399999999999999</v>
      </c>
      <c r="H963" s="65">
        <v>8</v>
      </c>
      <c r="I963" s="70">
        <f t="shared" ref="I963:I1026" si="210">C963/B963</f>
        <v>91.117841361543725</v>
      </c>
      <c r="J963" s="70">
        <f t="shared" ref="J963:J1026" si="211">($D963/30)*(100%+$E963)</f>
        <v>8.16</v>
      </c>
      <c r="K963" s="70">
        <f t="shared" ref="K963:K1026" si="212">G963*J963</f>
        <v>9.3023999999999987</v>
      </c>
      <c r="L963" s="70">
        <f t="shared" ref="L963:L1026" si="213">SQRT((1-F963)*H963)</f>
        <v>0</v>
      </c>
      <c r="M963" s="70">
        <f t="shared" ref="M963:M1026" si="214">SQRT((H963*(K963^2))+((J963^2)*(L963^2)))</f>
        <v>26.311160485238954</v>
      </c>
      <c r="N963" s="70">
        <f t="shared" ref="N963:N1026" si="215">_xlfn.NORM.INV(95/100,0,1)</f>
        <v>1.6448536269514715</v>
      </c>
      <c r="O963" s="70">
        <f t="shared" ref="O963:O1026" si="216">N963*M963</f>
        <v>43.278007753447532</v>
      </c>
      <c r="P963" s="70">
        <f t="shared" ref="P963:P1026" si="217">J963*H963+O963</f>
        <v>108.55800775344753</v>
      </c>
      <c r="Q963" s="70">
        <f t="shared" ref="Q963:Q1026" si="218">I963-(J963*30)</f>
        <v>-153.68215863845629</v>
      </c>
      <c r="R963" s="70" t="str">
        <f t="shared" ref="R963:R1026" si="219">IF(Q963&lt;P963, "Yes", "No")</f>
        <v>Yes</v>
      </c>
      <c r="S963" s="70">
        <f t="shared" ref="S963:S1026" si="220">H963*J963</f>
        <v>65.28</v>
      </c>
      <c r="T963" s="70">
        <f t="shared" ref="T963:T1026" si="221">IF(R963="Yes",IF((P963-Q963)&gt;S963, P963-Q963, S963),0)</f>
        <v>262.24016639190381</v>
      </c>
      <c r="U963" s="70">
        <f t="shared" ref="U963:U1026" si="222">J963*(((100%+E963)^11)-1)/((100%+E963)-1)*30</f>
        <v>7870.4224572211197</v>
      </c>
      <c r="V963" s="70">
        <f t="shared" ref="V963:V1026" si="223">IF(I963-U963&gt;0,I963-U963,0)</f>
        <v>0</v>
      </c>
    </row>
    <row r="964" spans="1:22" x14ac:dyDescent="0.15">
      <c r="A964" s="66">
        <v>67997.989260595088</v>
      </c>
      <c r="B964" s="67">
        <v>114.20170824</v>
      </c>
      <c r="C964" s="67">
        <v>1366.0982676232322</v>
      </c>
      <c r="D964" s="65">
        <v>736</v>
      </c>
      <c r="E964" s="68">
        <v>1.5</v>
      </c>
      <c r="F964" s="65">
        <v>1</v>
      </c>
      <c r="G964" s="65">
        <v>0.25</v>
      </c>
      <c r="H964" s="65">
        <v>2</v>
      </c>
      <c r="I964" s="70">
        <f t="shared" si="210"/>
        <v>11.962152656703834</v>
      </c>
      <c r="J964" s="70">
        <f t="shared" si="211"/>
        <v>61.333333333333336</v>
      </c>
      <c r="K964" s="70">
        <f t="shared" si="212"/>
        <v>15.333333333333334</v>
      </c>
      <c r="L964" s="70">
        <f t="shared" si="213"/>
        <v>0</v>
      </c>
      <c r="M964" s="70">
        <f t="shared" si="214"/>
        <v>21.68460795638746</v>
      </c>
      <c r="N964" s="70">
        <f t="shared" si="215"/>
        <v>1.6448536269514715</v>
      </c>
      <c r="O964" s="70">
        <f t="shared" si="216"/>
        <v>35.668006046084649</v>
      </c>
      <c r="P964" s="70">
        <f t="shared" si="217"/>
        <v>158.33467271275131</v>
      </c>
      <c r="Q964" s="70">
        <f t="shared" si="218"/>
        <v>-1828.0378473432961</v>
      </c>
      <c r="R964" s="70" t="str">
        <f t="shared" si="219"/>
        <v>Yes</v>
      </c>
      <c r="S964" s="70">
        <f t="shared" si="220"/>
        <v>122.66666666666667</v>
      </c>
      <c r="T964" s="70">
        <f t="shared" si="221"/>
        <v>1986.3725200560475</v>
      </c>
      <c r="U964" s="70">
        <f t="shared" si="222"/>
        <v>29244785.703125</v>
      </c>
      <c r="V964" s="70">
        <f t="shared" si="223"/>
        <v>0</v>
      </c>
    </row>
    <row r="965" spans="1:22" x14ac:dyDescent="0.15">
      <c r="A965" s="66">
        <v>6348.9477221259413</v>
      </c>
      <c r="B965" s="67">
        <v>15.1274</v>
      </c>
      <c r="C965" s="67">
        <v>1139.6243042480157</v>
      </c>
      <c r="D965" s="65">
        <v>106</v>
      </c>
      <c r="E965" s="68">
        <v>0.8</v>
      </c>
      <c r="F965" s="65">
        <v>0.82</v>
      </c>
      <c r="G965" s="65">
        <v>0.96</v>
      </c>
      <c r="H965" s="65">
        <v>15</v>
      </c>
      <c r="I965" s="70">
        <f t="shared" si="210"/>
        <v>75.335107437366347</v>
      </c>
      <c r="J965" s="70">
        <f t="shared" si="211"/>
        <v>6.36</v>
      </c>
      <c r="K965" s="70">
        <f t="shared" si="212"/>
        <v>6.1055999999999999</v>
      </c>
      <c r="L965" s="70">
        <f t="shared" si="213"/>
        <v>1.6431676725154984</v>
      </c>
      <c r="M965" s="70">
        <f t="shared" si="214"/>
        <v>25.853223984640678</v>
      </c>
      <c r="N965" s="70">
        <f t="shared" si="215"/>
        <v>1.6448536269514715</v>
      </c>
      <c r="O965" s="70">
        <f t="shared" si="216"/>
        <v>42.524769239524993</v>
      </c>
      <c r="P965" s="70">
        <f t="shared" si="217"/>
        <v>137.92476923952501</v>
      </c>
      <c r="Q965" s="70">
        <f t="shared" si="218"/>
        <v>-115.46489256263366</v>
      </c>
      <c r="R965" s="70" t="str">
        <f t="shared" si="219"/>
        <v>Yes</v>
      </c>
      <c r="S965" s="70">
        <f t="shared" si="220"/>
        <v>95.4</v>
      </c>
      <c r="T965" s="70">
        <f t="shared" si="221"/>
        <v>253.38966180215868</v>
      </c>
      <c r="U965" s="70">
        <f t="shared" si="222"/>
        <v>153041.65803896839</v>
      </c>
      <c r="V965" s="70">
        <f t="shared" si="223"/>
        <v>0</v>
      </c>
    </row>
    <row r="966" spans="1:22" x14ac:dyDescent="0.15">
      <c r="A966" s="66">
        <v>2037.8526357927806</v>
      </c>
      <c r="B966" s="67">
        <v>57.91933375</v>
      </c>
      <c r="C966" s="67">
        <v>1373.2801434091825</v>
      </c>
      <c r="D966" s="65">
        <v>186</v>
      </c>
      <c r="E966" s="68">
        <v>1.2</v>
      </c>
      <c r="F966" s="65">
        <v>0.97</v>
      </c>
      <c r="G966" s="65">
        <v>0.45</v>
      </c>
      <c r="H966" s="65">
        <v>6</v>
      </c>
      <c r="I966" s="70">
        <f t="shared" si="210"/>
        <v>23.710219964489536</v>
      </c>
      <c r="J966" s="70">
        <f t="shared" si="211"/>
        <v>13.640000000000002</v>
      </c>
      <c r="K966" s="70">
        <f t="shared" si="212"/>
        <v>6.1380000000000008</v>
      </c>
      <c r="L966" s="70">
        <f t="shared" si="213"/>
        <v>0.42426406871192868</v>
      </c>
      <c r="M966" s="70">
        <f t="shared" si="214"/>
        <v>16.110220110228166</v>
      </c>
      <c r="N966" s="70">
        <f t="shared" si="215"/>
        <v>1.6448536269514715</v>
      </c>
      <c r="O966" s="70">
        <f t="shared" si="216"/>
        <v>26.498953979295333</v>
      </c>
      <c r="P966" s="70">
        <f t="shared" si="217"/>
        <v>108.33895397929535</v>
      </c>
      <c r="Q966" s="70">
        <f t="shared" si="218"/>
        <v>-385.48978003551053</v>
      </c>
      <c r="R966" s="70" t="str">
        <f t="shared" si="219"/>
        <v>Yes</v>
      </c>
      <c r="S966" s="70">
        <f t="shared" si="220"/>
        <v>81.840000000000018</v>
      </c>
      <c r="T966" s="70">
        <f t="shared" si="221"/>
        <v>493.82873401480589</v>
      </c>
      <c r="U966" s="70">
        <f t="shared" si="222"/>
        <v>1992184.4078126301</v>
      </c>
      <c r="V966" s="70">
        <f t="shared" si="223"/>
        <v>0</v>
      </c>
    </row>
    <row r="967" spans="1:22" x14ac:dyDescent="0.15">
      <c r="A967" s="66">
        <v>36888.645427185482</v>
      </c>
      <c r="B967" s="67">
        <v>6.1840475799999988</v>
      </c>
      <c r="C967" s="67">
        <v>812.72224634726456</v>
      </c>
      <c r="D967" s="65">
        <v>170</v>
      </c>
      <c r="E967" s="68">
        <v>-0.4</v>
      </c>
      <c r="F967" s="65">
        <v>0.82</v>
      </c>
      <c r="G967" s="65">
        <v>1.37</v>
      </c>
      <c r="H967" s="65">
        <v>11</v>
      </c>
      <c r="I967" s="70">
        <f t="shared" si="210"/>
        <v>131.42237924813392</v>
      </c>
      <c r="J967" s="70">
        <f t="shared" si="211"/>
        <v>3.4</v>
      </c>
      <c r="K967" s="70">
        <f t="shared" si="212"/>
        <v>4.6580000000000004</v>
      </c>
      <c r="L967" s="70">
        <f t="shared" si="213"/>
        <v>1.4071247279470289</v>
      </c>
      <c r="M967" s="70">
        <f t="shared" si="214"/>
        <v>16.172674608734329</v>
      </c>
      <c r="N967" s="70">
        <f t="shared" si="215"/>
        <v>1.6448536269514715</v>
      </c>
      <c r="O967" s="70">
        <f t="shared" si="216"/>
        <v>26.601682487682634</v>
      </c>
      <c r="P967" s="70">
        <f t="shared" si="217"/>
        <v>64.001682487682629</v>
      </c>
      <c r="Q967" s="70">
        <f t="shared" si="218"/>
        <v>29.422379248133922</v>
      </c>
      <c r="R967" s="70" t="str">
        <f t="shared" si="219"/>
        <v>Yes</v>
      </c>
      <c r="S967" s="70">
        <f t="shared" si="220"/>
        <v>37.4</v>
      </c>
      <c r="T967" s="70">
        <f t="shared" si="221"/>
        <v>37.4</v>
      </c>
      <c r="U967" s="70">
        <f t="shared" si="222"/>
        <v>254.0748675072</v>
      </c>
      <c r="V967" s="70">
        <f t="shared" si="223"/>
        <v>0</v>
      </c>
    </row>
    <row r="968" spans="1:22" x14ac:dyDescent="0.15">
      <c r="A968" s="66">
        <v>30641.938473272847</v>
      </c>
      <c r="B968" s="67">
        <v>5.3986388199999995</v>
      </c>
      <c r="C968" s="67">
        <v>171.17800017490958</v>
      </c>
      <c r="D968" s="65">
        <v>98</v>
      </c>
      <c r="E968" s="68">
        <v>-0.4</v>
      </c>
      <c r="F968" s="65">
        <v>0.97</v>
      </c>
      <c r="G968" s="65">
        <v>0.86</v>
      </c>
      <c r="H968" s="65">
        <v>8</v>
      </c>
      <c r="I968" s="70">
        <f t="shared" si="210"/>
        <v>31.707622214095366</v>
      </c>
      <c r="J968" s="70">
        <f t="shared" si="211"/>
        <v>1.96</v>
      </c>
      <c r="K968" s="70">
        <f t="shared" si="212"/>
        <v>1.6856</v>
      </c>
      <c r="L968" s="70">
        <f t="shared" si="213"/>
        <v>0.48989794855663582</v>
      </c>
      <c r="M968" s="70">
        <f t="shared" si="214"/>
        <v>4.8633283746833307</v>
      </c>
      <c r="N968" s="70">
        <f t="shared" si="215"/>
        <v>1.6448536269514715</v>
      </c>
      <c r="O968" s="70">
        <f t="shared" si="216"/>
        <v>7.9994633161538813</v>
      </c>
      <c r="P968" s="70">
        <f t="shared" si="217"/>
        <v>23.679463316153882</v>
      </c>
      <c r="Q968" s="70">
        <f t="shared" si="218"/>
        <v>-27.092377785904631</v>
      </c>
      <c r="R968" s="70" t="str">
        <f t="shared" si="219"/>
        <v>Yes</v>
      </c>
      <c r="S968" s="70">
        <f t="shared" si="220"/>
        <v>15.68</v>
      </c>
      <c r="T968" s="70">
        <f t="shared" si="221"/>
        <v>50.771841102058517</v>
      </c>
      <c r="U968" s="70">
        <f t="shared" si="222"/>
        <v>146.46668832768</v>
      </c>
      <c r="V968" s="70">
        <f t="shared" si="223"/>
        <v>0</v>
      </c>
    </row>
    <row r="969" spans="1:22" x14ac:dyDescent="0.15">
      <c r="A969" s="66">
        <v>14082.865802015176</v>
      </c>
      <c r="B969" s="67">
        <v>5.8175473999999996</v>
      </c>
      <c r="C969" s="67">
        <v>141.67945578833204</v>
      </c>
      <c r="D969" s="65">
        <v>98</v>
      </c>
      <c r="E969" s="68">
        <v>-0.4</v>
      </c>
      <c r="F969" s="65">
        <v>1</v>
      </c>
      <c r="G969" s="65">
        <v>0.9</v>
      </c>
      <c r="H969" s="65">
        <v>6</v>
      </c>
      <c r="I969" s="70">
        <f t="shared" si="210"/>
        <v>24.353812018503202</v>
      </c>
      <c r="J969" s="70">
        <f t="shared" si="211"/>
        <v>1.96</v>
      </c>
      <c r="K969" s="70">
        <f t="shared" si="212"/>
        <v>1.764</v>
      </c>
      <c r="L969" s="70">
        <f t="shared" si="213"/>
        <v>0</v>
      </c>
      <c r="M969" s="70">
        <f t="shared" si="214"/>
        <v>4.3208999062695259</v>
      </c>
      <c r="N969" s="70">
        <f t="shared" si="215"/>
        <v>1.6448536269514715</v>
      </c>
      <c r="O969" s="70">
        <f t="shared" si="216"/>
        <v>7.1072478825217029</v>
      </c>
      <c r="P969" s="70">
        <f t="shared" si="217"/>
        <v>18.867247882521703</v>
      </c>
      <c r="Q969" s="70">
        <f t="shared" si="218"/>
        <v>-34.446187981496792</v>
      </c>
      <c r="R969" s="70" t="str">
        <f t="shared" si="219"/>
        <v>Yes</v>
      </c>
      <c r="S969" s="70">
        <f t="shared" si="220"/>
        <v>11.76</v>
      </c>
      <c r="T969" s="70">
        <f t="shared" si="221"/>
        <v>53.313435864018494</v>
      </c>
      <c r="U969" s="70">
        <f t="shared" si="222"/>
        <v>146.46668832768</v>
      </c>
      <c r="V969" s="70">
        <f t="shared" si="223"/>
        <v>0</v>
      </c>
    </row>
    <row r="970" spans="1:22" x14ac:dyDescent="0.15">
      <c r="A970" s="66">
        <v>36230.004491260981</v>
      </c>
      <c r="B970" s="67">
        <v>5.0469099999999996</v>
      </c>
      <c r="C970" s="67">
        <v>441.33706465382363</v>
      </c>
      <c r="D970" s="65">
        <v>130</v>
      </c>
      <c r="E970" s="68">
        <v>0.2</v>
      </c>
      <c r="F970" s="65">
        <v>0.71</v>
      </c>
      <c r="G970" s="65">
        <v>0.84</v>
      </c>
      <c r="H970" s="65">
        <v>16</v>
      </c>
      <c r="I970" s="70">
        <f t="shared" si="210"/>
        <v>87.446985314543682</v>
      </c>
      <c r="J970" s="70">
        <f t="shared" si="211"/>
        <v>5.1999999999999993</v>
      </c>
      <c r="K970" s="70">
        <f t="shared" si="212"/>
        <v>4.3679999999999994</v>
      </c>
      <c r="L970" s="70">
        <f t="shared" si="213"/>
        <v>2.1540659228538019</v>
      </c>
      <c r="M970" s="70">
        <f t="shared" si="214"/>
        <v>20.754189552955324</v>
      </c>
      <c r="N970" s="70">
        <f t="shared" si="215"/>
        <v>1.6448536269514715</v>
      </c>
      <c r="O970" s="70">
        <f t="shared" si="216"/>
        <v>34.137603960616907</v>
      </c>
      <c r="P970" s="70">
        <f t="shared" si="217"/>
        <v>117.33760396061689</v>
      </c>
      <c r="Q970" s="70">
        <f t="shared" si="218"/>
        <v>-68.55301468545629</v>
      </c>
      <c r="R970" s="70" t="str">
        <f t="shared" si="219"/>
        <v>Yes</v>
      </c>
      <c r="S970" s="70">
        <f t="shared" si="220"/>
        <v>83.199999999999989</v>
      </c>
      <c r="T970" s="70">
        <f t="shared" si="221"/>
        <v>185.89061864607316</v>
      </c>
      <c r="U970" s="70">
        <f t="shared" si="222"/>
        <v>5015.4652913664004</v>
      </c>
      <c r="V970" s="70">
        <f t="shared" si="223"/>
        <v>0</v>
      </c>
    </row>
    <row r="971" spans="1:22" x14ac:dyDescent="0.15">
      <c r="A971" s="66">
        <v>70545.460368806773</v>
      </c>
      <c r="B971" s="67">
        <v>15.14073</v>
      </c>
      <c r="C971" s="67">
        <v>1298.4241060574461</v>
      </c>
      <c r="D971" s="65">
        <v>130</v>
      </c>
      <c r="E971" s="68">
        <v>1.2</v>
      </c>
      <c r="F971" s="65">
        <v>0.96</v>
      </c>
      <c r="G971" s="65">
        <v>0.84</v>
      </c>
      <c r="H971" s="65">
        <v>16</v>
      </c>
      <c r="I971" s="70">
        <f t="shared" si="210"/>
        <v>85.757034572140583</v>
      </c>
      <c r="J971" s="70">
        <f t="shared" si="211"/>
        <v>9.5333333333333332</v>
      </c>
      <c r="K971" s="70">
        <f t="shared" si="212"/>
        <v>8.0079999999999991</v>
      </c>
      <c r="L971" s="70">
        <f t="shared" si="213"/>
        <v>0.80000000000000038</v>
      </c>
      <c r="M971" s="70">
        <f t="shared" si="214"/>
        <v>32.927421223722398</v>
      </c>
      <c r="N971" s="70">
        <f t="shared" si="215"/>
        <v>1.6448536269514715</v>
      </c>
      <c r="O971" s="70">
        <f t="shared" si="216"/>
        <v>54.160788225998644</v>
      </c>
      <c r="P971" s="70">
        <f t="shared" si="217"/>
        <v>206.69412155933196</v>
      </c>
      <c r="Q971" s="70">
        <f t="shared" si="218"/>
        <v>-200.24296542785942</v>
      </c>
      <c r="R971" s="70" t="str">
        <f t="shared" si="219"/>
        <v>Yes</v>
      </c>
      <c r="S971" s="70">
        <f t="shared" si="220"/>
        <v>152.53333333333333</v>
      </c>
      <c r="T971" s="70">
        <f t="shared" si="221"/>
        <v>406.93708698719138</v>
      </c>
      <c r="U971" s="70">
        <f t="shared" si="222"/>
        <v>1392386.9516969994</v>
      </c>
      <c r="V971" s="70">
        <f t="shared" si="223"/>
        <v>0</v>
      </c>
    </row>
    <row r="972" spans="1:22" x14ac:dyDescent="0.15">
      <c r="A972" s="66">
        <v>90062.383285634889</v>
      </c>
      <c r="B972" s="67">
        <v>8.377320629999998</v>
      </c>
      <c r="C972" s="67">
        <v>3900</v>
      </c>
      <c r="D972" s="65">
        <v>34</v>
      </c>
      <c r="E972" s="68">
        <v>-0.7</v>
      </c>
      <c r="F972" s="65">
        <v>1</v>
      </c>
      <c r="G972" s="65">
        <v>3.46</v>
      </c>
      <c r="H972" s="65">
        <v>90</v>
      </c>
      <c r="I972" s="70">
        <f t="shared" si="210"/>
        <v>465.54264451019355</v>
      </c>
      <c r="J972" s="70">
        <f t="shared" si="211"/>
        <v>0.34</v>
      </c>
      <c r="K972" s="70">
        <f t="shared" si="212"/>
        <v>1.1764000000000001</v>
      </c>
      <c r="L972" s="70">
        <f t="shared" si="213"/>
        <v>0</v>
      </c>
      <c r="M972" s="70">
        <f t="shared" si="214"/>
        <v>11.160310318266246</v>
      </c>
      <c r="N972" s="70">
        <f t="shared" si="215"/>
        <v>1.6448536269514715</v>
      </c>
      <c r="O972" s="70">
        <f t="shared" si="216"/>
        <v>18.357076904904165</v>
      </c>
      <c r="P972" s="70">
        <f t="shared" si="217"/>
        <v>48.95707690490417</v>
      </c>
      <c r="Q972" s="70">
        <f t="shared" si="218"/>
        <v>455.34264451019357</v>
      </c>
      <c r="R972" s="70" t="str">
        <f t="shared" si="219"/>
        <v>No</v>
      </c>
      <c r="S972" s="70">
        <f t="shared" si="220"/>
        <v>30.6</v>
      </c>
      <c r="T972" s="70">
        <f t="shared" si="221"/>
        <v>0</v>
      </c>
      <c r="U972" s="70">
        <f t="shared" si="222"/>
        <v>14.571402758580001</v>
      </c>
      <c r="V972" s="70">
        <f t="shared" si="223"/>
        <v>450.97124175161355</v>
      </c>
    </row>
    <row r="973" spans="1:22" x14ac:dyDescent="0.15">
      <c r="A973" s="66">
        <v>91032.29837283153</v>
      </c>
      <c r="B973" s="67">
        <v>13.459</v>
      </c>
      <c r="C973" s="67">
        <v>1394.8791646301256</v>
      </c>
      <c r="D973" s="65">
        <v>170</v>
      </c>
      <c r="E973" s="68">
        <v>-0.1</v>
      </c>
      <c r="F973" s="65">
        <v>0.93</v>
      </c>
      <c r="G973" s="65">
        <v>0.76</v>
      </c>
      <c r="H973" s="65">
        <v>16</v>
      </c>
      <c r="I973" s="70">
        <f t="shared" si="210"/>
        <v>103.63913846720601</v>
      </c>
      <c r="J973" s="70">
        <f t="shared" si="211"/>
        <v>5.1000000000000005</v>
      </c>
      <c r="K973" s="70">
        <f t="shared" si="212"/>
        <v>3.8760000000000003</v>
      </c>
      <c r="L973" s="70">
        <f t="shared" si="213"/>
        <v>1.0583005244258359</v>
      </c>
      <c r="M973" s="70">
        <f t="shared" si="214"/>
        <v>16.416614023604257</v>
      </c>
      <c r="N973" s="70">
        <f t="shared" si="215"/>
        <v>1.6448536269514715</v>
      </c>
      <c r="O973" s="70">
        <f t="shared" si="216"/>
        <v>27.002927118987852</v>
      </c>
      <c r="P973" s="70">
        <f t="shared" si="217"/>
        <v>108.60292711898786</v>
      </c>
      <c r="Q973" s="70">
        <f t="shared" si="218"/>
        <v>-49.360861532794019</v>
      </c>
      <c r="R973" s="70" t="str">
        <f t="shared" si="219"/>
        <v>Yes</v>
      </c>
      <c r="S973" s="70">
        <f t="shared" si="220"/>
        <v>81.600000000000009</v>
      </c>
      <c r="T973" s="70">
        <f t="shared" si="221"/>
        <v>157.9637886517819</v>
      </c>
      <c r="U973" s="70">
        <f t="shared" si="222"/>
        <v>1049.8697879823001</v>
      </c>
      <c r="V973" s="70">
        <f t="shared" si="223"/>
        <v>0</v>
      </c>
    </row>
    <row r="974" spans="1:22" x14ac:dyDescent="0.15">
      <c r="A974" s="66">
        <v>38944.518831152222</v>
      </c>
      <c r="B974" s="67">
        <v>15.020759999999999</v>
      </c>
      <c r="C974" s="67">
        <v>380.009355043771</v>
      </c>
      <c r="D974" s="65">
        <v>170</v>
      </c>
      <c r="E974" s="68">
        <v>1.2</v>
      </c>
      <c r="F974" s="65">
        <v>0.86</v>
      </c>
      <c r="G974" s="65">
        <v>0.56000000000000005</v>
      </c>
      <c r="H974" s="65">
        <v>6</v>
      </c>
      <c r="I974" s="70">
        <f t="shared" si="210"/>
        <v>25.298943265438702</v>
      </c>
      <c r="J974" s="70">
        <f t="shared" si="211"/>
        <v>12.466666666666669</v>
      </c>
      <c r="K974" s="70">
        <f t="shared" si="212"/>
        <v>6.9813333333333354</v>
      </c>
      <c r="L974" s="70">
        <f t="shared" si="213"/>
        <v>0.9165151389911681</v>
      </c>
      <c r="M974" s="70">
        <f t="shared" si="214"/>
        <v>20.566599718961815</v>
      </c>
      <c r="N974" s="70">
        <f t="shared" si="215"/>
        <v>1.6448536269514715</v>
      </c>
      <c r="O974" s="70">
        <f t="shared" si="216"/>
        <v>33.829046141793455</v>
      </c>
      <c r="P974" s="70">
        <f t="shared" si="217"/>
        <v>108.62904614179347</v>
      </c>
      <c r="Q974" s="70">
        <f t="shared" si="218"/>
        <v>-348.70105673456135</v>
      </c>
      <c r="R974" s="70" t="str">
        <f t="shared" si="219"/>
        <v>Yes</v>
      </c>
      <c r="S974" s="70">
        <f t="shared" si="220"/>
        <v>74.800000000000011</v>
      </c>
      <c r="T974" s="70">
        <f t="shared" si="221"/>
        <v>457.33010287635483</v>
      </c>
      <c r="U974" s="70">
        <f t="shared" si="222"/>
        <v>1820813.7060653069</v>
      </c>
      <c r="V974" s="70">
        <f t="shared" si="223"/>
        <v>0</v>
      </c>
    </row>
    <row r="975" spans="1:22" x14ac:dyDescent="0.15">
      <c r="A975" s="66">
        <v>11233.80771266641</v>
      </c>
      <c r="B975" s="67">
        <v>220.62408824999997</v>
      </c>
      <c r="C975" s="67">
        <v>3903.8171229611094</v>
      </c>
      <c r="D975" s="65">
        <v>10</v>
      </c>
      <c r="E975" s="68">
        <v>-0.6</v>
      </c>
      <c r="F975" s="65">
        <v>0.77</v>
      </c>
      <c r="G975" s="65">
        <v>1.69</v>
      </c>
      <c r="H975" s="65">
        <v>27</v>
      </c>
      <c r="I975" s="70">
        <f t="shared" si="210"/>
        <v>17.694428355155413</v>
      </c>
      <c r="J975" s="70">
        <f t="shared" si="211"/>
        <v>0.13333333333333333</v>
      </c>
      <c r="K975" s="70">
        <f t="shared" si="212"/>
        <v>0.22533333333333333</v>
      </c>
      <c r="L975" s="70">
        <f t="shared" si="213"/>
        <v>2.4919871588754221</v>
      </c>
      <c r="M975" s="70">
        <f t="shared" si="214"/>
        <v>1.2170981883151417</v>
      </c>
      <c r="N975" s="70">
        <f t="shared" si="215"/>
        <v>1.6448536269514715</v>
      </c>
      <c r="O975" s="70">
        <f t="shared" si="216"/>
        <v>2.0019483694062261</v>
      </c>
      <c r="P975" s="70">
        <f t="shared" si="217"/>
        <v>5.6019483694062266</v>
      </c>
      <c r="Q975" s="70">
        <f t="shared" si="218"/>
        <v>13.694428355155413</v>
      </c>
      <c r="R975" s="70" t="str">
        <f t="shared" si="219"/>
        <v>No</v>
      </c>
      <c r="S975" s="70">
        <f t="shared" si="220"/>
        <v>3.6</v>
      </c>
      <c r="T975" s="70">
        <f t="shared" si="221"/>
        <v>0</v>
      </c>
      <c r="U975" s="70">
        <f t="shared" si="222"/>
        <v>6.6663870463999997</v>
      </c>
      <c r="V975" s="70">
        <f t="shared" si="223"/>
        <v>11.028041308755412</v>
      </c>
    </row>
    <row r="976" spans="1:22" x14ac:dyDescent="0.15">
      <c r="A976" s="66">
        <v>42687.207780557335</v>
      </c>
      <c r="B976" s="67">
        <v>62.893526019999996</v>
      </c>
      <c r="C976" s="67">
        <v>1238.1329416165572</v>
      </c>
      <c r="D976" s="65">
        <v>220</v>
      </c>
      <c r="E976" s="68">
        <v>-0.4</v>
      </c>
      <c r="F976" s="65">
        <v>0.95</v>
      </c>
      <c r="G976" s="65">
        <v>0.64</v>
      </c>
      <c r="H976" s="65">
        <v>3</v>
      </c>
      <c r="I976" s="70">
        <f t="shared" si="210"/>
        <v>19.686174714116582</v>
      </c>
      <c r="J976" s="70">
        <f t="shared" si="211"/>
        <v>4.3999999999999995</v>
      </c>
      <c r="K976" s="70">
        <f t="shared" si="212"/>
        <v>2.8159999999999998</v>
      </c>
      <c r="L976" s="70">
        <f t="shared" si="213"/>
        <v>0.38729833462074187</v>
      </c>
      <c r="M976" s="70">
        <f t="shared" si="214"/>
        <v>5.1665818487661648</v>
      </c>
      <c r="N976" s="70">
        <f t="shared" si="215"/>
        <v>1.6448536269514715</v>
      </c>
      <c r="O976" s="70">
        <f t="shared" si="216"/>
        <v>8.4982708928846655</v>
      </c>
      <c r="P976" s="70">
        <f t="shared" si="217"/>
        <v>21.698270892884665</v>
      </c>
      <c r="Q976" s="70">
        <f t="shared" si="218"/>
        <v>-112.31382528588338</v>
      </c>
      <c r="R976" s="70" t="str">
        <f t="shared" si="219"/>
        <v>Yes</v>
      </c>
      <c r="S976" s="70">
        <f t="shared" si="220"/>
        <v>13.2</v>
      </c>
      <c r="T976" s="70">
        <f t="shared" si="221"/>
        <v>134.01209617876805</v>
      </c>
      <c r="U976" s="70">
        <f t="shared" si="222"/>
        <v>328.80276971519993</v>
      </c>
      <c r="V976" s="70">
        <f t="shared" si="223"/>
        <v>0</v>
      </c>
    </row>
    <row r="977" spans="1:22" x14ac:dyDescent="0.15">
      <c r="A977" s="66">
        <v>5477.9446211135173</v>
      </c>
      <c r="B977" s="67">
        <v>26.296850809999999</v>
      </c>
      <c r="C977" s="67">
        <v>351.28425043553131</v>
      </c>
      <c r="D977" s="65">
        <v>42</v>
      </c>
      <c r="E977" s="68">
        <v>1.2</v>
      </c>
      <c r="F977" s="65">
        <v>0.98</v>
      </c>
      <c r="G977" s="65">
        <v>1.62</v>
      </c>
      <c r="H977" s="65">
        <v>5</v>
      </c>
      <c r="I977" s="70">
        <f t="shared" si="210"/>
        <v>13.358415156766496</v>
      </c>
      <c r="J977" s="70">
        <f t="shared" si="211"/>
        <v>3.08</v>
      </c>
      <c r="K977" s="70">
        <f t="shared" si="212"/>
        <v>4.9896000000000003</v>
      </c>
      <c r="L977" s="70">
        <f t="shared" si="213"/>
        <v>0.31622776601683805</v>
      </c>
      <c r="M977" s="70">
        <f t="shared" si="214"/>
        <v>11.199516989584865</v>
      </c>
      <c r="N977" s="70">
        <f t="shared" si="215"/>
        <v>1.6448536269514715</v>
      </c>
      <c r="O977" s="70">
        <f t="shared" si="216"/>
        <v>18.421566140423291</v>
      </c>
      <c r="P977" s="70">
        <f t="shared" si="217"/>
        <v>33.821566140423293</v>
      </c>
      <c r="Q977" s="70">
        <f t="shared" si="218"/>
        <v>-79.041584843233508</v>
      </c>
      <c r="R977" s="70" t="str">
        <f t="shared" si="219"/>
        <v>Yes</v>
      </c>
      <c r="S977" s="70">
        <f t="shared" si="220"/>
        <v>15.4</v>
      </c>
      <c r="T977" s="70">
        <f t="shared" si="221"/>
        <v>112.86315098365679</v>
      </c>
      <c r="U977" s="70">
        <f t="shared" si="222"/>
        <v>449848.09208672284</v>
      </c>
      <c r="V977" s="70">
        <f t="shared" si="223"/>
        <v>0</v>
      </c>
    </row>
    <row r="978" spans="1:22" x14ac:dyDescent="0.15">
      <c r="A978" s="66">
        <v>54362.082734698379</v>
      </c>
      <c r="B978" s="67">
        <v>125.14608328999999</v>
      </c>
      <c r="C978" s="67">
        <v>30968.299341780661</v>
      </c>
      <c r="D978" s="65">
        <v>220</v>
      </c>
      <c r="E978" s="68">
        <v>-0.1</v>
      </c>
      <c r="F978" s="65">
        <v>1</v>
      </c>
      <c r="G978" s="65">
        <v>1.04</v>
      </c>
      <c r="H978" s="65">
        <v>28</v>
      </c>
      <c r="I978" s="70">
        <f t="shared" si="210"/>
        <v>247.45719983915177</v>
      </c>
      <c r="J978" s="70">
        <f t="shared" si="211"/>
        <v>6.6</v>
      </c>
      <c r="K978" s="70">
        <f t="shared" si="212"/>
        <v>6.8639999999999999</v>
      </c>
      <c r="L978" s="70">
        <f t="shared" si="213"/>
        <v>0</v>
      </c>
      <c r="M978" s="70">
        <f t="shared" si="214"/>
        <v>36.320873998294701</v>
      </c>
      <c r="N978" s="70">
        <f t="shared" si="215"/>
        <v>1.6448536269514715</v>
      </c>
      <c r="O978" s="70">
        <f t="shared" si="216"/>
        <v>59.742521330142431</v>
      </c>
      <c r="P978" s="70">
        <f t="shared" si="217"/>
        <v>244.54252133014242</v>
      </c>
      <c r="Q978" s="70">
        <f t="shared" si="218"/>
        <v>49.45719983915177</v>
      </c>
      <c r="R978" s="70" t="str">
        <f t="shared" si="219"/>
        <v>Yes</v>
      </c>
      <c r="S978" s="70">
        <f t="shared" si="220"/>
        <v>184.79999999999998</v>
      </c>
      <c r="T978" s="70">
        <f t="shared" si="221"/>
        <v>195.08532149099065</v>
      </c>
      <c r="U978" s="70">
        <f t="shared" si="222"/>
        <v>1358.6550197417998</v>
      </c>
      <c r="V978" s="70">
        <f t="shared" si="223"/>
        <v>0</v>
      </c>
    </row>
    <row r="979" spans="1:22" x14ac:dyDescent="0.15">
      <c r="A979" s="66">
        <v>29891.194711443248</v>
      </c>
      <c r="B979" s="67">
        <v>9.4867494400000005</v>
      </c>
      <c r="C979" s="67">
        <v>1223.4978025701323</v>
      </c>
      <c r="D979" s="65">
        <v>114</v>
      </c>
      <c r="E979" s="68">
        <v>1.2</v>
      </c>
      <c r="F979" s="65">
        <v>0.8</v>
      </c>
      <c r="G979" s="65">
        <v>1.06</v>
      </c>
      <c r="H979" s="65">
        <v>21</v>
      </c>
      <c r="I979" s="70">
        <f t="shared" si="210"/>
        <v>128.96912797247148</v>
      </c>
      <c r="J979" s="70">
        <f t="shared" si="211"/>
        <v>8.36</v>
      </c>
      <c r="K979" s="70">
        <f t="shared" si="212"/>
        <v>8.8615999999999993</v>
      </c>
      <c r="L979" s="70">
        <f t="shared" si="213"/>
        <v>2.0493901531919194</v>
      </c>
      <c r="M979" s="70">
        <f t="shared" si="214"/>
        <v>44.075201256035115</v>
      </c>
      <c r="N979" s="70">
        <f t="shared" si="215"/>
        <v>1.6448536269514715</v>
      </c>
      <c r="O979" s="70">
        <f t="shared" si="216"/>
        <v>72.497254644605405</v>
      </c>
      <c r="P979" s="70">
        <f t="shared" si="217"/>
        <v>248.05725464460539</v>
      </c>
      <c r="Q979" s="70">
        <f t="shared" si="218"/>
        <v>-121.8308720275285</v>
      </c>
      <c r="R979" s="70" t="str">
        <f t="shared" si="219"/>
        <v>Yes</v>
      </c>
      <c r="S979" s="70">
        <f t="shared" si="220"/>
        <v>175.56</v>
      </c>
      <c r="T979" s="70">
        <f t="shared" si="221"/>
        <v>369.88812667213392</v>
      </c>
      <c r="U979" s="70">
        <f t="shared" si="222"/>
        <v>1221016.2499496762</v>
      </c>
      <c r="V979" s="70">
        <f t="shared" si="223"/>
        <v>0</v>
      </c>
    </row>
    <row r="980" spans="1:22" x14ac:dyDescent="0.15">
      <c r="A980" s="66">
        <v>49843.969563489634</v>
      </c>
      <c r="B980" s="67">
        <v>11.450469999999999</v>
      </c>
      <c r="C980" s="67">
        <v>7454.3820604375842</v>
      </c>
      <c r="D980" s="65">
        <v>372</v>
      </c>
      <c r="E980" s="68">
        <v>0.8</v>
      </c>
      <c r="F980" s="65">
        <v>0.75</v>
      </c>
      <c r="G980" s="65">
        <v>1.58</v>
      </c>
      <c r="H980" s="65">
        <v>27</v>
      </c>
      <c r="I980" s="70">
        <f t="shared" si="210"/>
        <v>651.01101181327795</v>
      </c>
      <c r="J980" s="70">
        <f t="shared" si="211"/>
        <v>22.32</v>
      </c>
      <c r="K980" s="70">
        <f t="shared" si="212"/>
        <v>35.265599999999999</v>
      </c>
      <c r="L980" s="70">
        <f t="shared" si="213"/>
        <v>2.598076211353316</v>
      </c>
      <c r="M980" s="70">
        <f t="shared" si="214"/>
        <v>192.20202878929246</v>
      </c>
      <c r="N980" s="70">
        <f t="shared" si="215"/>
        <v>1.6448536269514715</v>
      </c>
      <c r="O980" s="70">
        <f t="shared" si="216"/>
        <v>316.14420416149886</v>
      </c>
      <c r="P980" s="70">
        <f t="shared" si="217"/>
        <v>918.78420416149879</v>
      </c>
      <c r="Q980" s="70">
        <f t="shared" si="218"/>
        <v>-18.588988186722077</v>
      </c>
      <c r="R980" s="70" t="str">
        <f t="shared" si="219"/>
        <v>Yes</v>
      </c>
      <c r="S980" s="70">
        <f t="shared" si="220"/>
        <v>602.64</v>
      </c>
      <c r="T980" s="70">
        <f t="shared" si="221"/>
        <v>937.37319234822087</v>
      </c>
      <c r="U980" s="70">
        <f t="shared" si="222"/>
        <v>537089.59236317209</v>
      </c>
      <c r="V980" s="70">
        <f t="shared" si="223"/>
        <v>0</v>
      </c>
    </row>
    <row r="981" spans="1:22" x14ac:dyDescent="0.15">
      <c r="A981" s="66">
        <v>60104.76149723991</v>
      </c>
      <c r="B981" s="67">
        <v>15.870854089999998</v>
      </c>
      <c r="C981" s="67">
        <v>7937.8565578188727</v>
      </c>
      <c r="D981" s="65">
        <v>170</v>
      </c>
      <c r="E981" s="68">
        <v>-0.1</v>
      </c>
      <c r="F981" s="65">
        <v>0.96</v>
      </c>
      <c r="G981" s="65">
        <v>0.93</v>
      </c>
      <c r="H981" s="65">
        <v>77</v>
      </c>
      <c r="I981" s="70">
        <f t="shared" si="210"/>
        <v>500.15308015593217</v>
      </c>
      <c r="J981" s="70">
        <f t="shared" si="211"/>
        <v>5.1000000000000005</v>
      </c>
      <c r="K981" s="70">
        <f t="shared" si="212"/>
        <v>4.7430000000000003</v>
      </c>
      <c r="L981" s="70">
        <f t="shared" si="213"/>
        <v>1.7549928774784251</v>
      </c>
      <c r="M981" s="70">
        <f t="shared" si="214"/>
        <v>42.571194169297158</v>
      </c>
      <c r="N981" s="70">
        <f t="shared" si="215"/>
        <v>1.6448536269514715</v>
      </c>
      <c r="O981" s="70">
        <f t="shared" si="216"/>
        <v>70.023383133023771</v>
      </c>
      <c r="P981" s="70">
        <f t="shared" si="217"/>
        <v>462.72338313302384</v>
      </c>
      <c r="Q981" s="70">
        <f t="shared" si="218"/>
        <v>347.15308015593212</v>
      </c>
      <c r="R981" s="70" t="str">
        <f t="shared" si="219"/>
        <v>Yes</v>
      </c>
      <c r="S981" s="70">
        <f t="shared" si="220"/>
        <v>392.70000000000005</v>
      </c>
      <c r="T981" s="70">
        <f t="shared" si="221"/>
        <v>392.70000000000005</v>
      </c>
      <c r="U981" s="70">
        <f t="shared" si="222"/>
        <v>1049.8697879823001</v>
      </c>
      <c r="V981" s="70">
        <f t="shared" si="223"/>
        <v>0</v>
      </c>
    </row>
    <row r="982" spans="1:22" x14ac:dyDescent="0.15">
      <c r="A982" s="66">
        <v>81043.205687688052</v>
      </c>
      <c r="B982" s="67">
        <v>133.58429966</v>
      </c>
      <c r="C982" s="67">
        <v>5451.4668933823823</v>
      </c>
      <c r="D982" s="65">
        <v>186</v>
      </c>
      <c r="E982" s="68">
        <v>-0.2</v>
      </c>
      <c r="F982" s="65">
        <v>1</v>
      </c>
      <c r="G982" s="65">
        <v>0.35</v>
      </c>
      <c r="H982" s="65">
        <v>16</v>
      </c>
      <c r="I982" s="70">
        <f t="shared" si="210"/>
        <v>40.809188708983811</v>
      </c>
      <c r="J982" s="70">
        <f t="shared" si="211"/>
        <v>4.9600000000000009</v>
      </c>
      <c r="K982" s="70">
        <f t="shared" si="212"/>
        <v>1.7360000000000002</v>
      </c>
      <c r="L982" s="70">
        <f t="shared" si="213"/>
        <v>0</v>
      </c>
      <c r="M982" s="70">
        <f t="shared" si="214"/>
        <v>6.9440000000000008</v>
      </c>
      <c r="N982" s="70">
        <f t="shared" si="215"/>
        <v>1.6448536269514715</v>
      </c>
      <c r="O982" s="70">
        <f t="shared" si="216"/>
        <v>11.421863585551019</v>
      </c>
      <c r="P982" s="70">
        <f t="shared" si="217"/>
        <v>90.781863585551037</v>
      </c>
      <c r="Q982" s="70">
        <f t="shared" si="218"/>
        <v>-107.9908112910162</v>
      </c>
      <c r="R982" s="70" t="str">
        <f t="shared" si="219"/>
        <v>Yes</v>
      </c>
      <c r="S982" s="70">
        <f t="shared" si="220"/>
        <v>79.360000000000014</v>
      </c>
      <c r="T982" s="70">
        <f t="shared" si="221"/>
        <v>198.77267487656724</v>
      </c>
      <c r="U982" s="70">
        <f t="shared" si="222"/>
        <v>680.09088663552018</v>
      </c>
      <c r="V982" s="70">
        <f t="shared" si="223"/>
        <v>0</v>
      </c>
    </row>
    <row r="983" spans="1:22" x14ac:dyDescent="0.15">
      <c r="A983" s="66">
        <v>86262.200539299563</v>
      </c>
      <c r="B983" s="67">
        <v>6.843682199999999</v>
      </c>
      <c r="C983" s="67">
        <v>108.27490377739566</v>
      </c>
      <c r="D983" s="65">
        <v>58</v>
      </c>
      <c r="E983" s="68">
        <v>1.5</v>
      </c>
      <c r="F983" s="65">
        <v>1</v>
      </c>
      <c r="G983" s="65">
        <v>1.27</v>
      </c>
      <c r="H983" s="65">
        <v>5</v>
      </c>
      <c r="I983" s="70">
        <f t="shared" si="210"/>
        <v>15.821147244007864</v>
      </c>
      <c r="J983" s="70">
        <f t="shared" si="211"/>
        <v>4.833333333333333</v>
      </c>
      <c r="K983" s="70">
        <f t="shared" si="212"/>
        <v>6.1383333333333328</v>
      </c>
      <c r="L983" s="70">
        <f t="shared" si="213"/>
        <v>0</v>
      </c>
      <c r="M983" s="70">
        <f t="shared" si="214"/>
        <v>13.725730601886209</v>
      </c>
      <c r="N983" s="70">
        <f t="shared" si="215"/>
        <v>1.6448536269514715</v>
      </c>
      <c r="O983" s="70">
        <f t="shared" si="216"/>
        <v>22.576817763071336</v>
      </c>
      <c r="P983" s="70">
        <f t="shared" si="217"/>
        <v>46.743484429738004</v>
      </c>
      <c r="Q983" s="70">
        <f t="shared" si="218"/>
        <v>-129.17885275599212</v>
      </c>
      <c r="R983" s="70" t="str">
        <f t="shared" si="219"/>
        <v>Yes</v>
      </c>
      <c r="S983" s="70">
        <f t="shared" si="220"/>
        <v>24.166666666666664</v>
      </c>
      <c r="T983" s="70">
        <f t="shared" si="221"/>
        <v>175.92233718573013</v>
      </c>
      <c r="U983" s="70">
        <f t="shared" si="222"/>
        <v>2304616.2646484375</v>
      </c>
      <c r="V983" s="70">
        <f t="shared" si="223"/>
        <v>0</v>
      </c>
    </row>
    <row r="984" spans="1:22" x14ac:dyDescent="0.15">
      <c r="A984" s="66">
        <v>2893.48808816986</v>
      </c>
      <c r="B984" s="67">
        <v>25.233847809999997</v>
      </c>
      <c r="C984" s="67">
        <v>3682.5345103111563</v>
      </c>
      <c r="D984" s="65">
        <v>204</v>
      </c>
      <c r="E984" s="68">
        <v>-0.4</v>
      </c>
      <c r="F984" s="65">
        <v>0.88</v>
      </c>
      <c r="G984" s="65">
        <v>0.59</v>
      </c>
      <c r="H984" s="65">
        <v>29</v>
      </c>
      <c r="I984" s="70">
        <f t="shared" si="210"/>
        <v>145.93630499950126</v>
      </c>
      <c r="J984" s="70">
        <f t="shared" si="211"/>
        <v>4.08</v>
      </c>
      <c r="K984" s="70">
        <f t="shared" si="212"/>
        <v>2.4072</v>
      </c>
      <c r="L984" s="70">
        <f t="shared" si="213"/>
        <v>1.8654758106177629</v>
      </c>
      <c r="M984" s="70">
        <f t="shared" si="214"/>
        <v>15.032405508101489</v>
      </c>
      <c r="N984" s="70">
        <f t="shared" si="215"/>
        <v>1.6448536269514715</v>
      </c>
      <c r="O984" s="70">
        <f t="shared" si="216"/>
        <v>24.726106721806012</v>
      </c>
      <c r="P984" s="70">
        <f t="shared" si="217"/>
        <v>143.04610672180601</v>
      </c>
      <c r="Q984" s="70">
        <f t="shared" si="218"/>
        <v>23.536304999501255</v>
      </c>
      <c r="R984" s="70" t="str">
        <f t="shared" si="219"/>
        <v>Yes</v>
      </c>
      <c r="S984" s="70">
        <f t="shared" si="220"/>
        <v>118.32000000000001</v>
      </c>
      <c r="T984" s="70">
        <f t="shared" si="221"/>
        <v>119.50980172230476</v>
      </c>
      <c r="U984" s="70">
        <f t="shared" si="222"/>
        <v>304.88984100863996</v>
      </c>
      <c r="V984" s="70">
        <f t="shared" si="223"/>
        <v>0</v>
      </c>
    </row>
    <row r="985" spans="1:22" x14ac:dyDescent="0.15">
      <c r="A985" s="66">
        <v>82832.343931019612</v>
      </c>
      <c r="B985" s="67">
        <v>9.2150526499999987</v>
      </c>
      <c r="C985" s="67">
        <v>1544.0003684651947</v>
      </c>
      <c r="D985" s="65">
        <v>162</v>
      </c>
      <c r="E985" s="68">
        <v>0.2</v>
      </c>
      <c r="F985" s="65">
        <v>1</v>
      </c>
      <c r="G985" s="65">
        <v>0.95</v>
      </c>
      <c r="H985" s="65">
        <v>31</v>
      </c>
      <c r="I985" s="70">
        <f t="shared" si="210"/>
        <v>167.55198555107495</v>
      </c>
      <c r="J985" s="70">
        <f t="shared" si="211"/>
        <v>6.48</v>
      </c>
      <c r="K985" s="70">
        <f t="shared" si="212"/>
        <v>6.1559999999999997</v>
      </c>
      <c r="L985" s="70">
        <f t="shared" si="213"/>
        <v>0</v>
      </c>
      <c r="M985" s="70">
        <f t="shared" si="214"/>
        <v>34.27515741758161</v>
      </c>
      <c r="N985" s="70">
        <f t="shared" si="215"/>
        <v>1.6448536269514715</v>
      </c>
      <c r="O985" s="70">
        <f t="shared" si="216"/>
        <v>56.377616992641741</v>
      </c>
      <c r="P985" s="70">
        <f t="shared" si="217"/>
        <v>257.25761699264177</v>
      </c>
      <c r="Q985" s="70">
        <f t="shared" si="218"/>
        <v>-26.848014448925056</v>
      </c>
      <c r="R985" s="70" t="str">
        <f t="shared" si="219"/>
        <v>Yes</v>
      </c>
      <c r="S985" s="70">
        <f t="shared" si="220"/>
        <v>200.88000000000002</v>
      </c>
      <c r="T985" s="70">
        <f t="shared" si="221"/>
        <v>284.10563144156686</v>
      </c>
      <c r="U985" s="70">
        <f t="shared" si="222"/>
        <v>6250.0413630873609</v>
      </c>
      <c r="V985" s="70">
        <f t="shared" si="223"/>
        <v>0</v>
      </c>
    </row>
    <row r="986" spans="1:22" x14ac:dyDescent="0.15">
      <c r="A986" s="66">
        <v>25584.028237359136</v>
      </c>
      <c r="B986" s="67">
        <v>10.618819899999998</v>
      </c>
      <c r="C986" s="67">
        <v>1753.9586284395284</v>
      </c>
      <c r="D986" s="65">
        <v>162</v>
      </c>
      <c r="E986" s="68">
        <v>-0.4</v>
      </c>
      <c r="F986" s="65">
        <v>1</v>
      </c>
      <c r="G986" s="65">
        <v>0.95</v>
      </c>
      <c r="H986" s="65">
        <v>31</v>
      </c>
      <c r="I986" s="70">
        <f t="shared" si="210"/>
        <v>165.17453398371779</v>
      </c>
      <c r="J986" s="70">
        <f t="shared" si="211"/>
        <v>3.24</v>
      </c>
      <c r="K986" s="70">
        <f t="shared" si="212"/>
        <v>3.0779999999999998</v>
      </c>
      <c r="L986" s="70">
        <f t="shared" si="213"/>
        <v>0</v>
      </c>
      <c r="M986" s="70">
        <f t="shared" si="214"/>
        <v>17.137578708790805</v>
      </c>
      <c r="N986" s="70">
        <f t="shared" si="215"/>
        <v>1.6448536269514715</v>
      </c>
      <c r="O986" s="70">
        <f t="shared" si="216"/>
        <v>28.18880849632087</v>
      </c>
      <c r="P986" s="70">
        <f t="shared" si="217"/>
        <v>128.62880849632089</v>
      </c>
      <c r="Q986" s="70">
        <f t="shared" si="218"/>
        <v>67.974533983717791</v>
      </c>
      <c r="R986" s="70" t="str">
        <f t="shared" si="219"/>
        <v>Yes</v>
      </c>
      <c r="S986" s="70">
        <f t="shared" si="220"/>
        <v>100.44000000000001</v>
      </c>
      <c r="T986" s="70">
        <f t="shared" si="221"/>
        <v>100.44000000000001</v>
      </c>
      <c r="U986" s="70">
        <f t="shared" si="222"/>
        <v>242.11840315391999</v>
      </c>
      <c r="V986" s="70">
        <f t="shared" si="223"/>
        <v>0</v>
      </c>
    </row>
    <row r="987" spans="1:22" x14ac:dyDescent="0.15">
      <c r="A987" s="66">
        <v>50930.933792181953</v>
      </c>
      <c r="B987" s="67">
        <v>7.6867573999999994</v>
      </c>
      <c r="C987" s="67">
        <v>556.65740043227697</v>
      </c>
      <c r="D987" s="65">
        <v>316</v>
      </c>
      <c r="E987" s="68">
        <v>-0.4</v>
      </c>
      <c r="F987" s="65">
        <v>0.87</v>
      </c>
      <c r="G987" s="65">
        <v>0.85</v>
      </c>
      <c r="H987" s="65">
        <v>6</v>
      </c>
      <c r="I987" s="70">
        <f t="shared" si="210"/>
        <v>72.417714188856408</v>
      </c>
      <c r="J987" s="70">
        <f t="shared" si="211"/>
        <v>6.3199999999999994</v>
      </c>
      <c r="K987" s="70">
        <f t="shared" si="212"/>
        <v>5.371999999999999</v>
      </c>
      <c r="L987" s="70">
        <f t="shared" si="213"/>
        <v>0.88317608663278468</v>
      </c>
      <c r="M987" s="70">
        <f t="shared" si="214"/>
        <v>14.29354315766388</v>
      </c>
      <c r="N987" s="70">
        <f t="shared" si="215"/>
        <v>1.6448536269514715</v>
      </c>
      <c r="O987" s="70">
        <f t="shared" si="216"/>
        <v>23.510786304870823</v>
      </c>
      <c r="P987" s="70">
        <f t="shared" si="217"/>
        <v>61.430786304870821</v>
      </c>
      <c r="Q987" s="70">
        <f t="shared" si="218"/>
        <v>-117.18228581114359</v>
      </c>
      <c r="R987" s="70" t="str">
        <f t="shared" si="219"/>
        <v>Yes</v>
      </c>
      <c r="S987" s="70">
        <f t="shared" si="220"/>
        <v>37.919999999999995</v>
      </c>
      <c r="T987" s="70">
        <f t="shared" si="221"/>
        <v>178.61307211601439</v>
      </c>
      <c r="U987" s="70">
        <f t="shared" si="222"/>
        <v>472.2803419545599</v>
      </c>
      <c r="V987" s="70">
        <f t="shared" si="223"/>
        <v>0</v>
      </c>
    </row>
    <row r="988" spans="1:22" x14ac:dyDescent="0.15">
      <c r="A988" s="66">
        <v>44835.250621947183</v>
      </c>
      <c r="B988" s="67">
        <v>106.21030357999999</v>
      </c>
      <c r="C988" s="67">
        <v>11968.331039233271</v>
      </c>
      <c r="D988" s="65">
        <v>82</v>
      </c>
      <c r="E988" s="68">
        <v>-0.4</v>
      </c>
      <c r="F988" s="65">
        <v>0.81</v>
      </c>
      <c r="G988" s="65">
        <v>1.06</v>
      </c>
      <c r="H988" s="65">
        <v>33</v>
      </c>
      <c r="I988" s="70">
        <f t="shared" si="210"/>
        <v>112.68521636621116</v>
      </c>
      <c r="J988" s="70">
        <f t="shared" si="211"/>
        <v>1.64</v>
      </c>
      <c r="K988" s="70">
        <f t="shared" si="212"/>
        <v>1.7383999999999999</v>
      </c>
      <c r="L988" s="70">
        <f t="shared" si="213"/>
        <v>2.5039968051097823</v>
      </c>
      <c r="M988" s="70">
        <f t="shared" si="214"/>
        <v>10.797728116599343</v>
      </c>
      <c r="N988" s="70">
        <f t="shared" si="215"/>
        <v>1.6448536269514715</v>
      </c>
      <c r="O988" s="70">
        <f t="shared" si="216"/>
        <v>17.76068225542431</v>
      </c>
      <c r="P988" s="70">
        <f t="shared" si="217"/>
        <v>71.880682255424304</v>
      </c>
      <c r="Q988" s="70">
        <f t="shared" si="218"/>
        <v>63.485216366211169</v>
      </c>
      <c r="R988" s="70" t="str">
        <f t="shared" si="219"/>
        <v>Yes</v>
      </c>
      <c r="S988" s="70">
        <f t="shared" si="220"/>
        <v>54.12</v>
      </c>
      <c r="T988" s="70">
        <f t="shared" si="221"/>
        <v>54.12</v>
      </c>
      <c r="U988" s="70">
        <f t="shared" si="222"/>
        <v>122.55375962111999</v>
      </c>
      <c r="V988" s="70">
        <f t="shared" si="223"/>
        <v>0</v>
      </c>
    </row>
    <row r="989" spans="1:22" x14ac:dyDescent="0.15">
      <c r="A989" s="66">
        <v>44205.044112530013</v>
      </c>
      <c r="B989" s="67">
        <v>7.7099000000000002</v>
      </c>
      <c r="C989" s="67">
        <v>571.14148563236824</v>
      </c>
      <c r="D989" s="65">
        <v>178</v>
      </c>
      <c r="E989" s="68">
        <v>1.2</v>
      </c>
      <c r="F989" s="65">
        <v>0.95</v>
      </c>
      <c r="G989" s="65">
        <v>0.54</v>
      </c>
      <c r="H989" s="65">
        <v>16</v>
      </c>
      <c r="I989" s="70">
        <f t="shared" si="210"/>
        <v>74.078974517486373</v>
      </c>
      <c r="J989" s="70">
        <f t="shared" si="211"/>
        <v>13.053333333333335</v>
      </c>
      <c r="K989" s="70">
        <f t="shared" si="212"/>
        <v>7.0488000000000008</v>
      </c>
      <c r="L989" s="70">
        <f t="shared" si="213"/>
        <v>0.8944271909999163</v>
      </c>
      <c r="M989" s="70">
        <f t="shared" si="214"/>
        <v>30.516895515908711</v>
      </c>
      <c r="N989" s="70">
        <f t="shared" si="215"/>
        <v>1.6448536269514715</v>
      </c>
      <c r="O989" s="70">
        <f t="shared" si="216"/>
        <v>50.19582627264154</v>
      </c>
      <c r="P989" s="70">
        <f t="shared" si="217"/>
        <v>259.04915960597486</v>
      </c>
      <c r="Q989" s="70">
        <f t="shared" si="218"/>
        <v>-317.52102548251366</v>
      </c>
      <c r="R989" s="70" t="str">
        <f t="shared" si="219"/>
        <v>Yes</v>
      </c>
      <c r="S989" s="70">
        <f t="shared" si="220"/>
        <v>208.85333333333335</v>
      </c>
      <c r="T989" s="70">
        <f t="shared" si="221"/>
        <v>576.57018508848853</v>
      </c>
      <c r="U989" s="70">
        <f t="shared" si="222"/>
        <v>1906499.0569389686</v>
      </c>
      <c r="V989" s="70">
        <f t="shared" si="223"/>
        <v>0</v>
      </c>
    </row>
    <row r="990" spans="1:22" x14ac:dyDescent="0.15">
      <c r="A990" s="66">
        <v>93505.32572037616</v>
      </c>
      <c r="B990" s="67">
        <v>18.484839999999998</v>
      </c>
      <c r="C990" s="67">
        <v>1117.3027186463999</v>
      </c>
      <c r="D990" s="65">
        <v>90</v>
      </c>
      <c r="E990" s="68">
        <v>0.5</v>
      </c>
      <c r="F990" s="65">
        <v>1</v>
      </c>
      <c r="G990" s="65">
        <v>0.87</v>
      </c>
      <c r="H990" s="65">
        <v>16</v>
      </c>
      <c r="I990" s="70">
        <f t="shared" si="210"/>
        <v>60.444273179881456</v>
      </c>
      <c r="J990" s="70">
        <f t="shared" si="211"/>
        <v>4.5</v>
      </c>
      <c r="K990" s="70">
        <f t="shared" si="212"/>
        <v>3.915</v>
      </c>
      <c r="L990" s="70">
        <f t="shared" si="213"/>
        <v>0</v>
      </c>
      <c r="M990" s="70">
        <f t="shared" si="214"/>
        <v>15.66</v>
      </c>
      <c r="N990" s="70">
        <f t="shared" si="215"/>
        <v>1.6448536269514715</v>
      </c>
      <c r="O990" s="70">
        <f t="shared" si="216"/>
        <v>25.758407798060045</v>
      </c>
      <c r="P990" s="70">
        <f t="shared" si="217"/>
        <v>97.758407798060048</v>
      </c>
      <c r="Q990" s="70">
        <f t="shared" si="218"/>
        <v>-74.555726820118537</v>
      </c>
      <c r="R990" s="70" t="str">
        <f t="shared" si="219"/>
        <v>Yes</v>
      </c>
      <c r="S990" s="70">
        <f t="shared" si="220"/>
        <v>72</v>
      </c>
      <c r="T990" s="70">
        <f t="shared" si="221"/>
        <v>172.31413461817857</v>
      </c>
      <c r="U990" s="70">
        <f t="shared" si="222"/>
        <v>23084.3408203125</v>
      </c>
      <c r="V990" s="70">
        <f t="shared" si="223"/>
        <v>0</v>
      </c>
    </row>
    <row r="991" spans="1:22" x14ac:dyDescent="0.15">
      <c r="A991" s="66">
        <v>50685.293263513588</v>
      </c>
      <c r="B991" s="67">
        <v>14.04213289</v>
      </c>
      <c r="C991" s="67">
        <v>224.0770364223288</v>
      </c>
      <c r="D991" s="65">
        <v>196</v>
      </c>
      <c r="E991" s="68">
        <v>0.2</v>
      </c>
      <c r="F991" s="65">
        <v>1</v>
      </c>
      <c r="G991" s="65">
        <v>0.35</v>
      </c>
      <c r="H991" s="65">
        <v>5</v>
      </c>
      <c r="I991" s="70">
        <f t="shared" si="210"/>
        <v>15.957478694842974</v>
      </c>
      <c r="J991" s="70">
        <f t="shared" si="211"/>
        <v>7.84</v>
      </c>
      <c r="K991" s="70">
        <f t="shared" si="212"/>
        <v>2.7439999999999998</v>
      </c>
      <c r="L991" s="70">
        <f t="shared" si="213"/>
        <v>0</v>
      </c>
      <c r="M991" s="70">
        <f t="shared" si="214"/>
        <v>6.1357705302594221</v>
      </c>
      <c r="N991" s="70">
        <f t="shared" si="215"/>
        <v>1.6448536269514715</v>
      </c>
      <c r="O991" s="70">
        <f t="shared" si="216"/>
        <v>10.092444410839164</v>
      </c>
      <c r="P991" s="70">
        <f t="shared" si="217"/>
        <v>49.292444410839167</v>
      </c>
      <c r="Q991" s="70">
        <f t="shared" si="218"/>
        <v>-219.24252130515703</v>
      </c>
      <c r="R991" s="70" t="str">
        <f t="shared" si="219"/>
        <v>Yes</v>
      </c>
      <c r="S991" s="70">
        <f t="shared" si="220"/>
        <v>39.200000000000003</v>
      </c>
      <c r="T991" s="70">
        <f t="shared" si="221"/>
        <v>268.53496571599618</v>
      </c>
      <c r="U991" s="70">
        <f t="shared" si="222"/>
        <v>7561.7784392908807</v>
      </c>
      <c r="V991" s="70">
        <f t="shared" si="223"/>
        <v>0</v>
      </c>
    </row>
    <row r="992" spans="1:22" x14ac:dyDescent="0.15">
      <c r="A992" s="66">
        <v>29811.365817647427</v>
      </c>
      <c r="B992" s="67">
        <v>42.031054769999997</v>
      </c>
      <c r="C992" s="67">
        <v>4792.9747069994919</v>
      </c>
      <c r="D992" s="65">
        <v>324</v>
      </c>
      <c r="E992" s="68">
        <v>0.5</v>
      </c>
      <c r="F992" s="65">
        <v>1</v>
      </c>
      <c r="G992" s="65">
        <v>0.81</v>
      </c>
      <c r="H992" s="65">
        <v>11</v>
      </c>
      <c r="I992" s="70">
        <f t="shared" si="210"/>
        <v>114.03412865147786</v>
      </c>
      <c r="J992" s="70">
        <f t="shared" si="211"/>
        <v>16.200000000000003</v>
      </c>
      <c r="K992" s="70">
        <f t="shared" si="212"/>
        <v>13.122000000000003</v>
      </c>
      <c r="L992" s="70">
        <f t="shared" si="213"/>
        <v>0</v>
      </c>
      <c r="M992" s="70">
        <f t="shared" si="214"/>
        <v>43.520750499043565</v>
      </c>
      <c r="N992" s="70">
        <f t="shared" si="215"/>
        <v>1.6448536269514715</v>
      </c>
      <c r="O992" s="70">
        <f t="shared" si="216"/>
        <v>71.585264306001875</v>
      </c>
      <c r="P992" s="70">
        <f t="shared" si="217"/>
        <v>249.78526430600192</v>
      </c>
      <c r="Q992" s="70">
        <f t="shared" si="218"/>
        <v>-371.96587134852223</v>
      </c>
      <c r="R992" s="70" t="str">
        <f t="shared" si="219"/>
        <v>Yes</v>
      </c>
      <c r="S992" s="70">
        <f t="shared" si="220"/>
        <v>178.20000000000005</v>
      </c>
      <c r="T992" s="70">
        <f t="shared" si="221"/>
        <v>621.75113565452421</v>
      </c>
      <c r="U992" s="70">
        <f t="shared" si="222"/>
        <v>83103.626953125015</v>
      </c>
      <c r="V992" s="70">
        <f t="shared" si="223"/>
        <v>0</v>
      </c>
    </row>
    <row r="993" spans="1:22" x14ac:dyDescent="0.15">
      <c r="A993" s="66">
        <v>8351.7122882142085</v>
      </c>
      <c r="B993" s="67">
        <v>49.473770829999992</v>
      </c>
      <c r="C993" s="67">
        <v>5791.7047006479306</v>
      </c>
      <c r="D993" s="65">
        <v>154</v>
      </c>
      <c r="E993" s="68">
        <v>-0.1</v>
      </c>
      <c r="F993" s="65">
        <v>0.95</v>
      </c>
      <c r="G993" s="65">
        <v>0.56000000000000005</v>
      </c>
      <c r="H993" s="65">
        <v>34</v>
      </c>
      <c r="I993" s="70">
        <f t="shared" si="210"/>
        <v>117.06616664715492</v>
      </c>
      <c r="J993" s="70">
        <f t="shared" si="211"/>
        <v>4.62</v>
      </c>
      <c r="K993" s="70">
        <f t="shared" si="212"/>
        <v>2.5872000000000002</v>
      </c>
      <c r="L993" s="70">
        <f t="shared" si="213"/>
        <v>1.3038404810405304</v>
      </c>
      <c r="M993" s="70">
        <f t="shared" si="214"/>
        <v>16.24401460723303</v>
      </c>
      <c r="N993" s="70">
        <f t="shared" si="215"/>
        <v>1.6448536269514715</v>
      </c>
      <c r="O993" s="70">
        <f t="shared" si="216"/>
        <v>26.719026342959932</v>
      </c>
      <c r="P993" s="70">
        <f t="shared" si="217"/>
        <v>183.79902634295993</v>
      </c>
      <c r="Q993" s="70">
        <f t="shared" si="218"/>
        <v>-21.533833352845079</v>
      </c>
      <c r="R993" s="70" t="str">
        <f t="shared" si="219"/>
        <v>Yes</v>
      </c>
      <c r="S993" s="70">
        <f t="shared" si="220"/>
        <v>157.08000000000001</v>
      </c>
      <c r="T993" s="70">
        <f t="shared" si="221"/>
        <v>205.33285969580501</v>
      </c>
      <c r="U993" s="70">
        <f t="shared" si="222"/>
        <v>951.05851381925993</v>
      </c>
      <c r="V993" s="70">
        <f t="shared" si="223"/>
        <v>0</v>
      </c>
    </row>
    <row r="994" spans="1:22" x14ac:dyDescent="0.15">
      <c r="A994" s="66">
        <v>71032.686562262374</v>
      </c>
      <c r="B994" s="67">
        <v>107.22182998999999</v>
      </c>
      <c r="C994" s="67">
        <v>18976.106943515508</v>
      </c>
      <c r="D994" s="65">
        <v>220</v>
      </c>
      <c r="E994" s="68">
        <v>0.8</v>
      </c>
      <c r="F994" s="65">
        <v>1</v>
      </c>
      <c r="G994" s="65">
        <v>0.74</v>
      </c>
      <c r="H994" s="65">
        <v>28</v>
      </c>
      <c r="I994" s="70">
        <f t="shared" si="210"/>
        <v>176.97988315705214</v>
      </c>
      <c r="J994" s="70">
        <f t="shared" si="211"/>
        <v>13.2</v>
      </c>
      <c r="K994" s="70">
        <f t="shared" si="212"/>
        <v>9.7679999999999989</v>
      </c>
      <c r="L994" s="70">
        <f t="shared" si="213"/>
        <v>0</v>
      </c>
      <c r="M994" s="70">
        <f t="shared" si="214"/>
        <v>51.687397612957838</v>
      </c>
      <c r="N994" s="70">
        <f t="shared" si="215"/>
        <v>1.6448536269514715</v>
      </c>
      <c r="O994" s="70">
        <f t="shared" si="216"/>
        <v>85.018203431356525</v>
      </c>
      <c r="P994" s="70">
        <f t="shared" si="217"/>
        <v>454.61820343135651</v>
      </c>
      <c r="Q994" s="70">
        <f t="shared" si="218"/>
        <v>-219.02011684294786</v>
      </c>
      <c r="R994" s="70" t="str">
        <f t="shared" si="219"/>
        <v>Yes</v>
      </c>
      <c r="S994" s="70">
        <f t="shared" si="220"/>
        <v>369.59999999999997</v>
      </c>
      <c r="T994" s="70">
        <f t="shared" si="221"/>
        <v>673.63832027430431</v>
      </c>
      <c r="U994" s="70">
        <f t="shared" si="222"/>
        <v>317633.6298921986</v>
      </c>
      <c r="V994" s="70">
        <f t="shared" si="223"/>
        <v>0</v>
      </c>
    </row>
    <row r="995" spans="1:22" x14ac:dyDescent="0.15">
      <c r="A995" s="66">
        <v>64524.540551395323</v>
      </c>
      <c r="B995" s="67">
        <v>5.9086261299999991</v>
      </c>
      <c r="C995" s="67">
        <v>159.36960773564348</v>
      </c>
      <c r="D995" s="65">
        <v>204</v>
      </c>
      <c r="E995" s="68">
        <v>0.4</v>
      </c>
      <c r="F995" s="65">
        <v>0.96</v>
      </c>
      <c r="G995" s="65">
        <v>0.25</v>
      </c>
      <c r="H995" s="65">
        <v>8</v>
      </c>
      <c r="I995" s="70">
        <f t="shared" si="210"/>
        <v>26.972362818231574</v>
      </c>
      <c r="J995" s="70">
        <f t="shared" si="211"/>
        <v>9.52</v>
      </c>
      <c r="K995" s="70">
        <f t="shared" si="212"/>
        <v>2.38</v>
      </c>
      <c r="L995" s="70">
        <f t="shared" si="213"/>
        <v>0.56568542494923824</v>
      </c>
      <c r="M995" s="70">
        <f t="shared" si="214"/>
        <v>8.6207266515068213</v>
      </c>
      <c r="N995" s="70">
        <f t="shared" si="215"/>
        <v>1.6448536269514715</v>
      </c>
      <c r="O995" s="70">
        <f t="shared" si="216"/>
        <v>14.179833499688209</v>
      </c>
      <c r="P995" s="70">
        <f t="shared" si="217"/>
        <v>90.339833499688211</v>
      </c>
      <c r="Q995" s="70">
        <f t="shared" si="218"/>
        <v>-258.62763718176836</v>
      </c>
      <c r="R995" s="70" t="str">
        <f t="shared" si="219"/>
        <v>Yes</v>
      </c>
      <c r="S995" s="70">
        <f t="shared" si="220"/>
        <v>76.16</v>
      </c>
      <c r="T995" s="70">
        <f t="shared" si="221"/>
        <v>348.96747068145658</v>
      </c>
      <c r="U995" s="70">
        <f t="shared" si="222"/>
        <v>28199.895311400942</v>
      </c>
      <c r="V995" s="70">
        <f t="shared" si="223"/>
        <v>0</v>
      </c>
    </row>
    <row r="996" spans="1:22" x14ac:dyDescent="0.15">
      <c r="A996" s="66">
        <v>76090.044322187488</v>
      </c>
      <c r="B996" s="67">
        <v>14.110238009999998</v>
      </c>
      <c r="C996" s="67">
        <v>89.611354305874244</v>
      </c>
      <c r="D996" s="65">
        <v>98</v>
      </c>
      <c r="E996" s="68">
        <v>-0.1</v>
      </c>
      <c r="F996" s="65">
        <v>0.96</v>
      </c>
      <c r="G996" s="65">
        <v>0.77</v>
      </c>
      <c r="H996" s="65">
        <v>2</v>
      </c>
      <c r="I996" s="70">
        <f t="shared" si="210"/>
        <v>6.3508038803006883</v>
      </c>
      <c r="J996" s="70">
        <f t="shared" si="211"/>
        <v>2.94</v>
      </c>
      <c r="K996" s="70">
        <f t="shared" si="212"/>
        <v>2.2637999999999998</v>
      </c>
      <c r="L996" s="70">
        <f t="shared" si="213"/>
        <v>0.28284271247461912</v>
      </c>
      <c r="M996" s="70">
        <f t="shared" si="214"/>
        <v>3.3077286587626862</v>
      </c>
      <c r="N996" s="70">
        <f t="shared" si="215"/>
        <v>1.6448536269514715</v>
      </c>
      <c r="O996" s="70">
        <f t="shared" si="216"/>
        <v>5.4407294813371303</v>
      </c>
      <c r="P996" s="70">
        <f t="shared" si="217"/>
        <v>11.32072948133713</v>
      </c>
      <c r="Q996" s="70">
        <f t="shared" si="218"/>
        <v>-81.849196119699315</v>
      </c>
      <c r="R996" s="70" t="str">
        <f t="shared" si="219"/>
        <v>Yes</v>
      </c>
      <c r="S996" s="70">
        <f t="shared" si="220"/>
        <v>5.88</v>
      </c>
      <c r="T996" s="70">
        <f t="shared" si="221"/>
        <v>93.169925601036439</v>
      </c>
      <c r="U996" s="70">
        <f t="shared" si="222"/>
        <v>605.21905424861995</v>
      </c>
      <c r="V996" s="70">
        <f t="shared" si="223"/>
        <v>0</v>
      </c>
    </row>
    <row r="997" spans="1:22" x14ac:dyDescent="0.15">
      <c r="A997" s="66">
        <v>18008.978871089974</v>
      </c>
      <c r="B997" s="67">
        <v>14.07605</v>
      </c>
      <c r="C997" s="67">
        <v>994.24417252160026</v>
      </c>
      <c r="D997" s="65">
        <v>98</v>
      </c>
      <c r="E997" s="68">
        <v>0.2</v>
      </c>
      <c r="F997" s="65">
        <v>1</v>
      </c>
      <c r="G997" s="65">
        <v>0.92</v>
      </c>
      <c r="H997" s="65">
        <v>16</v>
      </c>
      <c r="I997" s="70">
        <f t="shared" si="210"/>
        <v>70.633748283190258</v>
      </c>
      <c r="J997" s="70">
        <f t="shared" si="211"/>
        <v>3.92</v>
      </c>
      <c r="K997" s="70">
        <f t="shared" si="212"/>
        <v>3.6064000000000003</v>
      </c>
      <c r="L997" s="70">
        <f t="shared" si="213"/>
        <v>0</v>
      </c>
      <c r="M997" s="70">
        <f t="shared" si="214"/>
        <v>14.425600000000001</v>
      </c>
      <c r="N997" s="70">
        <f t="shared" si="215"/>
        <v>1.6448536269514715</v>
      </c>
      <c r="O997" s="70">
        <f t="shared" si="216"/>
        <v>23.728000480951149</v>
      </c>
      <c r="P997" s="70">
        <f t="shared" si="217"/>
        <v>86.448000480951151</v>
      </c>
      <c r="Q997" s="70">
        <f t="shared" si="218"/>
        <v>-46.966251716809737</v>
      </c>
      <c r="R997" s="70" t="str">
        <f t="shared" si="219"/>
        <v>Yes</v>
      </c>
      <c r="S997" s="70">
        <f t="shared" si="220"/>
        <v>62.72</v>
      </c>
      <c r="T997" s="70">
        <f t="shared" si="221"/>
        <v>133.4142521977609</v>
      </c>
      <c r="U997" s="70">
        <f t="shared" si="222"/>
        <v>3780.8892196454403</v>
      </c>
      <c r="V997" s="70">
        <f t="shared" si="223"/>
        <v>0</v>
      </c>
    </row>
    <row r="998" spans="1:22" x14ac:dyDescent="0.15">
      <c r="A998" s="66">
        <v>29459.795768429296</v>
      </c>
      <c r="B998" s="67">
        <v>18.565953480000001</v>
      </c>
      <c r="C998" s="67">
        <v>1014.0312351901683</v>
      </c>
      <c r="D998" s="65">
        <v>162</v>
      </c>
      <c r="E998" s="68">
        <v>0.8</v>
      </c>
      <c r="F998" s="65">
        <v>0.85</v>
      </c>
      <c r="G998" s="65">
        <v>0.43</v>
      </c>
      <c r="H998" s="65">
        <v>21</v>
      </c>
      <c r="I998" s="70">
        <f t="shared" si="210"/>
        <v>54.617783906575227</v>
      </c>
      <c r="J998" s="70">
        <f t="shared" si="211"/>
        <v>9.7200000000000006</v>
      </c>
      <c r="K998" s="70">
        <f t="shared" si="212"/>
        <v>4.1796000000000006</v>
      </c>
      <c r="L998" s="70">
        <f t="shared" si="213"/>
        <v>1.7748239349298849</v>
      </c>
      <c r="M998" s="70">
        <f t="shared" si="214"/>
        <v>25.777066151135202</v>
      </c>
      <c r="N998" s="70">
        <f t="shared" si="215"/>
        <v>1.6448536269514715</v>
      </c>
      <c r="O998" s="70">
        <f t="shared" si="216"/>
        <v>42.399500750862742</v>
      </c>
      <c r="P998" s="70">
        <f t="shared" si="217"/>
        <v>246.51950075086273</v>
      </c>
      <c r="Q998" s="70">
        <f t="shared" si="218"/>
        <v>-236.9822160934248</v>
      </c>
      <c r="R998" s="70" t="str">
        <f t="shared" si="219"/>
        <v>Yes</v>
      </c>
      <c r="S998" s="70">
        <f t="shared" si="220"/>
        <v>204.12</v>
      </c>
      <c r="T998" s="70">
        <f t="shared" si="221"/>
        <v>483.50171684428756</v>
      </c>
      <c r="U998" s="70">
        <f t="shared" si="222"/>
        <v>233893.85473880076</v>
      </c>
      <c r="V998" s="70">
        <f t="shared" si="223"/>
        <v>0</v>
      </c>
    </row>
    <row r="999" spans="1:22" x14ac:dyDescent="0.15">
      <c r="A999" s="66">
        <v>44496.496613466399</v>
      </c>
      <c r="B999" s="67">
        <v>16.382999999999999</v>
      </c>
      <c r="C999" s="67">
        <v>4254.3666579500805</v>
      </c>
      <c r="D999" s="65">
        <v>380</v>
      </c>
      <c r="E999" s="68">
        <v>1.5</v>
      </c>
      <c r="F999" s="65">
        <v>0.97</v>
      </c>
      <c r="G999" s="65">
        <v>1.05</v>
      </c>
      <c r="H999" s="65">
        <v>16</v>
      </c>
      <c r="I999" s="70">
        <f t="shared" si="210"/>
        <v>259.6817834310005</v>
      </c>
      <c r="J999" s="70">
        <f t="shared" si="211"/>
        <v>31.666666666666664</v>
      </c>
      <c r="K999" s="70">
        <f t="shared" si="212"/>
        <v>33.25</v>
      </c>
      <c r="L999" s="70">
        <f t="shared" si="213"/>
        <v>0.69282032302755125</v>
      </c>
      <c r="M999" s="70">
        <f t="shared" si="214"/>
        <v>134.79737880735416</v>
      </c>
      <c r="N999" s="70">
        <f t="shared" si="215"/>
        <v>1.6448536269514715</v>
      </c>
      <c r="O999" s="70">
        <f t="shared" si="216"/>
        <v>221.72195743482791</v>
      </c>
      <c r="P999" s="70">
        <f t="shared" si="217"/>
        <v>728.38862410149454</v>
      </c>
      <c r="Q999" s="70">
        <f t="shared" si="218"/>
        <v>-690.31821656899933</v>
      </c>
      <c r="R999" s="70" t="str">
        <f t="shared" si="219"/>
        <v>Yes</v>
      </c>
      <c r="S999" s="70">
        <f t="shared" si="220"/>
        <v>506.66666666666663</v>
      </c>
      <c r="T999" s="70">
        <f t="shared" si="221"/>
        <v>1418.7068406704939</v>
      </c>
      <c r="U999" s="70">
        <f t="shared" si="222"/>
        <v>15099210.009765625</v>
      </c>
      <c r="V999" s="70">
        <f t="shared" si="223"/>
        <v>0</v>
      </c>
    </row>
    <row r="1000" spans="1:22" x14ac:dyDescent="0.15">
      <c r="A1000" s="66">
        <v>32256.656254583471</v>
      </c>
      <c r="B1000" s="67">
        <v>26.24478684</v>
      </c>
      <c r="C1000" s="67">
        <v>235.7396417873295</v>
      </c>
      <c r="D1000" s="65">
        <v>74</v>
      </c>
      <c r="E1000" s="68">
        <v>1.5</v>
      </c>
      <c r="F1000" s="65">
        <v>0.82</v>
      </c>
      <c r="G1000" s="65">
        <v>0.73</v>
      </c>
      <c r="H1000" s="65">
        <v>4</v>
      </c>
      <c r="I1000" s="70">
        <f t="shared" si="210"/>
        <v>8.9823416446284803</v>
      </c>
      <c r="J1000" s="70">
        <f t="shared" si="211"/>
        <v>6.166666666666667</v>
      </c>
      <c r="K1000" s="70">
        <f t="shared" si="212"/>
        <v>4.5016666666666669</v>
      </c>
      <c r="L1000" s="70">
        <f t="shared" si="213"/>
        <v>0.84852813742385713</v>
      </c>
      <c r="M1000" s="70">
        <f t="shared" si="214"/>
        <v>10.41345337105377</v>
      </c>
      <c r="N1000" s="70">
        <f t="shared" si="215"/>
        <v>1.6448536269514715</v>
      </c>
      <c r="O1000" s="70">
        <f t="shared" si="216"/>
        <v>17.128606546467822</v>
      </c>
      <c r="P1000" s="70">
        <f t="shared" si="217"/>
        <v>41.795273213134493</v>
      </c>
      <c r="Q1000" s="70">
        <f t="shared" si="218"/>
        <v>-176.01765835537151</v>
      </c>
      <c r="R1000" s="70" t="str">
        <f t="shared" si="219"/>
        <v>Yes</v>
      </c>
      <c r="S1000" s="70">
        <f t="shared" si="220"/>
        <v>24.666666666666668</v>
      </c>
      <c r="T1000" s="70">
        <f t="shared" si="221"/>
        <v>217.812931568506</v>
      </c>
      <c r="U1000" s="70">
        <f t="shared" si="222"/>
        <v>2940372.4755859375</v>
      </c>
      <c r="V1000" s="70">
        <f t="shared" si="223"/>
        <v>0</v>
      </c>
    </row>
    <row r="1001" spans="1:22" x14ac:dyDescent="0.15">
      <c r="A1001" s="66">
        <v>63670.75083444974</v>
      </c>
      <c r="B1001" s="67">
        <v>6.3720500299999996</v>
      </c>
      <c r="C1001" s="67">
        <v>239.93651213937682</v>
      </c>
      <c r="D1001" s="65">
        <v>244</v>
      </c>
      <c r="E1001" s="68">
        <v>0.8</v>
      </c>
      <c r="F1001" s="65">
        <v>0.84</v>
      </c>
      <c r="G1001" s="65">
        <v>0.62</v>
      </c>
      <c r="H1001" s="65">
        <v>5</v>
      </c>
      <c r="I1001" s="70">
        <f t="shared" si="210"/>
        <v>37.654524212732341</v>
      </c>
      <c r="J1001" s="70">
        <f t="shared" si="211"/>
        <v>14.639999999999999</v>
      </c>
      <c r="K1001" s="70">
        <f t="shared" si="212"/>
        <v>9.0767999999999986</v>
      </c>
      <c r="L1001" s="70">
        <f t="shared" si="213"/>
        <v>0.89442719099991597</v>
      </c>
      <c r="M1001" s="70">
        <f t="shared" si="214"/>
        <v>24.153781716327565</v>
      </c>
      <c r="N1001" s="70">
        <f t="shared" si="215"/>
        <v>1.6448536269514715</v>
      </c>
      <c r="O1001" s="70">
        <f t="shared" si="216"/>
        <v>39.729435460695534</v>
      </c>
      <c r="P1001" s="70">
        <f t="shared" si="217"/>
        <v>112.92943546069552</v>
      </c>
      <c r="Q1001" s="70">
        <f t="shared" si="218"/>
        <v>-401.54547578726766</v>
      </c>
      <c r="R1001" s="70" t="str">
        <f t="shared" si="219"/>
        <v>Yes</v>
      </c>
      <c r="S1001" s="70">
        <f t="shared" si="220"/>
        <v>73.199999999999989</v>
      </c>
      <c r="T1001" s="70">
        <f t="shared" si="221"/>
        <v>514.47491124796318</v>
      </c>
      <c r="U1001" s="70">
        <f t="shared" si="222"/>
        <v>352284.5713349838</v>
      </c>
      <c r="V1001" s="70">
        <f t="shared" si="223"/>
        <v>0</v>
      </c>
    </row>
    <row r="1002" spans="1:22" x14ac:dyDescent="0.15">
      <c r="A1002" s="66">
        <v>3015.2995833076179</v>
      </c>
      <c r="B1002" s="67">
        <v>5.8811099999999996</v>
      </c>
      <c r="C1002" s="67">
        <v>587.55457307890708</v>
      </c>
      <c r="D1002" s="65">
        <v>204</v>
      </c>
      <c r="E1002" s="68">
        <v>1.2</v>
      </c>
      <c r="F1002" s="65">
        <v>0.89</v>
      </c>
      <c r="G1002" s="65">
        <v>0.61</v>
      </c>
      <c r="H1002" s="65">
        <v>16</v>
      </c>
      <c r="I1002" s="70">
        <f t="shared" si="210"/>
        <v>99.90538743177855</v>
      </c>
      <c r="J1002" s="70">
        <f t="shared" si="211"/>
        <v>14.96</v>
      </c>
      <c r="K1002" s="70">
        <f t="shared" si="212"/>
        <v>9.1256000000000004</v>
      </c>
      <c r="L1002" s="70">
        <f t="shared" si="213"/>
        <v>1.3266499161421599</v>
      </c>
      <c r="M1002" s="70">
        <f t="shared" si="214"/>
        <v>41.548959334260111</v>
      </c>
      <c r="N1002" s="70">
        <f t="shared" si="215"/>
        <v>1.6448536269514715</v>
      </c>
      <c r="O1002" s="70">
        <f t="shared" si="216"/>
        <v>68.341956457016948</v>
      </c>
      <c r="P1002" s="70">
        <f t="shared" si="217"/>
        <v>307.70195645701699</v>
      </c>
      <c r="Q1002" s="70">
        <f t="shared" si="218"/>
        <v>-348.89461256822148</v>
      </c>
      <c r="R1002" s="70" t="str">
        <f t="shared" si="219"/>
        <v>Yes</v>
      </c>
      <c r="S1002" s="70">
        <f t="shared" si="220"/>
        <v>239.36</v>
      </c>
      <c r="T1002" s="70">
        <f t="shared" si="221"/>
        <v>656.59656902523852</v>
      </c>
      <c r="U1002" s="70">
        <f t="shared" si="222"/>
        <v>2184976.4472783688</v>
      </c>
      <c r="V1002" s="70">
        <f t="shared" si="223"/>
        <v>0</v>
      </c>
    </row>
    <row r="1003" spans="1:22" x14ac:dyDescent="0.15">
      <c r="A1003" s="66">
        <v>38520.568742224845</v>
      </c>
      <c r="B1003" s="67">
        <v>45.708471959999997</v>
      </c>
      <c r="C1003" s="67">
        <v>92.213575289267666</v>
      </c>
      <c r="D1003" s="65">
        <v>10</v>
      </c>
      <c r="E1003" s="68">
        <v>0.8</v>
      </c>
      <c r="F1003" s="65">
        <v>1</v>
      </c>
      <c r="G1003" s="65">
        <v>1.03</v>
      </c>
      <c r="H1003" s="65">
        <v>5</v>
      </c>
      <c r="I1003" s="70">
        <f t="shared" si="210"/>
        <v>2.0174285276909893</v>
      </c>
      <c r="J1003" s="70">
        <f t="shared" si="211"/>
        <v>0.6</v>
      </c>
      <c r="K1003" s="70">
        <f t="shared" si="212"/>
        <v>0.61799999999999999</v>
      </c>
      <c r="L1003" s="70">
        <f t="shared" si="213"/>
        <v>0</v>
      </c>
      <c r="M1003" s="70">
        <f t="shared" si="214"/>
        <v>1.3818900100948699</v>
      </c>
      <c r="N1003" s="70">
        <f t="shared" si="215"/>
        <v>1.6448536269514715</v>
      </c>
      <c r="O1003" s="70">
        <f t="shared" si="216"/>
        <v>2.2730067951525523</v>
      </c>
      <c r="P1003" s="70">
        <f t="shared" si="217"/>
        <v>5.2730067951525523</v>
      </c>
      <c r="Q1003" s="70">
        <f t="shared" si="218"/>
        <v>-15.982571472309012</v>
      </c>
      <c r="R1003" s="70" t="str">
        <f t="shared" si="219"/>
        <v>Yes</v>
      </c>
      <c r="S1003" s="70">
        <f t="shared" si="220"/>
        <v>3</v>
      </c>
      <c r="T1003" s="70">
        <f t="shared" si="221"/>
        <v>21.255578267461566</v>
      </c>
      <c r="U1003" s="70">
        <f t="shared" si="222"/>
        <v>14437.892267827208</v>
      </c>
      <c r="V1003" s="70">
        <f t="shared" si="223"/>
        <v>0</v>
      </c>
    </row>
    <row r="1004" spans="1:22" x14ac:dyDescent="0.15">
      <c r="A1004" s="66">
        <v>76274.030877055193</v>
      </c>
      <c r="B1004" s="67">
        <v>20.037644819999997</v>
      </c>
      <c r="C1004" s="67">
        <v>2678.783952115537</v>
      </c>
      <c r="D1004" s="65">
        <v>122</v>
      </c>
      <c r="E1004" s="68">
        <v>-0.1</v>
      </c>
      <c r="F1004" s="65">
        <v>1</v>
      </c>
      <c r="G1004" s="65">
        <v>0.87</v>
      </c>
      <c r="H1004" s="65">
        <v>31</v>
      </c>
      <c r="I1004" s="70">
        <f t="shared" si="210"/>
        <v>133.6875653890115</v>
      </c>
      <c r="J1004" s="70">
        <f t="shared" si="211"/>
        <v>3.6599999999999997</v>
      </c>
      <c r="K1004" s="70">
        <f t="shared" si="212"/>
        <v>3.1841999999999997</v>
      </c>
      <c r="L1004" s="70">
        <f t="shared" si="213"/>
        <v>0</v>
      </c>
      <c r="M1004" s="70">
        <f t="shared" si="214"/>
        <v>17.728875284123355</v>
      </c>
      <c r="N1004" s="70">
        <f t="shared" si="215"/>
        <v>1.6448536269514715</v>
      </c>
      <c r="O1004" s="70">
        <f t="shared" si="216"/>
        <v>29.161404812860599</v>
      </c>
      <c r="P1004" s="70">
        <f t="shared" si="217"/>
        <v>142.62140481286059</v>
      </c>
      <c r="Q1004" s="70">
        <f t="shared" si="218"/>
        <v>23.887565389011499</v>
      </c>
      <c r="R1004" s="70" t="str">
        <f t="shared" si="219"/>
        <v>Yes</v>
      </c>
      <c r="S1004" s="70">
        <f t="shared" si="220"/>
        <v>113.46</v>
      </c>
      <c r="T1004" s="70">
        <f t="shared" si="221"/>
        <v>118.73383942384909</v>
      </c>
      <c r="U1004" s="70">
        <f t="shared" si="222"/>
        <v>753.43596549317999</v>
      </c>
      <c r="V1004" s="70">
        <f t="shared" si="223"/>
        <v>0</v>
      </c>
    </row>
    <row r="1005" spans="1:22" x14ac:dyDescent="0.15">
      <c r="A1005" s="66">
        <v>67602.560996219734</v>
      </c>
      <c r="B1005" s="67">
        <v>13.921679999999999</v>
      </c>
      <c r="C1005" s="67">
        <v>772.72149442106672</v>
      </c>
      <c r="D1005" s="65">
        <v>212</v>
      </c>
      <c r="E1005" s="68">
        <v>0.5</v>
      </c>
      <c r="F1005" s="65">
        <v>1</v>
      </c>
      <c r="G1005" s="65">
        <v>0.45</v>
      </c>
      <c r="H1005" s="65">
        <v>11</v>
      </c>
      <c r="I1005" s="70">
        <f t="shared" si="210"/>
        <v>55.504902743136377</v>
      </c>
      <c r="J1005" s="70">
        <f t="shared" si="211"/>
        <v>10.6</v>
      </c>
      <c r="K1005" s="70">
        <f t="shared" si="212"/>
        <v>4.7699999999999996</v>
      </c>
      <c r="L1005" s="70">
        <f t="shared" si="213"/>
        <v>0</v>
      </c>
      <c r="M1005" s="70">
        <f t="shared" si="214"/>
        <v>15.820300249995256</v>
      </c>
      <c r="N1005" s="70">
        <f t="shared" si="215"/>
        <v>1.6448536269514715</v>
      </c>
      <c r="O1005" s="70">
        <f t="shared" si="216"/>
        <v>26.02207824566597</v>
      </c>
      <c r="P1005" s="70">
        <f t="shared" si="217"/>
        <v>142.62207824566596</v>
      </c>
      <c r="Q1005" s="70">
        <f t="shared" si="218"/>
        <v>-262.49509725686363</v>
      </c>
      <c r="R1005" s="70" t="str">
        <f t="shared" si="219"/>
        <v>Yes</v>
      </c>
      <c r="S1005" s="70">
        <f t="shared" si="220"/>
        <v>116.6</v>
      </c>
      <c r="T1005" s="70">
        <f t="shared" si="221"/>
        <v>405.11717550252956</v>
      </c>
      <c r="U1005" s="70">
        <f t="shared" si="222"/>
        <v>54376.447265625</v>
      </c>
      <c r="V1005" s="70">
        <f t="shared" si="223"/>
        <v>0</v>
      </c>
    </row>
    <row r="1006" spans="1:22" x14ac:dyDescent="0.15">
      <c r="A1006" s="66">
        <v>33661.785043974305</v>
      </c>
      <c r="B1006" s="67">
        <v>6.649169549999999</v>
      </c>
      <c r="C1006" s="67">
        <v>869.29570387559909</v>
      </c>
      <c r="D1006" s="65">
        <v>438</v>
      </c>
      <c r="E1006" s="68">
        <v>0.2</v>
      </c>
      <c r="F1006" s="65">
        <v>1</v>
      </c>
      <c r="G1006" s="65">
        <v>1.1599999999999999</v>
      </c>
      <c r="H1006" s="65">
        <v>5</v>
      </c>
      <c r="I1006" s="70">
        <f t="shared" si="210"/>
        <v>130.7374849353329</v>
      </c>
      <c r="J1006" s="70">
        <f t="shared" si="211"/>
        <v>17.52</v>
      </c>
      <c r="K1006" s="70">
        <f t="shared" si="212"/>
        <v>20.323199999999996</v>
      </c>
      <c r="L1006" s="70">
        <f t="shared" si="213"/>
        <v>0</v>
      </c>
      <c r="M1006" s="70">
        <f t="shared" si="214"/>
        <v>45.444056720323722</v>
      </c>
      <c r="N1006" s="70">
        <f t="shared" si="215"/>
        <v>1.6448536269514715</v>
      </c>
      <c r="O1006" s="70">
        <f t="shared" si="216"/>
        <v>74.748821519812864</v>
      </c>
      <c r="P1006" s="70">
        <f t="shared" si="217"/>
        <v>162.34882151981287</v>
      </c>
      <c r="Q1006" s="70">
        <f t="shared" si="218"/>
        <v>-394.86251506466715</v>
      </c>
      <c r="R1006" s="70" t="str">
        <f t="shared" si="219"/>
        <v>Yes</v>
      </c>
      <c r="S1006" s="70">
        <f t="shared" si="220"/>
        <v>87.6</v>
      </c>
      <c r="T1006" s="70">
        <f t="shared" si="221"/>
        <v>557.21133658448002</v>
      </c>
      <c r="U1006" s="70">
        <f t="shared" si="222"/>
        <v>16898.25998168064</v>
      </c>
      <c r="V1006" s="70">
        <f t="shared" si="223"/>
        <v>0</v>
      </c>
    </row>
    <row r="1007" spans="1:22" x14ac:dyDescent="0.15">
      <c r="A1007" s="66">
        <v>42508.604607774978</v>
      </c>
      <c r="B1007" s="67">
        <v>99.888261689999993</v>
      </c>
      <c r="C1007" s="67">
        <v>14234.420719807978</v>
      </c>
      <c r="D1007" s="65">
        <v>268</v>
      </c>
      <c r="E1007" s="68">
        <v>-0.4</v>
      </c>
      <c r="F1007" s="65">
        <v>0.93</v>
      </c>
      <c r="G1007" s="65">
        <v>0.48</v>
      </c>
      <c r="H1007" s="65">
        <v>28</v>
      </c>
      <c r="I1007" s="70">
        <f t="shared" si="210"/>
        <v>142.50343813153987</v>
      </c>
      <c r="J1007" s="70">
        <f t="shared" si="211"/>
        <v>5.36</v>
      </c>
      <c r="K1007" s="70">
        <f t="shared" si="212"/>
        <v>2.5728</v>
      </c>
      <c r="L1007" s="70">
        <f t="shared" si="213"/>
        <v>1.3999999999999995</v>
      </c>
      <c r="M1007" s="70">
        <f t="shared" si="214"/>
        <v>15.545108925961244</v>
      </c>
      <c r="N1007" s="70">
        <f t="shared" si="215"/>
        <v>1.6448536269514715</v>
      </c>
      <c r="O1007" s="70">
        <f t="shared" si="216"/>
        <v>25.569428798223047</v>
      </c>
      <c r="P1007" s="70">
        <f t="shared" si="217"/>
        <v>175.64942879822306</v>
      </c>
      <c r="Q1007" s="70">
        <f t="shared" si="218"/>
        <v>-18.296561868460145</v>
      </c>
      <c r="R1007" s="70" t="str">
        <f t="shared" si="219"/>
        <v>Yes</v>
      </c>
      <c r="S1007" s="70">
        <f t="shared" si="220"/>
        <v>150.08000000000001</v>
      </c>
      <c r="T1007" s="70">
        <f t="shared" si="221"/>
        <v>193.9459906666832</v>
      </c>
      <c r="U1007" s="70">
        <f t="shared" si="222"/>
        <v>400.54155583488</v>
      </c>
      <c r="V1007" s="70">
        <f t="shared" si="223"/>
        <v>0</v>
      </c>
    </row>
    <row r="1008" spans="1:22" x14ac:dyDescent="0.15">
      <c r="A1008" s="66">
        <v>28449.618346703621</v>
      </c>
      <c r="B1008" s="67">
        <v>5.0399771099999997</v>
      </c>
      <c r="C1008" s="67">
        <v>1007.9690707037882</v>
      </c>
      <c r="D1008" s="65">
        <v>534</v>
      </c>
      <c r="E1008" s="68">
        <v>0.5</v>
      </c>
      <c r="F1008" s="65">
        <v>0.82</v>
      </c>
      <c r="G1008" s="65">
        <v>0.25</v>
      </c>
      <c r="H1008" s="65">
        <v>16</v>
      </c>
      <c r="I1008" s="70">
        <f t="shared" si="210"/>
        <v>199.99477154446606</v>
      </c>
      <c r="J1008" s="70">
        <f t="shared" si="211"/>
        <v>26.700000000000003</v>
      </c>
      <c r="K1008" s="70">
        <f t="shared" si="212"/>
        <v>6.6750000000000007</v>
      </c>
      <c r="L1008" s="70">
        <f t="shared" si="213"/>
        <v>1.6970562748477143</v>
      </c>
      <c r="M1008" s="70">
        <f t="shared" si="214"/>
        <v>52.592900661591209</v>
      </c>
      <c r="N1008" s="70">
        <f t="shared" si="215"/>
        <v>1.6448536269514715</v>
      </c>
      <c r="O1008" s="70">
        <f t="shared" si="216"/>
        <v>86.507623405116746</v>
      </c>
      <c r="P1008" s="70">
        <f t="shared" si="217"/>
        <v>513.70762340511681</v>
      </c>
      <c r="Q1008" s="70">
        <f t="shared" si="218"/>
        <v>-601.00522845553405</v>
      </c>
      <c r="R1008" s="70" t="str">
        <f t="shared" si="219"/>
        <v>Yes</v>
      </c>
      <c r="S1008" s="70">
        <f t="shared" si="220"/>
        <v>427.20000000000005</v>
      </c>
      <c r="T1008" s="70">
        <f t="shared" si="221"/>
        <v>1114.712851860651</v>
      </c>
      <c r="U1008" s="70">
        <f t="shared" si="222"/>
        <v>136967.08886718753</v>
      </c>
      <c r="V1008" s="70">
        <f t="shared" si="223"/>
        <v>0</v>
      </c>
    </row>
    <row r="1009" spans="1:22" x14ac:dyDescent="0.15">
      <c r="A1009" s="66">
        <v>99761.344257350313</v>
      </c>
      <c r="B1009" s="67">
        <v>5.0399771099999997</v>
      </c>
      <c r="C1009" s="67">
        <v>900.95726945145805</v>
      </c>
      <c r="D1009" s="65">
        <v>534</v>
      </c>
      <c r="E1009" s="68">
        <v>0.4</v>
      </c>
      <c r="F1009" s="65">
        <v>0.96</v>
      </c>
      <c r="G1009" s="65">
        <v>0.25</v>
      </c>
      <c r="H1009" s="65">
        <v>16</v>
      </c>
      <c r="I1009" s="70">
        <f t="shared" si="210"/>
        <v>178.76217486461127</v>
      </c>
      <c r="J1009" s="70">
        <f t="shared" si="211"/>
        <v>24.919999999999998</v>
      </c>
      <c r="K1009" s="70">
        <f t="shared" si="212"/>
        <v>6.2299999999999995</v>
      </c>
      <c r="L1009" s="70">
        <f t="shared" si="213"/>
        <v>0.80000000000000038</v>
      </c>
      <c r="M1009" s="70">
        <f t="shared" si="214"/>
        <v>31.913171199365319</v>
      </c>
      <c r="N1009" s="70">
        <f t="shared" si="215"/>
        <v>1.6448536269514715</v>
      </c>
      <c r="O1009" s="70">
        <f t="shared" si="216"/>
        <v>52.492495394799285</v>
      </c>
      <c r="P1009" s="70">
        <f t="shared" si="217"/>
        <v>451.21249539479925</v>
      </c>
      <c r="Q1009" s="70">
        <f t="shared" si="218"/>
        <v>-568.83782513538858</v>
      </c>
      <c r="R1009" s="70" t="str">
        <f t="shared" si="219"/>
        <v>Yes</v>
      </c>
      <c r="S1009" s="70">
        <f t="shared" si="220"/>
        <v>398.71999999999997</v>
      </c>
      <c r="T1009" s="70">
        <f t="shared" si="221"/>
        <v>1020.0503205301878</v>
      </c>
      <c r="U1009" s="70">
        <f t="shared" si="222"/>
        <v>73817.373021020117</v>
      </c>
      <c r="V1009" s="70">
        <f t="shared" si="223"/>
        <v>0</v>
      </c>
    </row>
    <row r="1010" spans="1:22" x14ac:dyDescent="0.15">
      <c r="A1010" s="66">
        <v>21602.765286802249</v>
      </c>
      <c r="B1010" s="67">
        <v>5.4339375199999997</v>
      </c>
      <c r="C1010" s="67">
        <v>881.85916336958439</v>
      </c>
      <c r="D1010" s="65">
        <v>74</v>
      </c>
      <c r="E1010" s="68">
        <v>0.4</v>
      </c>
      <c r="F1010" s="65">
        <v>1</v>
      </c>
      <c r="G1010" s="65">
        <v>1.19</v>
      </c>
      <c r="H1010" s="65">
        <v>35</v>
      </c>
      <c r="I1010" s="70">
        <f t="shared" si="210"/>
        <v>162.28732114122366</v>
      </c>
      <c r="J1010" s="70">
        <f t="shared" si="211"/>
        <v>3.4533333333333331</v>
      </c>
      <c r="K1010" s="70">
        <f t="shared" si="212"/>
        <v>4.1094666666666662</v>
      </c>
      <c r="L1010" s="70">
        <f t="shared" si="213"/>
        <v>0</v>
      </c>
      <c r="M1010" s="70">
        <f t="shared" si="214"/>
        <v>24.311932665988433</v>
      </c>
      <c r="N1010" s="70">
        <f t="shared" si="215"/>
        <v>1.6448536269514715</v>
      </c>
      <c r="O1010" s="70">
        <f t="shared" si="216"/>
        <v>39.98957062385103</v>
      </c>
      <c r="P1010" s="70">
        <f t="shared" si="217"/>
        <v>160.8562372905177</v>
      </c>
      <c r="Q1010" s="70">
        <f t="shared" si="218"/>
        <v>58.687321141223663</v>
      </c>
      <c r="R1010" s="70" t="str">
        <f t="shared" si="219"/>
        <v>Yes</v>
      </c>
      <c r="S1010" s="70">
        <f t="shared" si="220"/>
        <v>120.86666666666666</v>
      </c>
      <c r="T1010" s="70">
        <f t="shared" si="221"/>
        <v>120.86666666666666</v>
      </c>
      <c r="U1010" s="70">
        <f t="shared" si="222"/>
        <v>10229.373789429752</v>
      </c>
      <c r="V1010" s="70">
        <f t="shared" si="223"/>
        <v>0</v>
      </c>
    </row>
    <row r="1011" spans="1:22" x14ac:dyDescent="0.15">
      <c r="A1011" s="66">
        <v>20398.713220960497</v>
      </c>
      <c r="B1011" s="67">
        <v>10.924579999999999</v>
      </c>
      <c r="C1011" s="67">
        <v>1425.9859243898397</v>
      </c>
      <c r="D1011" s="65">
        <v>228</v>
      </c>
      <c r="E1011" s="68">
        <v>0.2</v>
      </c>
      <c r="F1011" s="65">
        <v>1</v>
      </c>
      <c r="G1011" s="65">
        <v>0.57999999999999996</v>
      </c>
      <c r="H1011" s="65">
        <v>27</v>
      </c>
      <c r="I1011" s="70">
        <f t="shared" si="210"/>
        <v>130.53004549280979</v>
      </c>
      <c r="J1011" s="70">
        <f t="shared" si="211"/>
        <v>9.1199999999999992</v>
      </c>
      <c r="K1011" s="70">
        <f t="shared" si="212"/>
        <v>5.2895999999999992</v>
      </c>
      <c r="L1011" s="70">
        <f t="shared" si="213"/>
        <v>0</v>
      </c>
      <c r="M1011" s="70">
        <f t="shared" si="214"/>
        <v>27.485567855148997</v>
      </c>
      <c r="N1011" s="70">
        <f t="shared" si="215"/>
        <v>1.6448536269514715</v>
      </c>
      <c r="O1011" s="70">
        <f t="shared" si="216"/>
        <v>45.209735975362605</v>
      </c>
      <c r="P1011" s="70">
        <f t="shared" si="217"/>
        <v>291.44973597536261</v>
      </c>
      <c r="Q1011" s="70">
        <f t="shared" si="218"/>
        <v>-143.06995450719018</v>
      </c>
      <c r="R1011" s="70" t="str">
        <f t="shared" si="219"/>
        <v>Yes</v>
      </c>
      <c r="S1011" s="70">
        <f t="shared" si="220"/>
        <v>246.23999999999998</v>
      </c>
      <c r="T1011" s="70">
        <f t="shared" si="221"/>
        <v>434.51969048255279</v>
      </c>
      <c r="U1011" s="70">
        <f t="shared" si="222"/>
        <v>8796.3545110118393</v>
      </c>
      <c r="V1011" s="70">
        <f t="shared" si="223"/>
        <v>0</v>
      </c>
    </row>
    <row r="1012" spans="1:22" x14ac:dyDescent="0.15">
      <c r="A1012" s="66">
        <v>73806.418327234074</v>
      </c>
      <c r="B1012" s="67">
        <v>5.3732799999999994</v>
      </c>
      <c r="C1012" s="67">
        <v>551.25569519327996</v>
      </c>
      <c r="D1012" s="65">
        <v>252</v>
      </c>
      <c r="E1012" s="68">
        <v>0.5</v>
      </c>
      <c r="F1012" s="65">
        <v>1</v>
      </c>
      <c r="G1012" s="65">
        <v>0.77</v>
      </c>
      <c r="H1012" s="65">
        <v>11</v>
      </c>
      <c r="I1012" s="70">
        <f t="shared" si="210"/>
        <v>102.59202855486407</v>
      </c>
      <c r="J1012" s="70">
        <f t="shared" si="211"/>
        <v>12.600000000000001</v>
      </c>
      <c r="K1012" s="70">
        <f t="shared" si="212"/>
        <v>9.7020000000000017</v>
      </c>
      <c r="L1012" s="70">
        <f t="shared" si="213"/>
        <v>0</v>
      </c>
      <c r="M1012" s="70">
        <f t="shared" si="214"/>
        <v>32.177893716028095</v>
      </c>
      <c r="N1012" s="70">
        <f t="shared" si="215"/>
        <v>1.6448536269514715</v>
      </c>
      <c r="O1012" s="70">
        <f t="shared" si="216"/>
        <v>52.927925186467775</v>
      </c>
      <c r="P1012" s="70">
        <f t="shared" si="217"/>
        <v>191.5279251864678</v>
      </c>
      <c r="Q1012" s="70">
        <f t="shared" si="218"/>
        <v>-275.40797144513601</v>
      </c>
      <c r="R1012" s="70" t="str">
        <f t="shared" si="219"/>
        <v>Yes</v>
      </c>
      <c r="S1012" s="70">
        <f t="shared" si="220"/>
        <v>138.60000000000002</v>
      </c>
      <c r="T1012" s="70">
        <f t="shared" si="221"/>
        <v>466.93589663160378</v>
      </c>
      <c r="U1012" s="70">
        <f t="shared" si="222"/>
        <v>64636.154296875015</v>
      </c>
      <c r="V1012" s="70">
        <f t="shared" si="223"/>
        <v>0</v>
      </c>
    </row>
    <row r="1013" spans="1:22" x14ac:dyDescent="0.15">
      <c r="A1013" s="66">
        <v>26356.056068391863</v>
      </c>
      <c r="B1013" s="67">
        <v>26.84591867</v>
      </c>
      <c r="C1013" s="67">
        <v>5190.8921964815208</v>
      </c>
      <c r="D1013" s="65">
        <v>220</v>
      </c>
      <c r="E1013" s="68">
        <v>0.8</v>
      </c>
      <c r="F1013" s="65">
        <v>1</v>
      </c>
      <c r="G1013" s="65">
        <v>0.78</v>
      </c>
      <c r="H1013" s="65">
        <v>28</v>
      </c>
      <c r="I1013" s="70">
        <f t="shared" si="210"/>
        <v>193.35870976478381</v>
      </c>
      <c r="J1013" s="70">
        <f t="shared" si="211"/>
        <v>13.2</v>
      </c>
      <c r="K1013" s="70">
        <f t="shared" si="212"/>
        <v>10.295999999999999</v>
      </c>
      <c r="L1013" s="70">
        <f t="shared" si="213"/>
        <v>0</v>
      </c>
      <c r="M1013" s="70">
        <f t="shared" si="214"/>
        <v>54.481310997442044</v>
      </c>
      <c r="N1013" s="70">
        <f t="shared" si="215"/>
        <v>1.6448536269514715</v>
      </c>
      <c r="O1013" s="70">
        <f t="shared" si="216"/>
        <v>89.613781995213643</v>
      </c>
      <c r="P1013" s="70">
        <f t="shared" si="217"/>
        <v>459.21378199521359</v>
      </c>
      <c r="Q1013" s="70">
        <f t="shared" si="218"/>
        <v>-202.64129023521619</v>
      </c>
      <c r="R1013" s="70" t="str">
        <f t="shared" si="219"/>
        <v>Yes</v>
      </c>
      <c r="S1013" s="70">
        <f t="shared" si="220"/>
        <v>369.59999999999997</v>
      </c>
      <c r="T1013" s="70">
        <f t="shared" si="221"/>
        <v>661.85507223042976</v>
      </c>
      <c r="U1013" s="70">
        <f t="shared" si="222"/>
        <v>317633.6298921986</v>
      </c>
      <c r="V1013" s="70">
        <f t="shared" si="223"/>
        <v>0</v>
      </c>
    </row>
    <row r="1014" spans="1:22" x14ac:dyDescent="0.15">
      <c r="A1014" s="66">
        <v>19572.589426971375</v>
      </c>
      <c r="B1014" s="67">
        <v>14.980313769999999</v>
      </c>
      <c r="C1014" s="67">
        <v>1087.7784250237441</v>
      </c>
      <c r="D1014" s="65">
        <v>212</v>
      </c>
      <c r="E1014" s="68">
        <v>0.6</v>
      </c>
      <c r="F1014" s="65">
        <v>1</v>
      </c>
      <c r="G1014" s="65">
        <v>0.45</v>
      </c>
      <c r="H1014" s="65">
        <v>21</v>
      </c>
      <c r="I1014" s="70">
        <f t="shared" si="210"/>
        <v>72.613861213118255</v>
      </c>
      <c r="J1014" s="70">
        <f t="shared" si="211"/>
        <v>11.306666666666667</v>
      </c>
      <c r="K1014" s="70">
        <f t="shared" si="212"/>
        <v>5.0880000000000001</v>
      </c>
      <c r="L1014" s="70">
        <f t="shared" si="213"/>
        <v>0</v>
      </c>
      <c r="M1014" s="70">
        <f t="shared" si="214"/>
        <v>23.316145135935315</v>
      </c>
      <c r="N1014" s="70">
        <f t="shared" si="215"/>
        <v>1.6448536269514715</v>
      </c>
      <c r="O1014" s="70">
        <f t="shared" si="216"/>
        <v>38.351645893370112</v>
      </c>
      <c r="P1014" s="70">
        <f t="shared" si="217"/>
        <v>275.79164589337012</v>
      </c>
      <c r="Q1014" s="70">
        <f t="shared" si="218"/>
        <v>-266.58613878688175</v>
      </c>
      <c r="R1014" s="70" t="str">
        <f t="shared" si="219"/>
        <v>Yes</v>
      </c>
      <c r="S1014" s="70">
        <f t="shared" si="220"/>
        <v>237.44</v>
      </c>
      <c r="T1014" s="70">
        <f t="shared" si="221"/>
        <v>542.37778468025181</v>
      </c>
      <c r="U1014" s="70">
        <f t="shared" si="222"/>
        <v>98889.158437765203</v>
      </c>
      <c r="V1014" s="70">
        <f t="shared" si="223"/>
        <v>0</v>
      </c>
    </row>
    <row r="1015" spans="1:22" x14ac:dyDescent="0.15">
      <c r="A1015" s="66">
        <v>93725.973195206418</v>
      </c>
      <c r="B1015" s="67">
        <v>19.306999999999999</v>
      </c>
      <c r="C1015" s="67">
        <v>2697.9976161600007</v>
      </c>
      <c r="D1015" s="65">
        <v>252</v>
      </c>
      <c r="E1015" s="68">
        <v>-0.4</v>
      </c>
      <c r="F1015" s="65">
        <v>1</v>
      </c>
      <c r="G1015" s="65">
        <v>0.85</v>
      </c>
      <c r="H1015" s="65">
        <v>16</v>
      </c>
      <c r="I1015" s="70">
        <f t="shared" si="210"/>
        <v>139.74193899414723</v>
      </c>
      <c r="J1015" s="70">
        <f t="shared" si="211"/>
        <v>5.04</v>
      </c>
      <c r="K1015" s="70">
        <f t="shared" si="212"/>
        <v>4.2839999999999998</v>
      </c>
      <c r="L1015" s="70">
        <f t="shared" si="213"/>
        <v>0</v>
      </c>
      <c r="M1015" s="70">
        <f t="shared" si="214"/>
        <v>17.135999999999999</v>
      </c>
      <c r="N1015" s="70">
        <f t="shared" si="215"/>
        <v>1.6448536269514715</v>
      </c>
      <c r="O1015" s="70">
        <f t="shared" si="216"/>
        <v>28.186211751440414</v>
      </c>
      <c r="P1015" s="70">
        <f t="shared" si="217"/>
        <v>108.82621175144041</v>
      </c>
      <c r="Q1015" s="70">
        <f t="shared" si="218"/>
        <v>-11.458061005852755</v>
      </c>
      <c r="R1015" s="70" t="str">
        <f t="shared" si="219"/>
        <v>Yes</v>
      </c>
      <c r="S1015" s="70">
        <f t="shared" si="220"/>
        <v>80.64</v>
      </c>
      <c r="T1015" s="70">
        <f t="shared" si="221"/>
        <v>120.28427275729317</v>
      </c>
      <c r="U1015" s="70">
        <f t="shared" si="222"/>
        <v>376.62862712831998</v>
      </c>
      <c r="V1015" s="70">
        <f t="shared" si="223"/>
        <v>0</v>
      </c>
    </row>
    <row r="1016" spans="1:22" x14ac:dyDescent="0.15">
      <c r="A1016" s="66">
        <v>12538.868340482966</v>
      </c>
      <c r="B1016" s="67">
        <v>17.275393189999999</v>
      </c>
      <c r="C1016" s="67">
        <v>9426.5939413449305</v>
      </c>
      <c r="D1016" s="65">
        <v>162</v>
      </c>
      <c r="E1016" s="68">
        <v>-0.4</v>
      </c>
      <c r="F1016" s="65">
        <v>1</v>
      </c>
      <c r="G1016" s="65">
        <v>1.1599999999999999</v>
      </c>
      <c r="H1016" s="65">
        <v>72</v>
      </c>
      <c r="I1016" s="70">
        <f t="shared" si="210"/>
        <v>545.66595606064641</v>
      </c>
      <c r="J1016" s="70">
        <f t="shared" si="211"/>
        <v>3.24</v>
      </c>
      <c r="K1016" s="70">
        <f t="shared" si="212"/>
        <v>3.7584</v>
      </c>
      <c r="L1016" s="70">
        <f t="shared" si="213"/>
        <v>0</v>
      </c>
      <c r="M1016" s="70">
        <f t="shared" si="214"/>
        <v>31.891081516938243</v>
      </c>
      <c r="N1016" s="70">
        <f t="shared" si="215"/>
        <v>1.6448536269514715</v>
      </c>
      <c r="O1016" s="70">
        <f t="shared" si="216"/>
        <v>52.456161100540903</v>
      </c>
      <c r="P1016" s="70">
        <f t="shared" si="217"/>
        <v>285.73616110054093</v>
      </c>
      <c r="Q1016" s="70">
        <f t="shared" si="218"/>
        <v>448.46595606064642</v>
      </c>
      <c r="R1016" s="70" t="str">
        <f t="shared" si="219"/>
        <v>No</v>
      </c>
      <c r="S1016" s="70">
        <f t="shared" si="220"/>
        <v>233.28000000000003</v>
      </c>
      <c r="T1016" s="70">
        <f t="shared" si="221"/>
        <v>0</v>
      </c>
      <c r="U1016" s="70">
        <f t="shared" si="222"/>
        <v>242.11840315391999</v>
      </c>
      <c r="V1016" s="70">
        <f t="shared" si="223"/>
        <v>303.54755290672642</v>
      </c>
    </row>
    <row r="1017" spans="1:22" x14ac:dyDescent="0.15">
      <c r="A1017" s="66">
        <v>24480.713114466391</v>
      </c>
      <c r="B1017" s="67">
        <v>15.93322</v>
      </c>
      <c r="C1017" s="67">
        <v>2280.9941813542405</v>
      </c>
      <c r="D1017" s="65">
        <v>276</v>
      </c>
      <c r="E1017" s="68">
        <v>0.5</v>
      </c>
      <c r="F1017" s="65">
        <v>1</v>
      </c>
      <c r="G1017" s="65">
        <v>0.78</v>
      </c>
      <c r="H1017" s="65">
        <v>16</v>
      </c>
      <c r="I1017" s="70">
        <f t="shared" si="210"/>
        <v>143.15964891931702</v>
      </c>
      <c r="J1017" s="70">
        <f t="shared" si="211"/>
        <v>13.799999999999999</v>
      </c>
      <c r="K1017" s="70">
        <f t="shared" si="212"/>
        <v>10.763999999999999</v>
      </c>
      <c r="L1017" s="70">
        <f t="shared" si="213"/>
        <v>0</v>
      </c>
      <c r="M1017" s="70">
        <f t="shared" si="214"/>
        <v>43.055999999999997</v>
      </c>
      <c r="N1017" s="70">
        <f t="shared" si="215"/>
        <v>1.6448536269514715</v>
      </c>
      <c r="O1017" s="70">
        <f t="shared" si="216"/>
        <v>70.820817762022557</v>
      </c>
      <c r="P1017" s="70">
        <f t="shared" si="217"/>
        <v>291.62081776202251</v>
      </c>
      <c r="Q1017" s="70">
        <f t="shared" si="218"/>
        <v>-270.84035108068292</v>
      </c>
      <c r="R1017" s="70" t="str">
        <f t="shared" si="219"/>
        <v>Yes</v>
      </c>
      <c r="S1017" s="70">
        <f t="shared" si="220"/>
        <v>220.79999999999998</v>
      </c>
      <c r="T1017" s="70">
        <f t="shared" si="221"/>
        <v>562.46116884270543</v>
      </c>
      <c r="U1017" s="70">
        <f t="shared" si="222"/>
        <v>70791.978515624985</v>
      </c>
      <c r="V1017" s="70">
        <f t="shared" si="223"/>
        <v>0</v>
      </c>
    </row>
    <row r="1018" spans="1:22" x14ac:dyDescent="0.15">
      <c r="A1018" s="66">
        <v>29598.792863791346</v>
      </c>
      <c r="B1018" s="67">
        <v>9.9329999999999998</v>
      </c>
      <c r="C1018" s="67">
        <v>1684.9329192960004</v>
      </c>
      <c r="D1018" s="65">
        <v>244</v>
      </c>
      <c r="E1018" s="68">
        <v>0.4</v>
      </c>
      <c r="F1018" s="65">
        <v>1</v>
      </c>
      <c r="G1018" s="65">
        <v>1.28</v>
      </c>
      <c r="H1018" s="65">
        <v>16</v>
      </c>
      <c r="I1018" s="70">
        <f t="shared" si="210"/>
        <v>169.62981166777413</v>
      </c>
      <c r="J1018" s="70">
        <f t="shared" si="211"/>
        <v>11.386666666666665</v>
      </c>
      <c r="K1018" s="70">
        <f t="shared" si="212"/>
        <v>14.574933333333332</v>
      </c>
      <c r="L1018" s="70">
        <f t="shared" si="213"/>
        <v>0</v>
      </c>
      <c r="M1018" s="70">
        <f t="shared" si="214"/>
        <v>58.299733333333329</v>
      </c>
      <c r="N1018" s="70">
        <f t="shared" si="215"/>
        <v>1.6448536269514715</v>
      </c>
      <c r="O1018" s="70">
        <f t="shared" si="216"/>
        <v>95.894527823636935</v>
      </c>
      <c r="P1018" s="70">
        <f t="shared" si="217"/>
        <v>278.08119449030357</v>
      </c>
      <c r="Q1018" s="70">
        <f t="shared" si="218"/>
        <v>-171.97018833222583</v>
      </c>
      <c r="R1018" s="70" t="str">
        <f t="shared" si="219"/>
        <v>Yes</v>
      </c>
      <c r="S1018" s="70">
        <f t="shared" si="220"/>
        <v>182.18666666666664</v>
      </c>
      <c r="T1018" s="70">
        <f t="shared" si="221"/>
        <v>450.05138282252938</v>
      </c>
      <c r="U1018" s="70">
        <f t="shared" si="222"/>
        <v>33729.286548930533</v>
      </c>
      <c r="V1018" s="70">
        <f t="shared" si="223"/>
        <v>0</v>
      </c>
    </row>
    <row r="1019" spans="1:22" x14ac:dyDescent="0.15">
      <c r="A1019" s="66">
        <v>37474.06143926044</v>
      </c>
      <c r="B1019" s="67">
        <v>5.3805899999999998</v>
      </c>
      <c r="C1019" s="67">
        <v>306.29689016274142</v>
      </c>
      <c r="D1019" s="65">
        <v>98</v>
      </c>
      <c r="E1019" s="68">
        <v>0.2</v>
      </c>
      <c r="F1019" s="65">
        <v>0.82</v>
      </c>
      <c r="G1019" s="65">
        <v>0.73</v>
      </c>
      <c r="H1019" s="65">
        <v>16</v>
      </c>
      <c r="I1019" s="70">
        <f t="shared" si="210"/>
        <v>56.926264622047292</v>
      </c>
      <c r="J1019" s="70">
        <f t="shared" si="211"/>
        <v>3.92</v>
      </c>
      <c r="K1019" s="70">
        <f t="shared" si="212"/>
        <v>2.8615999999999997</v>
      </c>
      <c r="L1019" s="70">
        <f t="shared" si="213"/>
        <v>1.6970562748477143</v>
      </c>
      <c r="M1019" s="70">
        <f t="shared" si="214"/>
        <v>13.239158015523493</v>
      </c>
      <c r="N1019" s="70">
        <f t="shared" si="215"/>
        <v>1.6448536269514715</v>
      </c>
      <c r="O1019" s="70">
        <f t="shared" si="216"/>
        <v>21.776477079617464</v>
      </c>
      <c r="P1019" s="70">
        <f t="shared" si="217"/>
        <v>84.496477079617463</v>
      </c>
      <c r="Q1019" s="70">
        <f t="shared" si="218"/>
        <v>-60.673735377952703</v>
      </c>
      <c r="R1019" s="70" t="str">
        <f t="shared" si="219"/>
        <v>Yes</v>
      </c>
      <c r="S1019" s="70">
        <f t="shared" si="220"/>
        <v>62.72</v>
      </c>
      <c r="T1019" s="70">
        <f t="shared" si="221"/>
        <v>145.17021245757016</v>
      </c>
      <c r="U1019" s="70">
        <f t="shared" si="222"/>
        <v>3780.8892196454403</v>
      </c>
      <c r="V1019" s="70">
        <f t="shared" si="223"/>
        <v>0</v>
      </c>
    </row>
    <row r="1020" spans="1:22" x14ac:dyDescent="0.15">
      <c r="A1020" s="66">
        <v>81640.24882380561</v>
      </c>
      <c r="B1020" s="67">
        <v>5.4179999999999993</v>
      </c>
      <c r="C1020" s="67">
        <v>371.49568580951654</v>
      </c>
      <c r="D1020" s="65">
        <v>66</v>
      </c>
      <c r="E1020" s="68">
        <v>0.2</v>
      </c>
      <c r="F1020" s="65">
        <v>0.97</v>
      </c>
      <c r="G1020" s="65">
        <v>1.5</v>
      </c>
      <c r="H1020" s="65">
        <v>16</v>
      </c>
      <c r="I1020" s="70">
        <f t="shared" si="210"/>
        <v>68.566940902457844</v>
      </c>
      <c r="J1020" s="70">
        <f t="shared" si="211"/>
        <v>2.64</v>
      </c>
      <c r="K1020" s="70">
        <f t="shared" si="212"/>
        <v>3.96</v>
      </c>
      <c r="L1020" s="70">
        <f t="shared" si="213"/>
        <v>0.69282032302755125</v>
      </c>
      <c r="M1020" s="70">
        <f t="shared" si="214"/>
        <v>15.945250327291824</v>
      </c>
      <c r="N1020" s="70">
        <f t="shared" si="215"/>
        <v>1.6448536269514715</v>
      </c>
      <c r="O1020" s="70">
        <f t="shared" si="216"/>
        <v>26.227602833495094</v>
      </c>
      <c r="P1020" s="70">
        <f t="shared" si="217"/>
        <v>68.467602833495093</v>
      </c>
      <c r="Q1020" s="70">
        <f t="shared" si="218"/>
        <v>-10.633059097542159</v>
      </c>
      <c r="R1020" s="70" t="str">
        <f t="shared" si="219"/>
        <v>Yes</v>
      </c>
      <c r="S1020" s="70">
        <f t="shared" si="220"/>
        <v>42.24</v>
      </c>
      <c r="T1020" s="70">
        <f t="shared" si="221"/>
        <v>79.100661931037251</v>
      </c>
      <c r="U1020" s="70">
        <f t="shared" si="222"/>
        <v>2546.3131479244803</v>
      </c>
      <c r="V1020" s="70">
        <f t="shared" si="223"/>
        <v>0</v>
      </c>
    </row>
    <row r="1021" spans="1:22" x14ac:dyDescent="0.15">
      <c r="A1021" s="66">
        <v>95636.949398270051</v>
      </c>
      <c r="B1021" s="67">
        <v>6.1930810199999993</v>
      </c>
      <c r="C1021" s="67">
        <v>824.42145768398882</v>
      </c>
      <c r="D1021" s="65">
        <v>494</v>
      </c>
      <c r="E1021" s="68">
        <v>0.4</v>
      </c>
      <c r="F1021" s="65">
        <v>0.98</v>
      </c>
      <c r="G1021" s="65">
        <v>1.02</v>
      </c>
      <c r="H1021" s="65">
        <v>5</v>
      </c>
      <c r="I1021" s="70">
        <f t="shared" si="210"/>
        <v>133.11975978056702</v>
      </c>
      <c r="J1021" s="70">
        <f t="shared" si="211"/>
        <v>23.053333333333331</v>
      </c>
      <c r="K1021" s="70">
        <f t="shared" si="212"/>
        <v>23.514399999999998</v>
      </c>
      <c r="L1021" s="70">
        <f t="shared" si="213"/>
        <v>0.31622776601683805</v>
      </c>
      <c r="M1021" s="70">
        <f t="shared" si="214"/>
        <v>53.082771730362552</v>
      </c>
      <c r="N1021" s="70">
        <f t="shared" si="215"/>
        <v>1.6448536269514715</v>
      </c>
      <c r="O1021" s="70">
        <f t="shared" si="216"/>
        <v>87.313389609323877</v>
      </c>
      <c r="P1021" s="70">
        <f t="shared" si="217"/>
        <v>202.58005627599053</v>
      </c>
      <c r="Q1021" s="70">
        <f t="shared" si="218"/>
        <v>-558.48024021943286</v>
      </c>
      <c r="R1021" s="70" t="str">
        <f t="shared" si="219"/>
        <v>Yes</v>
      </c>
      <c r="S1021" s="70">
        <f t="shared" si="220"/>
        <v>115.26666666666665</v>
      </c>
      <c r="T1021" s="70">
        <f t="shared" si="221"/>
        <v>761.06029649542336</v>
      </c>
      <c r="U1021" s="70">
        <f t="shared" si="222"/>
        <v>68287.981783490512</v>
      </c>
      <c r="V1021" s="70">
        <f t="shared" si="223"/>
        <v>0</v>
      </c>
    </row>
    <row r="1022" spans="1:22" x14ac:dyDescent="0.15">
      <c r="A1022" s="66">
        <v>22009.692131895419</v>
      </c>
      <c r="B1022" s="67">
        <v>6.8288166699999993</v>
      </c>
      <c r="C1022" s="67">
        <v>3221.9572947543343</v>
      </c>
      <c r="D1022" s="65">
        <v>252</v>
      </c>
      <c r="E1022" s="68">
        <v>0.8</v>
      </c>
      <c r="F1022" s="65">
        <v>0.97</v>
      </c>
      <c r="G1022" s="65">
        <v>0.4</v>
      </c>
      <c r="H1022" s="65">
        <v>88</v>
      </c>
      <c r="I1022" s="70">
        <f t="shared" si="210"/>
        <v>471.8178054052716</v>
      </c>
      <c r="J1022" s="70">
        <f t="shared" si="211"/>
        <v>15.120000000000001</v>
      </c>
      <c r="K1022" s="70">
        <f t="shared" si="212"/>
        <v>6.0480000000000009</v>
      </c>
      <c r="L1022" s="70">
        <f t="shared" si="213"/>
        <v>1.6248076809271927</v>
      </c>
      <c r="M1022" s="70">
        <f t="shared" si="214"/>
        <v>61.825826059988891</v>
      </c>
      <c r="N1022" s="70">
        <f t="shared" si="215"/>
        <v>1.6448536269514715</v>
      </c>
      <c r="O1022" s="70">
        <f t="shared" si="216"/>
        <v>101.69443423404354</v>
      </c>
      <c r="P1022" s="70">
        <f t="shared" si="217"/>
        <v>1432.2544342340436</v>
      </c>
      <c r="Q1022" s="70">
        <f t="shared" si="218"/>
        <v>18.217805405271577</v>
      </c>
      <c r="R1022" s="70" t="str">
        <f t="shared" si="219"/>
        <v>Yes</v>
      </c>
      <c r="S1022" s="70">
        <f t="shared" si="220"/>
        <v>1330.5600000000002</v>
      </c>
      <c r="T1022" s="70">
        <f t="shared" si="221"/>
        <v>1414.0366288287721</v>
      </c>
      <c r="U1022" s="70">
        <f t="shared" si="222"/>
        <v>363834.88514924562</v>
      </c>
      <c r="V1022" s="70">
        <f t="shared" si="223"/>
        <v>0</v>
      </c>
    </row>
    <row r="1023" spans="1:22" x14ac:dyDescent="0.15">
      <c r="A1023" s="66">
        <v>81501.097525321937</v>
      </c>
      <c r="B1023" s="67">
        <v>93.525758519999997</v>
      </c>
      <c r="C1023" s="67">
        <v>13690.560247283725</v>
      </c>
      <c r="D1023" s="65">
        <v>260</v>
      </c>
      <c r="E1023" s="68">
        <v>0.5</v>
      </c>
      <c r="F1023" s="65">
        <v>0.94</v>
      </c>
      <c r="G1023" s="65">
        <v>0.51</v>
      </c>
      <c r="H1023" s="65">
        <v>28</v>
      </c>
      <c r="I1023" s="70">
        <f t="shared" si="210"/>
        <v>146.38277693685927</v>
      </c>
      <c r="J1023" s="70">
        <f t="shared" si="211"/>
        <v>13</v>
      </c>
      <c r="K1023" s="70">
        <f t="shared" si="212"/>
        <v>6.63</v>
      </c>
      <c r="L1023" s="70">
        <f t="shared" si="213"/>
        <v>1.2961481396815726</v>
      </c>
      <c r="M1023" s="70">
        <f t="shared" si="214"/>
        <v>38.919316540761606</v>
      </c>
      <c r="N1023" s="70">
        <f t="shared" si="215"/>
        <v>1.6448536269514715</v>
      </c>
      <c r="O1023" s="70">
        <f t="shared" si="216"/>
        <v>64.016578970544131</v>
      </c>
      <c r="P1023" s="70">
        <f t="shared" si="217"/>
        <v>428.01657897054412</v>
      </c>
      <c r="Q1023" s="70">
        <f t="shared" si="218"/>
        <v>-243.61722306314073</v>
      </c>
      <c r="R1023" s="70" t="str">
        <f t="shared" si="219"/>
        <v>Yes</v>
      </c>
      <c r="S1023" s="70">
        <f t="shared" si="220"/>
        <v>364</v>
      </c>
      <c r="T1023" s="70">
        <f t="shared" si="221"/>
        <v>671.63380203368479</v>
      </c>
      <c r="U1023" s="70">
        <f t="shared" si="222"/>
        <v>66688.095703125</v>
      </c>
      <c r="V1023" s="70">
        <f t="shared" si="223"/>
        <v>0</v>
      </c>
    </row>
    <row r="1024" spans="1:22" x14ac:dyDescent="0.15">
      <c r="A1024" s="66">
        <v>54050.975416279347</v>
      </c>
      <c r="B1024" s="67">
        <v>15.000940869999997</v>
      </c>
      <c r="C1024" s="67">
        <v>1756.1821430849902</v>
      </c>
      <c r="D1024" s="65">
        <v>228</v>
      </c>
      <c r="E1024" s="68">
        <v>1.2</v>
      </c>
      <c r="F1024" s="65">
        <v>0.75</v>
      </c>
      <c r="G1024" s="65">
        <v>0.45</v>
      </c>
      <c r="H1024" s="65">
        <v>28</v>
      </c>
      <c r="I1024" s="70">
        <f t="shared" si="210"/>
        <v>117.07146627030139</v>
      </c>
      <c r="J1024" s="70">
        <f t="shared" si="211"/>
        <v>16.72</v>
      </c>
      <c r="K1024" s="70">
        <f t="shared" si="212"/>
        <v>7.524</v>
      </c>
      <c r="L1024" s="70">
        <f t="shared" si="213"/>
        <v>2.6457513110645907</v>
      </c>
      <c r="M1024" s="70">
        <f t="shared" si="214"/>
        <v>59.514745466984905</v>
      </c>
      <c r="N1024" s="70">
        <f t="shared" si="215"/>
        <v>1.6448536269514715</v>
      </c>
      <c r="O1024" s="70">
        <f t="shared" si="216"/>
        <v>97.893044938463774</v>
      </c>
      <c r="P1024" s="70">
        <f t="shared" si="217"/>
        <v>566.0530449384637</v>
      </c>
      <c r="Q1024" s="70">
        <f t="shared" si="218"/>
        <v>-384.52853372969855</v>
      </c>
      <c r="R1024" s="70" t="str">
        <f t="shared" si="219"/>
        <v>Yes</v>
      </c>
      <c r="S1024" s="70">
        <f t="shared" si="220"/>
        <v>468.15999999999997</v>
      </c>
      <c r="T1024" s="70">
        <f t="shared" si="221"/>
        <v>950.58157866816225</v>
      </c>
      <c r="U1024" s="70">
        <f t="shared" si="222"/>
        <v>2442032.4998993524</v>
      </c>
      <c r="V1024" s="70">
        <f t="shared" si="223"/>
        <v>0</v>
      </c>
    </row>
    <row r="1025" spans="1:22" x14ac:dyDescent="0.15">
      <c r="A1025" s="66">
        <v>54543.475792172932</v>
      </c>
      <c r="B1025" s="67">
        <v>6.4650499999999989</v>
      </c>
      <c r="C1025" s="67">
        <v>1147.5057294497497</v>
      </c>
      <c r="D1025" s="65">
        <v>98</v>
      </c>
      <c r="E1025" s="68">
        <v>1.5</v>
      </c>
      <c r="F1025" s="65">
        <v>0.82</v>
      </c>
      <c r="G1025" s="65">
        <v>2.33</v>
      </c>
      <c r="H1025" s="65">
        <v>16</v>
      </c>
      <c r="I1025" s="70">
        <f t="shared" si="210"/>
        <v>177.49371303388989</v>
      </c>
      <c r="J1025" s="70">
        <f t="shared" si="211"/>
        <v>8.1666666666666661</v>
      </c>
      <c r="K1025" s="70">
        <f t="shared" si="212"/>
        <v>19.028333333333332</v>
      </c>
      <c r="L1025" s="70">
        <f t="shared" si="213"/>
        <v>1.6970562748477143</v>
      </c>
      <c r="M1025" s="70">
        <f t="shared" si="214"/>
        <v>77.364846740047966</v>
      </c>
      <c r="N1025" s="70">
        <f t="shared" si="215"/>
        <v>1.6448536269514715</v>
      </c>
      <c r="O1025" s="70">
        <f t="shared" si="216"/>
        <v>127.25384875891262</v>
      </c>
      <c r="P1025" s="70">
        <f t="shared" si="217"/>
        <v>257.92051542557931</v>
      </c>
      <c r="Q1025" s="70">
        <f t="shared" si="218"/>
        <v>-67.506286966110082</v>
      </c>
      <c r="R1025" s="70" t="str">
        <f t="shared" si="219"/>
        <v>Yes</v>
      </c>
      <c r="S1025" s="70">
        <f t="shared" si="220"/>
        <v>130.66666666666666</v>
      </c>
      <c r="T1025" s="70">
        <f t="shared" si="221"/>
        <v>325.42680239168942</v>
      </c>
      <c r="U1025" s="70">
        <f t="shared" si="222"/>
        <v>3894006.7919921875</v>
      </c>
      <c r="V1025" s="70">
        <f t="shared" si="223"/>
        <v>0</v>
      </c>
    </row>
    <row r="1026" spans="1:22" x14ac:dyDescent="0.15">
      <c r="A1026" s="66">
        <v>89858.932715154951</v>
      </c>
      <c r="B1026" s="67">
        <v>39.215999999999994</v>
      </c>
      <c r="C1026" s="67">
        <v>1591.7770936319998</v>
      </c>
      <c r="D1026" s="65">
        <v>82</v>
      </c>
      <c r="E1026" s="68">
        <v>-0.2</v>
      </c>
      <c r="F1026" s="65">
        <v>1</v>
      </c>
      <c r="G1026" s="65">
        <v>0.96</v>
      </c>
      <c r="H1026" s="65">
        <v>16</v>
      </c>
      <c r="I1026" s="70">
        <f t="shared" si="210"/>
        <v>40.589991167686662</v>
      </c>
      <c r="J1026" s="70">
        <f t="shared" si="211"/>
        <v>2.186666666666667</v>
      </c>
      <c r="K1026" s="70">
        <f t="shared" si="212"/>
        <v>2.0992000000000002</v>
      </c>
      <c r="L1026" s="70">
        <f t="shared" si="213"/>
        <v>0</v>
      </c>
      <c r="M1026" s="70">
        <f t="shared" si="214"/>
        <v>8.3968000000000007</v>
      </c>
      <c r="N1026" s="70">
        <f t="shared" si="215"/>
        <v>1.6448536269514715</v>
      </c>
      <c r="O1026" s="70">
        <f t="shared" si="216"/>
        <v>13.811506934786117</v>
      </c>
      <c r="P1026" s="70">
        <f t="shared" si="217"/>
        <v>48.798173601452788</v>
      </c>
      <c r="Q1026" s="70">
        <f t="shared" si="218"/>
        <v>-25.010008832313346</v>
      </c>
      <c r="R1026" s="70" t="str">
        <f t="shared" si="219"/>
        <v>Yes</v>
      </c>
      <c r="S1026" s="70">
        <f t="shared" si="220"/>
        <v>34.986666666666672</v>
      </c>
      <c r="T1026" s="70">
        <f t="shared" si="221"/>
        <v>73.808182433766135</v>
      </c>
      <c r="U1026" s="70">
        <f t="shared" si="222"/>
        <v>299.82501453824005</v>
      </c>
      <c r="V1026" s="70">
        <f t="shared" si="223"/>
        <v>0</v>
      </c>
    </row>
    <row r="1027" spans="1:22" x14ac:dyDescent="0.15">
      <c r="A1027" s="66">
        <v>26059.363301556048</v>
      </c>
      <c r="B1027" s="67">
        <v>7.4263812199999988</v>
      </c>
      <c r="C1027" s="67">
        <v>129.24569320127793</v>
      </c>
      <c r="D1027" s="65">
        <v>98</v>
      </c>
      <c r="E1027" s="68">
        <v>-0.2</v>
      </c>
      <c r="F1027" s="65">
        <v>0.97</v>
      </c>
      <c r="G1027" s="65">
        <v>0.63</v>
      </c>
      <c r="H1027" s="65">
        <v>6</v>
      </c>
      <c r="I1027" s="70">
        <f t="shared" ref="I1027:I1090" si="224">C1027/B1027</f>
        <v>17.403589900987868</v>
      </c>
      <c r="J1027" s="70">
        <f t="shared" ref="J1027:J1090" si="225">($D1027/30)*(100%+$E1027)</f>
        <v>2.6133333333333333</v>
      </c>
      <c r="K1027" s="70">
        <f t="shared" ref="K1027:K1090" si="226">G1027*J1027</f>
        <v>1.6464000000000001</v>
      </c>
      <c r="L1027" s="70">
        <f t="shared" ref="L1027:L1090" si="227">SQRT((1-F1027)*H1027)</f>
        <v>0.42426406871192868</v>
      </c>
      <c r="M1027" s="70">
        <f t="shared" ref="M1027:M1090" si="228">SQRT((H1027*(K1027^2))+((J1027^2)*(L1027^2)))</f>
        <v>4.1824765103942907</v>
      </c>
      <c r="N1027" s="70">
        <f t="shared" ref="N1027:N1090" si="229">_xlfn.NORM.INV(95/100,0,1)</f>
        <v>1.6448536269514715</v>
      </c>
      <c r="O1027" s="70">
        <f t="shared" ref="O1027:O1090" si="230">N1027*M1027</f>
        <v>6.879561657761383</v>
      </c>
      <c r="P1027" s="70">
        <f t="shared" ref="P1027:P1090" si="231">J1027*H1027+O1027</f>
        <v>22.559561657761382</v>
      </c>
      <c r="Q1027" s="70">
        <f t="shared" ref="Q1027:Q1090" si="232">I1027-(J1027*30)</f>
        <v>-60.996410099012138</v>
      </c>
      <c r="R1027" s="70" t="str">
        <f t="shared" ref="R1027:R1090" si="233">IF(Q1027&lt;P1027, "Yes", "No")</f>
        <v>Yes</v>
      </c>
      <c r="S1027" s="70">
        <f t="shared" ref="S1027:S1090" si="234">H1027*J1027</f>
        <v>15.68</v>
      </c>
      <c r="T1027" s="70">
        <f t="shared" ref="T1027:T1090" si="235">IF(R1027="Yes",IF((P1027-Q1027)&gt;S1027, P1027-Q1027, S1027),0)</f>
        <v>83.555971756773516</v>
      </c>
      <c r="U1027" s="70">
        <f t="shared" ref="U1027:U1090" si="236">J1027*(((100%+E1027)^11)-1)/((100%+E1027)-1)*30</f>
        <v>358.32745639936002</v>
      </c>
      <c r="V1027" s="70">
        <f t="shared" ref="V1027:V1090" si="237">IF(I1027-U1027&gt;0,I1027-U1027,0)</f>
        <v>0</v>
      </c>
    </row>
    <row r="1028" spans="1:22" x14ac:dyDescent="0.15">
      <c r="A1028" s="66">
        <v>66159.281487915883</v>
      </c>
      <c r="B1028" s="67">
        <v>8.5268999999999995</v>
      </c>
      <c r="C1028" s="67">
        <v>547.85535981440012</v>
      </c>
      <c r="D1028" s="65">
        <v>186</v>
      </c>
      <c r="E1028" s="68">
        <v>-0.4</v>
      </c>
      <c r="F1028" s="65">
        <v>1</v>
      </c>
      <c r="G1028" s="65">
        <v>0.44</v>
      </c>
      <c r="H1028" s="65">
        <v>16</v>
      </c>
      <c r="I1028" s="70">
        <f t="shared" si="224"/>
        <v>64.250238634720731</v>
      </c>
      <c r="J1028" s="70">
        <f t="shared" si="225"/>
        <v>3.7199999999999998</v>
      </c>
      <c r="K1028" s="70">
        <f t="shared" si="226"/>
        <v>1.6367999999999998</v>
      </c>
      <c r="L1028" s="70">
        <f t="shared" si="227"/>
        <v>0</v>
      </c>
      <c r="M1028" s="70">
        <f t="shared" si="228"/>
        <v>6.5471999999999992</v>
      </c>
      <c r="N1028" s="70">
        <f t="shared" si="229"/>
        <v>1.6448536269514715</v>
      </c>
      <c r="O1028" s="70">
        <f t="shared" si="230"/>
        <v>10.769185666376673</v>
      </c>
      <c r="P1028" s="70">
        <f t="shared" si="231"/>
        <v>70.289185666376667</v>
      </c>
      <c r="Q1028" s="70">
        <f t="shared" si="232"/>
        <v>-47.349761365279264</v>
      </c>
      <c r="R1028" s="70" t="str">
        <f t="shared" si="233"/>
        <v>Yes</v>
      </c>
      <c r="S1028" s="70">
        <f t="shared" si="234"/>
        <v>59.519999999999996</v>
      </c>
      <c r="T1028" s="70">
        <f t="shared" si="235"/>
        <v>117.63894703165593</v>
      </c>
      <c r="U1028" s="70">
        <f t="shared" si="236"/>
        <v>277.98779621375996</v>
      </c>
      <c r="V1028" s="70">
        <f t="shared" si="237"/>
        <v>0</v>
      </c>
    </row>
    <row r="1029" spans="1:22" x14ac:dyDescent="0.15">
      <c r="A1029" s="66">
        <v>6795.1222281958599</v>
      </c>
      <c r="B1029" s="67">
        <v>22.589189999999999</v>
      </c>
      <c r="C1029" s="67">
        <v>6561.9474455281998</v>
      </c>
      <c r="D1029" s="65">
        <v>228</v>
      </c>
      <c r="E1029" s="68">
        <v>0.5</v>
      </c>
      <c r="F1029" s="65">
        <v>1</v>
      </c>
      <c r="G1029" s="65">
        <v>1.1000000000000001</v>
      </c>
      <c r="H1029" s="65">
        <v>29</v>
      </c>
      <c r="I1029" s="70">
        <f t="shared" si="224"/>
        <v>290.49060393613939</v>
      </c>
      <c r="J1029" s="70">
        <f t="shared" si="225"/>
        <v>11.399999999999999</v>
      </c>
      <c r="K1029" s="70">
        <f t="shared" si="226"/>
        <v>12.54</v>
      </c>
      <c r="L1029" s="70">
        <f t="shared" si="227"/>
        <v>0</v>
      </c>
      <c r="M1029" s="70">
        <f t="shared" si="228"/>
        <v>67.529966681466675</v>
      </c>
      <c r="N1029" s="70">
        <f t="shared" si="229"/>
        <v>1.6448536269514715</v>
      </c>
      <c r="O1029" s="70">
        <f t="shared" si="230"/>
        <v>111.07691062392249</v>
      </c>
      <c r="P1029" s="70">
        <f t="shared" si="231"/>
        <v>441.67691062392248</v>
      </c>
      <c r="Q1029" s="70">
        <f t="shared" si="232"/>
        <v>-51.509396063860549</v>
      </c>
      <c r="R1029" s="70" t="str">
        <f t="shared" si="233"/>
        <v>Yes</v>
      </c>
      <c r="S1029" s="70">
        <f t="shared" si="234"/>
        <v>330.59999999999997</v>
      </c>
      <c r="T1029" s="70">
        <f t="shared" si="235"/>
        <v>493.18630668778303</v>
      </c>
      <c r="U1029" s="70">
        <f t="shared" si="236"/>
        <v>58480.330078124993</v>
      </c>
      <c r="V1029" s="70">
        <f t="shared" si="237"/>
        <v>0</v>
      </c>
    </row>
    <row r="1030" spans="1:22" x14ac:dyDescent="0.15">
      <c r="A1030" s="66">
        <v>70246.003212268362</v>
      </c>
      <c r="B1030" s="67">
        <v>10.788630339999999</v>
      </c>
      <c r="C1030" s="67">
        <v>3855.94798972226</v>
      </c>
      <c r="D1030" s="65">
        <v>252</v>
      </c>
      <c r="E1030" s="68">
        <v>0.8</v>
      </c>
      <c r="F1030" s="65">
        <v>1</v>
      </c>
      <c r="G1030" s="65">
        <v>0.96</v>
      </c>
      <c r="H1030" s="65">
        <v>35</v>
      </c>
      <c r="I1030" s="70">
        <f t="shared" si="224"/>
        <v>357.40848172598157</v>
      </c>
      <c r="J1030" s="70">
        <f t="shared" si="225"/>
        <v>15.120000000000001</v>
      </c>
      <c r="K1030" s="70">
        <f t="shared" si="226"/>
        <v>14.5152</v>
      </c>
      <c r="L1030" s="70">
        <f t="shared" si="227"/>
        <v>0</v>
      </c>
      <c r="M1030" s="70">
        <f t="shared" si="228"/>
        <v>85.873081267647549</v>
      </c>
      <c r="N1030" s="70">
        <f t="shared" si="229"/>
        <v>1.6448536269514715</v>
      </c>
      <c r="O1030" s="70">
        <f t="shared" si="230"/>
        <v>141.24864918058853</v>
      </c>
      <c r="P1030" s="70">
        <f t="shared" si="231"/>
        <v>670.44864918058852</v>
      </c>
      <c r="Q1030" s="70">
        <f t="shared" si="232"/>
        <v>-96.191518274018449</v>
      </c>
      <c r="R1030" s="70" t="str">
        <f t="shared" si="233"/>
        <v>Yes</v>
      </c>
      <c r="S1030" s="70">
        <f t="shared" si="234"/>
        <v>529.20000000000005</v>
      </c>
      <c r="T1030" s="70">
        <f t="shared" si="235"/>
        <v>766.64016745460697</v>
      </c>
      <c r="U1030" s="70">
        <f t="shared" si="236"/>
        <v>363834.88514924562</v>
      </c>
      <c r="V1030" s="70">
        <f t="shared" si="237"/>
        <v>0</v>
      </c>
    </row>
    <row r="1031" spans="1:22" x14ac:dyDescent="0.15">
      <c r="A1031" s="66">
        <v>77672.937903908081</v>
      </c>
      <c r="B1031" s="67">
        <v>19.856269099999999</v>
      </c>
      <c r="C1031" s="67">
        <v>1701.6875853602003</v>
      </c>
      <c r="D1031" s="65">
        <v>260</v>
      </c>
      <c r="E1031" s="68">
        <v>-0.4</v>
      </c>
      <c r="F1031" s="65">
        <v>0.96</v>
      </c>
      <c r="G1031" s="65">
        <v>0.32</v>
      </c>
      <c r="H1031" s="65">
        <v>28</v>
      </c>
      <c r="I1031" s="70">
        <f t="shared" si="224"/>
        <v>85.700268101231586</v>
      </c>
      <c r="J1031" s="70">
        <f t="shared" si="225"/>
        <v>5.1999999999999993</v>
      </c>
      <c r="K1031" s="70">
        <f t="shared" si="226"/>
        <v>1.6639999999999997</v>
      </c>
      <c r="L1031" s="70">
        <f t="shared" si="227"/>
        <v>1.0583005244258368</v>
      </c>
      <c r="M1031" s="70">
        <f t="shared" si="228"/>
        <v>10.383346666658106</v>
      </c>
      <c r="N1031" s="70">
        <f t="shared" si="229"/>
        <v>1.6448536269514715</v>
      </c>
      <c r="O1031" s="70">
        <f t="shared" si="230"/>
        <v>17.079085424547056</v>
      </c>
      <c r="P1031" s="70">
        <f t="shared" si="231"/>
        <v>162.67908542454703</v>
      </c>
      <c r="Q1031" s="70">
        <f t="shared" si="232"/>
        <v>-70.299731898768385</v>
      </c>
      <c r="R1031" s="70" t="str">
        <f t="shared" si="233"/>
        <v>Yes</v>
      </c>
      <c r="S1031" s="70">
        <f t="shared" si="234"/>
        <v>145.59999999999997</v>
      </c>
      <c r="T1031" s="70">
        <f t="shared" si="235"/>
        <v>232.97881732331541</v>
      </c>
      <c r="U1031" s="70">
        <f t="shared" si="236"/>
        <v>388.58509148159993</v>
      </c>
      <c r="V1031" s="70">
        <f t="shared" si="237"/>
        <v>0</v>
      </c>
    </row>
    <row r="1032" spans="1:22" x14ac:dyDescent="0.15">
      <c r="A1032" s="66">
        <v>25506.417633550725</v>
      </c>
      <c r="B1032" s="67">
        <v>16.822565349999998</v>
      </c>
      <c r="C1032" s="67">
        <v>1129.8023304863866</v>
      </c>
      <c r="D1032" s="65">
        <v>244</v>
      </c>
      <c r="E1032" s="68">
        <v>1.5</v>
      </c>
      <c r="F1032" s="65">
        <v>1</v>
      </c>
      <c r="G1032" s="65">
        <v>0.49</v>
      </c>
      <c r="H1032" s="65">
        <v>11</v>
      </c>
      <c r="I1032" s="70">
        <f t="shared" si="224"/>
        <v>67.159931138944089</v>
      </c>
      <c r="J1032" s="70">
        <f t="shared" si="225"/>
        <v>20.333333333333332</v>
      </c>
      <c r="K1032" s="70">
        <f t="shared" si="226"/>
        <v>9.9633333333333329</v>
      </c>
      <c r="L1032" s="70">
        <f t="shared" si="227"/>
        <v>0</v>
      </c>
      <c r="M1032" s="70">
        <f t="shared" si="228"/>
        <v>33.044638327907634</v>
      </c>
      <c r="N1032" s="70">
        <f t="shared" si="229"/>
        <v>1.6448536269514715</v>
      </c>
      <c r="O1032" s="70">
        <f t="shared" si="230"/>
        <v>54.353593204958479</v>
      </c>
      <c r="P1032" s="70">
        <f t="shared" si="231"/>
        <v>278.02025987162511</v>
      </c>
      <c r="Q1032" s="70">
        <f t="shared" si="232"/>
        <v>-542.8400688610559</v>
      </c>
      <c r="R1032" s="70" t="str">
        <f t="shared" si="233"/>
        <v>Yes</v>
      </c>
      <c r="S1032" s="70">
        <f t="shared" si="234"/>
        <v>223.66666666666666</v>
      </c>
      <c r="T1032" s="70">
        <f t="shared" si="235"/>
        <v>820.86032873268095</v>
      </c>
      <c r="U1032" s="70">
        <f t="shared" si="236"/>
        <v>9695282.216796875</v>
      </c>
      <c r="V1032" s="70">
        <f t="shared" si="237"/>
        <v>0</v>
      </c>
    </row>
    <row r="1033" spans="1:22" x14ac:dyDescent="0.15">
      <c r="A1033" s="66">
        <v>76289.427107154319</v>
      </c>
      <c r="B1033" s="67">
        <v>13.5063</v>
      </c>
      <c r="C1033" s="67">
        <v>1004.2617651774272</v>
      </c>
      <c r="D1033" s="65">
        <v>212</v>
      </c>
      <c r="E1033" s="68">
        <v>0.8</v>
      </c>
      <c r="F1033" s="65">
        <v>0.96</v>
      </c>
      <c r="G1033" s="65">
        <v>0.62</v>
      </c>
      <c r="H1033" s="65">
        <v>16</v>
      </c>
      <c r="I1033" s="70">
        <f t="shared" si="224"/>
        <v>74.355061354880846</v>
      </c>
      <c r="J1033" s="70">
        <f t="shared" si="225"/>
        <v>12.72</v>
      </c>
      <c r="K1033" s="70">
        <f t="shared" si="226"/>
        <v>7.8864000000000001</v>
      </c>
      <c r="L1033" s="70">
        <f t="shared" si="227"/>
        <v>0.80000000000000038</v>
      </c>
      <c r="M1033" s="70">
        <f t="shared" si="228"/>
        <v>33.14627966092123</v>
      </c>
      <c r="N1033" s="70">
        <f t="shared" si="229"/>
        <v>1.6448536269514715</v>
      </c>
      <c r="O1033" s="70">
        <f t="shared" si="230"/>
        <v>54.520778320214077</v>
      </c>
      <c r="P1033" s="70">
        <f t="shared" si="231"/>
        <v>258.04077832021409</v>
      </c>
      <c r="Q1033" s="70">
        <f t="shared" si="232"/>
        <v>-307.24493864511919</v>
      </c>
      <c r="R1033" s="70" t="str">
        <f t="shared" si="233"/>
        <v>Yes</v>
      </c>
      <c r="S1033" s="70">
        <f t="shared" si="234"/>
        <v>203.52</v>
      </c>
      <c r="T1033" s="70">
        <f t="shared" si="235"/>
        <v>565.28571696533322</v>
      </c>
      <c r="U1033" s="70">
        <f t="shared" si="236"/>
        <v>306083.31607793679</v>
      </c>
      <c r="V1033" s="70">
        <f t="shared" si="237"/>
        <v>0</v>
      </c>
    </row>
    <row r="1034" spans="1:22" x14ac:dyDescent="0.15">
      <c r="A1034" s="66">
        <v>41862.315515868817</v>
      </c>
      <c r="B1034" s="67">
        <v>14.400268279999997</v>
      </c>
      <c r="C1034" s="67">
        <v>1329.3445155252998</v>
      </c>
      <c r="D1034" s="65">
        <v>268</v>
      </c>
      <c r="E1034" s="68">
        <v>-0.4</v>
      </c>
      <c r="F1034" s="65">
        <v>0.99</v>
      </c>
      <c r="G1034" s="65">
        <v>0.45</v>
      </c>
      <c r="H1034" s="65">
        <v>21</v>
      </c>
      <c r="I1034" s="70">
        <f t="shared" si="224"/>
        <v>92.313871497212133</v>
      </c>
      <c r="J1034" s="70">
        <f t="shared" si="225"/>
        <v>5.36</v>
      </c>
      <c r="K1034" s="70">
        <f t="shared" si="226"/>
        <v>2.4120000000000004</v>
      </c>
      <c r="L1034" s="70">
        <f t="shared" si="227"/>
        <v>0.45825756949558422</v>
      </c>
      <c r="M1034" s="70">
        <f t="shared" si="228"/>
        <v>11.322801773412801</v>
      </c>
      <c r="N1034" s="70">
        <f t="shared" si="229"/>
        <v>1.6448536269514715</v>
      </c>
      <c r="O1034" s="70">
        <f t="shared" si="230"/>
        <v>18.624351564250599</v>
      </c>
      <c r="P1034" s="70">
        <f t="shared" si="231"/>
        <v>131.18435156425059</v>
      </c>
      <c r="Q1034" s="70">
        <f t="shared" si="232"/>
        <v>-68.486128502787878</v>
      </c>
      <c r="R1034" s="70" t="str">
        <f t="shared" si="233"/>
        <v>Yes</v>
      </c>
      <c r="S1034" s="70">
        <f t="shared" si="234"/>
        <v>112.56</v>
      </c>
      <c r="T1034" s="70">
        <f t="shared" si="235"/>
        <v>199.67048006703845</v>
      </c>
      <c r="U1034" s="70">
        <f t="shared" si="236"/>
        <v>400.54155583488</v>
      </c>
      <c r="V1034" s="70">
        <f t="shared" si="237"/>
        <v>0</v>
      </c>
    </row>
    <row r="1035" spans="1:22" x14ac:dyDescent="0.15">
      <c r="A1035" s="66">
        <v>43542.328960822182</v>
      </c>
      <c r="B1035" s="67">
        <v>12.876779999999998</v>
      </c>
      <c r="C1035" s="67">
        <v>4362.5330647345654</v>
      </c>
      <c r="D1035" s="65">
        <v>340</v>
      </c>
      <c r="E1035" s="68">
        <v>-0.4</v>
      </c>
      <c r="F1035" s="65">
        <v>0.95</v>
      </c>
      <c r="G1035" s="65">
        <v>0.88</v>
      </c>
      <c r="H1035" s="65">
        <v>27</v>
      </c>
      <c r="I1035" s="70">
        <f t="shared" si="224"/>
        <v>338.79068095708448</v>
      </c>
      <c r="J1035" s="70">
        <f t="shared" si="225"/>
        <v>6.8</v>
      </c>
      <c r="K1035" s="70">
        <f t="shared" si="226"/>
        <v>5.984</v>
      </c>
      <c r="L1035" s="70">
        <f t="shared" si="227"/>
        <v>1.1618950038622256</v>
      </c>
      <c r="M1035" s="70">
        <f t="shared" si="228"/>
        <v>32.081878249254672</v>
      </c>
      <c r="N1035" s="70">
        <f t="shared" si="229"/>
        <v>1.6448536269514715</v>
      </c>
      <c r="O1035" s="70">
        <f t="shared" si="230"/>
        <v>52.769993797702071</v>
      </c>
      <c r="P1035" s="70">
        <f t="shared" si="231"/>
        <v>236.36999379770208</v>
      </c>
      <c r="Q1035" s="70">
        <f t="shared" si="232"/>
        <v>134.79068095708448</v>
      </c>
      <c r="R1035" s="70" t="str">
        <f t="shared" si="233"/>
        <v>Yes</v>
      </c>
      <c r="S1035" s="70">
        <f t="shared" si="234"/>
        <v>183.6</v>
      </c>
      <c r="T1035" s="70">
        <f t="shared" si="235"/>
        <v>183.6</v>
      </c>
      <c r="U1035" s="70">
        <f t="shared" si="236"/>
        <v>508.14973501439999</v>
      </c>
      <c r="V1035" s="70">
        <f t="shared" si="237"/>
        <v>0</v>
      </c>
    </row>
    <row r="1036" spans="1:22" x14ac:dyDescent="0.15">
      <c r="A1036" s="66">
        <v>73714.045240521518</v>
      </c>
      <c r="B1036" s="67">
        <v>22.000705759999999</v>
      </c>
      <c r="C1036" s="67">
        <v>7069.2948360996033</v>
      </c>
      <c r="D1036" s="65">
        <v>284</v>
      </c>
      <c r="E1036" s="68">
        <v>0.2</v>
      </c>
      <c r="F1036" s="65">
        <v>1</v>
      </c>
      <c r="G1036" s="65">
        <v>0.52</v>
      </c>
      <c r="H1036" s="65">
        <v>52</v>
      </c>
      <c r="I1036" s="70">
        <f t="shared" si="224"/>
        <v>321.32127547255573</v>
      </c>
      <c r="J1036" s="70">
        <f t="shared" si="225"/>
        <v>11.36</v>
      </c>
      <c r="K1036" s="70">
        <f t="shared" si="226"/>
        <v>5.9071999999999996</v>
      </c>
      <c r="L1036" s="70">
        <f t="shared" si="227"/>
        <v>0</v>
      </c>
      <c r="M1036" s="70">
        <f t="shared" si="228"/>
        <v>42.597424988841752</v>
      </c>
      <c r="N1036" s="70">
        <f t="shared" si="229"/>
        <v>1.6448536269514715</v>
      </c>
      <c r="O1036" s="70">
        <f t="shared" si="230"/>
        <v>70.066528991689609</v>
      </c>
      <c r="P1036" s="70">
        <f t="shared" si="231"/>
        <v>660.78652899168969</v>
      </c>
      <c r="Q1036" s="70">
        <f t="shared" si="232"/>
        <v>-19.478724527444228</v>
      </c>
      <c r="R1036" s="70" t="str">
        <f t="shared" si="233"/>
        <v>Yes</v>
      </c>
      <c r="S1036" s="70">
        <f t="shared" si="234"/>
        <v>590.72</v>
      </c>
      <c r="T1036" s="70">
        <f t="shared" si="235"/>
        <v>680.26525351913392</v>
      </c>
      <c r="U1036" s="70">
        <f t="shared" si="236"/>
        <v>10956.86263652352</v>
      </c>
      <c r="V1036" s="70">
        <f t="shared" si="237"/>
        <v>0</v>
      </c>
    </row>
    <row r="1037" spans="1:22" x14ac:dyDescent="0.15">
      <c r="A1037" s="66">
        <v>24401.950872764632</v>
      </c>
      <c r="B1037" s="67">
        <v>12.289970609999999</v>
      </c>
      <c r="C1037" s="67">
        <v>201.62447016081168</v>
      </c>
      <c r="D1037" s="65">
        <v>276</v>
      </c>
      <c r="E1037" s="68">
        <v>1.2</v>
      </c>
      <c r="F1037" s="65">
        <v>1</v>
      </c>
      <c r="G1037" s="65">
        <v>0.69</v>
      </c>
      <c r="H1037" s="65">
        <v>2</v>
      </c>
      <c r="I1037" s="70">
        <f t="shared" si="224"/>
        <v>16.405610441147484</v>
      </c>
      <c r="J1037" s="70">
        <f t="shared" si="225"/>
        <v>20.239999999999998</v>
      </c>
      <c r="K1037" s="70">
        <f t="shared" si="226"/>
        <v>13.965599999999998</v>
      </c>
      <c r="L1037" s="70">
        <f t="shared" si="227"/>
        <v>0</v>
      </c>
      <c r="M1037" s="70">
        <f t="shared" si="228"/>
        <v>19.750340926677694</v>
      </c>
      <c r="N1037" s="70">
        <f t="shared" si="229"/>
        <v>1.6448536269514715</v>
      </c>
      <c r="O1037" s="70">
        <f t="shared" si="230"/>
        <v>32.486419906773889</v>
      </c>
      <c r="P1037" s="70">
        <f t="shared" si="231"/>
        <v>72.966419906773893</v>
      </c>
      <c r="Q1037" s="70">
        <f t="shared" si="232"/>
        <v>-590.79438955885246</v>
      </c>
      <c r="R1037" s="70" t="str">
        <f t="shared" si="233"/>
        <v>Yes</v>
      </c>
      <c r="S1037" s="70">
        <f t="shared" si="234"/>
        <v>40.479999999999997</v>
      </c>
      <c r="T1037" s="70">
        <f t="shared" si="235"/>
        <v>663.76080946562638</v>
      </c>
      <c r="U1037" s="70">
        <f t="shared" si="236"/>
        <v>2956144.6051413217</v>
      </c>
      <c r="V1037" s="70">
        <f t="shared" si="237"/>
        <v>0</v>
      </c>
    </row>
    <row r="1038" spans="1:22" x14ac:dyDescent="0.15">
      <c r="A1038" s="66">
        <v>41308.836596373607</v>
      </c>
      <c r="B1038" s="67">
        <v>16.188605599999999</v>
      </c>
      <c r="C1038" s="67">
        <v>958.95264297002666</v>
      </c>
      <c r="D1038" s="65">
        <v>162</v>
      </c>
      <c r="E1038" s="68">
        <v>0.8</v>
      </c>
      <c r="F1038" s="65">
        <v>0.88</v>
      </c>
      <c r="G1038" s="65">
        <v>1.95</v>
      </c>
      <c r="H1038" s="65">
        <v>4</v>
      </c>
      <c r="I1038" s="70">
        <f t="shared" si="224"/>
        <v>59.2362718979346</v>
      </c>
      <c r="J1038" s="70">
        <f t="shared" si="225"/>
        <v>9.7200000000000006</v>
      </c>
      <c r="K1038" s="70">
        <f t="shared" si="226"/>
        <v>18.954000000000001</v>
      </c>
      <c r="L1038" s="70">
        <f t="shared" si="227"/>
        <v>0.69282032302755092</v>
      </c>
      <c r="M1038" s="70">
        <f t="shared" si="228"/>
        <v>38.501507710737769</v>
      </c>
      <c r="N1038" s="70">
        <f t="shared" si="229"/>
        <v>1.6448536269514715</v>
      </c>
      <c r="O1038" s="70">
        <f t="shared" si="230"/>
        <v>63.329344601107067</v>
      </c>
      <c r="P1038" s="70">
        <f t="shared" si="231"/>
        <v>102.20934460110706</v>
      </c>
      <c r="Q1038" s="70">
        <f t="shared" si="232"/>
        <v>-232.36372810206541</v>
      </c>
      <c r="R1038" s="70" t="str">
        <f t="shared" si="233"/>
        <v>Yes</v>
      </c>
      <c r="S1038" s="70">
        <f t="shared" si="234"/>
        <v>38.880000000000003</v>
      </c>
      <c r="T1038" s="70">
        <f t="shared" si="235"/>
        <v>334.57307270317244</v>
      </c>
      <c r="U1038" s="70">
        <f t="shared" si="236"/>
        <v>233893.85473880076</v>
      </c>
      <c r="V1038" s="70">
        <f t="shared" si="237"/>
        <v>0</v>
      </c>
    </row>
    <row r="1039" spans="1:22" x14ac:dyDescent="0.15">
      <c r="A1039" s="66">
        <v>30931.06154957983</v>
      </c>
      <c r="B1039" s="67">
        <v>71.059219999999996</v>
      </c>
      <c r="C1039" s="67">
        <v>6070.2750121839154</v>
      </c>
      <c r="D1039" s="65">
        <v>324</v>
      </c>
      <c r="E1039" s="68">
        <v>0.1</v>
      </c>
      <c r="F1039" s="65">
        <v>0.97</v>
      </c>
      <c r="G1039" s="65">
        <v>0.61</v>
      </c>
      <c r="H1039" s="65">
        <v>11</v>
      </c>
      <c r="I1039" s="70">
        <f t="shared" si="224"/>
        <v>85.425579005566277</v>
      </c>
      <c r="J1039" s="70">
        <f t="shared" si="225"/>
        <v>11.880000000000003</v>
      </c>
      <c r="K1039" s="70">
        <f t="shared" si="226"/>
        <v>7.2468000000000012</v>
      </c>
      <c r="L1039" s="70">
        <f t="shared" si="227"/>
        <v>0.57445626465380317</v>
      </c>
      <c r="M1039" s="70">
        <f t="shared" si="228"/>
        <v>24.985026808870956</v>
      </c>
      <c r="N1039" s="70">
        <f t="shared" si="229"/>
        <v>1.6448536269514715</v>
      </c>
      <c r="O1039" s="70">
        <f t="shared" si="230"/>
        <v>41.096711966051139</v>
      </c>
      <c r="P1039" s="70">
        <f t="shared" si="231"/>
        <v>171.77671196605118</v>
      </c>
      <c r="Q1039" s="70">
        <f t="shared" si="232"/>
        <v>-270.97442099443379</v>
      </c>
      <c r="R1039" s="70" t="str">
        <f t="shared" si="233"/>
        <v>Yes</v>
      </c>
      <c r="S1039" s="70">
        <f t="shared" si="234"/>
        <v>130.68000000000004</v>
      </c>
      <c r="T1039" s="70">
        <f t="shared" si="235"/>
        <v>442.75113296048494</v>
      </c>
      <c r="U1039" s="70">
        <f t="shared" si="236"/>
        <v>6604.5079405760443</v>
      </c>
      <c r="V1039" s="70">
        <f t="shared" si="237"/>
        <v>0</v>
      </c>
    </row>
    <row r="1040" spans="1:22" x14ac:dyDescent="0.15">
      <c r="A1040" s="66">
        <v>88499.430083680389</v>
      </c>
      <c r="B1040" s="67">
        <v>5.4339375199999997</v>
      </c>
      <c r="C1040" s="67">
        <v>259.74375823464914</v>
      </c>
      <c r="D1040" s="65">
        <v>204</v>
      </c>
      <c r="E1040" s="68">
        <v>1.5</v>
      </c>
      <c r="F1040" s="65">
        <v>0.96</v>
      </c>
      <c r="G1040" s="65">
        <v>0.36</v>
      </c>
      <c r="H1040" s="65">
        <v>11</v>
      </c>
      <c r="I1040" s="70">
        <f t="shared" si="224"/>
        <v>47.800284283476479</v>
      </c>
      <c r="J1040" s="70">
        <f t="shared" si="225"/>
        <v>17</v>
      </c>
      <c r="K1040" s="70">
        <f t="shared" si="226"/>
        <v>6.12</v>
      </c>
      <c r="L1040" s="70">
        <f t="shared" si="227"/>
        <v>0.66332495807108027</v>
      </c>
      <c r="M1040" s="70">
        <f t="shared" si="228"/>
        <v>23.219784667390869</v>
      </c>
      <c r="N1040" s="70">
        <f t="shared" si="229"/>
        <v>1.6448536269514715</v>
      </c>
      <c r="O1040" s="70">
        <f t="shared" si="230"/>
        <v>38.193147027190037</v>
      </c>
      <c r="P1040" s="70">
        <f t="shared" si="231"/>
        <v>225.19314702719004</v>
      </c>
      <c r="Q1040" s="70">
        <f t="shared" si="232"/>
        <v>-462.19971571652354</v>
      </c>
      <c r="R1040" s="70" t="str">
        <f t="shared" si="233"/>
        <v>Yes</v>
      </c>
      <c r="S1040" s="70">
        <f t="shared" si="234"/>
        <v>187</v>
      </c>
      <c r="T1040" s="70">
        <f t="shared" si="235"/>
        <v>687.39286274371352</v>
      </c>
      <c r="U1040" s="70">
        <f t="shared" si="236"/>
        <v>8105891.689453125</v>
      </c>
      <c r="V1040" s="70">
        <f t="shared" si="237"/>
        <v>0</v>
      </c>
    </row>
    <row r="1041" spans="1:22" x14ac:dyDescent="0.15">
      <c r="A1041" s="66">
        <v>1905.6348556657053</v>
      </c>
      <c r="B1041" s="67">
        <v>24.502530469999996</v>
      </c>
      <c r="C1041" s="67">
        <v>9020.5655533220233</v>
      </c>
      <c r="D1041" s="65">
        <v>276</v>
      </c>
      <c r="E1041" s="68">
        <v>-0.7</v>
      </c>
      <c r="F1041" s="65">
        <v>1</v>
      </c>
      <c r="G1041" s="65">
        <v>1.08</v>
      </c>
      <c r="H1041" s="65">
        <v>31</v>
      </c>
      <c r="I1041" s="70">
        <f t="shared" si="224"/>
        <v>368.14832510325715</v>
      </c>
      <c r="J1041" s="70">
        <f t="shared" si="225"/>
        <v>2.7600000000000002</v>
      </c>
      <c r="K1041" s="70">
        <f t="shared" si="226"/>
        <v>2.9808000000000003</v>
      </c>
      <c r="L1041" s="70">
        <f t="shared" si="227"/>
        <v>0</v>
      </c>
      <c r="M1041" s="70">
        <f t="shared" si="228"/>
        <v>16.596392012723729</v>
      </c>
      <c r="N1041" s="70">
        <f t="shared" si="229"/>
        <v>1.6448536269514715</v>
      </c>
      <c r="O1041" s="70">
        <f t="shared" si="230"/>
        <v>27.298635596437059</v>
      </c>
      <c r="P1041" s="70">
        <f t="shared" si="231"/>
        <v>112.85863559643707</v>
      </c>
      <c r="Q1041" s="70">
        <f t="shared" si="232"/>
        <v>285.34832510325714</v>
      </c>
      <c r="R1041" s="70" t="str">
        <f t="shared" si="233"/>
        <v>No</v>
      </c>
      <c r="S1041" s="70">
        <f t="shared" si="234"/>
        <v>85.56</v>
      </c>
      <c r="T1041" s="70">
        <f t="shared" si="235"/>
        <v>0</v>
      </c>
      <c r="U1041" s="70">
        <f t="shared" si="236"/>
        <v>118.28550474612001</v>
      </c>
      <c r="V1041" s="70">
        <f t="shared" si="237"/>
        <v>249.86282035713714</v>
      </c>
    </row>
    <row r="1042" spans="1:22" x14ac:dyDescent="0.15">
      <c r="A1042" s="66">
        <v>91035.61917339146</v>
      </c>
      <c r="B1042" s="67">
        <v>23.44798428</v>
      </c>
      <c r="C1042" s="67">
        <v>1243.3651882738752</v>
      </c>
      <c r="D1042" s="65">
        <v>196</v>
      </c>
      <c r="E1042" s="68">
        <v>-0.7</v>
      </c>
      <c r="F1042" s="65">
        <v>1</v>
      </c>
      <c r="G1042" s="65">
        <v>1.1499999999999999</v>
      </c>
      <c r="H1042" s="65">
        <v>5</v>
      </c>
      <c r="I1042" s="70">
        <f t="shared" si="224"/>
        <v>53.026527714555222</v>
      </c>
      <c r="J1042" s="70">
        <f t="shared" si="225"/>
        <v>1.9600000000000002</v>
      </c>
      <c r="K1042" s="70">
        <f t="shared" si="226"/>
        <v>2.254</v>
      </c>
      <c r="L1042" s="70">
        <f t="shared" si="227"/>
        <v>0</v>
      </c>
      <c r="M1042" s="70">
        <f t="shared" si="228"/>
        <v>5.0400972212845261</v>
      </c>
      <c r="N1042" s="70">
        <f t="shared" si="229"/>
        <v>1.6448536269514715</v>
      </c>
      <c r="O1042" s="70">
        <f t="shared" si="230"/>
        <v>8.2902221946178862</v>
      </c>
      <c r="P1042" s="70">
        <f t="shared" si="231"/>
        <v>18.090222194617887</v>
      </c>
      <c r="Q1042" s="70">
        <f t="shared" si="232"/>
        <v>-5.7734722854447824</v>
      </c>
      <c r="R1042" s="70" t="str">
        <f t="shared" si="233"/>
        <v>Yes</v>
      </c>
      <c r="S1042" s="70">
        <f t="shared" si="234"/>
        <v>9.8000000000000007</v>
      </c>
      <c r="T1042" s="70">
        <f t="shared" si="235"/>
        <v>23.863694480062669</v>
      </c>
      <c r="U1042" s="70">
        <f t="shared" si="236"/>
        <v>83.999851196519998</v>
      </c>
      <c r="V1042" s="70">
        <f t="shared" si="237"/>
        <v>0</v>
      </c>
    </row>
    <row r="1043" spans="1:22" x14ac:dyDescent="0.15">
      <c r="A1043" s="66">
        <v>49927.084820335913</v>
      </c>
      <c r="B1043" s="67">
        <v>17.161300000000001</v>
      </c>
      <c r="C1043" s="67">
        <v>1074.8839427568</v>
      </c>
      <c r="D1043" s="65">
        <v>186</v>
      </c>
      <c r="E1043" s="68">
        <v>-0.2</v>
      </c>
      <c r="F1043" s="65">
        <v>1</v>
      </c>
      <c r="G1043" s="65">
        <v>0.61</v>
      </c>
      <c r="H1043" s="65">
        <v>16</v>
      </c>
      <c r="I1043" s="70">
        <f t="shared" si="224"/>
        <v>62.63417938948681</v>
      </c>
      <c r="J1043" s="70">
        <f t="shared" si="225"/>
        <v>4.9600000000000009</v>
      </c>
      <c r="K1043" s="70">
        <f t="shared" si="226"/>
        <v>3.0256000000000003</v>
      </c>
      <c r="L1043" s="70">
        <f t="shared" si="227"/>
        <v>0</v>
      </c>
      <c r="M1043" s="70">
        <f t="shared" si="228"/>
        <v>12.102400000000001</v>
      </c>
      <c r="N1043" s="70">
        <f t="shared" si="229"/>
        <v>1.6448536269514715</v>
      </c>
      <c r="O1043" s="70">
        <f t="shared" si="230"/>
        <v>19.906676534817493</v>
      </c>
      <c r="P1043" s="70">
        <f t="shared" si="231"/>
        <v>99.266676534817506</v>
      </c>
      <c r="Q1043" s="70">
        <f t="shared" si="232"/>
        <v>-86.165820610513208</v>
      </c>
      <c r="R1043" s="70" t="str">
        <f t="shared" si="233"/>
        <v>Yes</v>
      </c>
      <c r="S1043" s="70">
        <f t="shared" si="234"/>
        <v>79.360000000000014</v>
      </c>
      <c r="T1043" s="70">
        <f t="shared" si="235"/>
        <v>185.43249714533073</v>
      </c>
      <c r="U1043" s="70">
        <f t="shared" si="236"/>
        <v>680.09088663552018</v>
      </c>
      <c r="V1043" s="70">
        <f t="shared" si="237"/>
        <v>0</v>
      </c>
    </row>
    <row r="1044" spans="1:22" x14ac:dyDescent="0.15">
      <c r="A1044" s="66">
        <v>21236.770970840869</v>
      </c>
      <c r="B1044" s="67">
        <v>8.0608561099999996</v>
      </c>
      <c r="C1044" s="67">
        <v>5673.7178443955345</v>
      </c>
      <c r="D1044" s="65">
        <v>316</v>
      </c>
      <c r="E1044" s="68">
        <v>-0.1</v>
      </c>
      <c r="F1044" s="65">
        <v>1</v>
      </c>
      <c r="G1044" s="65">
        <v>0.53</v>
      </c>
      <c r="H1044" s="65">
        <v>88</v>
      </c>
      <c r="I1044" s="70">
        <f t="shared" si="224"/>
        <v>703.86045439477948</v>
      </c>
      <c r="J1044" s="70">
        <f t="shared" si="225"/>
        <v>9.48</v>
      </c>
      <c r="K1044" s="70">
        <f t="shared" si="226"/>
        <v>5.0244000000000009</v>
      </c>
      <c r="L1044" s="70">
        <f t="shared" si="227"/>
        <v>0</v>
      </c>
      <c r="M1044" s="70">
        <f t="shared" si="228"/>
        <v>47.133049887313689</v>
      </c>
      <c r="N1044" s="70">
        <f t="shared" si="229"/>
        <v>1.6448536269514715</v>
      </c>
      <c r="O1044" s="70">
        <f t="shared" si="230"/>
        <v>77.526968056432565</v>
      </c>
      <c r="P1044" s="70">
        <f t="shared" si="231"/>
        <v>911.76696805643257</v>
      </c>
      <c r="Q1044" s="70">
        <f t="shared" si="232"/>
        <v>419.46045439477945</v>
      </c>
      <c r="R1044" s="70" t="str">
        <f t="shared" si="233"/>
        <v>Yes</v>
      </c>
      <c r="S1044" s="70">
        <f t="shared" si="234"/>
        <v>834.24</v>
      </c>
      <c r="T1044" s="70">
        <f t="shared" si="235"/>
        <v>834.24</v>
      </c>
      <c r="U1044" s="70">
        <f t="shared" si="236"/>
        <v>1951.5226647200402</v>
      </c>
      <c r="V1044" s="70">
        <f t="shared" si="237"/>
        <v>0</v>
      </c>
    </row>
    <row r="1045" spans="1:22" x14ac:dyDescent="0.15">
      <c r="A1045" s="66">
        <v>79282.395642600372</v>
      </c>
      <c r="B1045" s="67">
        <v>14.551199999999998</v>
      </c>
      <c r="C1045" s="67">
        <v>1742.9405072639997</v>
      </c>
      <c r="D1045" s="65">
        <v>340</v>
      </c>
      <c r="E1045" s="68">
        <v>-0.6</v>
      </c>
      <c r="F1045" s="65">
        <v>1</v>
      </c>
      <c r="G1045" s="65">
        <v>0.63</v>
      </c>
      <c r="H1045" s="65">
        <v>16</v>
      </c>
      <c r="I1045" s="70">
        <f t="shared" si="224"/>
        <v>119.77984683490021</v>
      </c>
      <c r="J1045" s="70">
        <f t="shared" si="225"/>
        <v>4.5333333333333341</v>
      </c>
      <c r="K1045" s="70">
        <f t="shared" si="226"/>
        <v>2.8560000000000003</v>
      </c>
      <c r="L1045" s="70">
        <f t="shared" si="227"/>
        <v>0</v>
      </c>
      <c r="M1045" s="70">
        <f t="shared" si="228"/>
        <v>11.424000000000001</v>
      </c>
      <c r="N1045" s="70">
        <f t="shared" si="229"/>
        <v>1.6448536269514715</v>
      </c>
      <c r="O1045" s="70">
        <f t="shared" si="230"/>
        <v>18.790807834293613</v>
      </c>
      <c r="P1045" s="70">
        <f t="shared" si="231"/>
        <v>91.324141167626962</v>
      </c>
      <c r="Q1045" s="70">
        <f t="shared" si="232"/>
        <v>-16.220153165099816</v>
      </c>
      <c r="R1045" s="70" t="str">
        <f t="shared" si="233"/>
        <v>Yes</v>
      </c>
      <c r="S1045" s="70">
        <f t="shared" si="234"/>
        <v>72.533333333333346</v>
      </c>
      <c r="T1045" s="70">
        <f t="shared" si="235"/>
        <v>107.54429433272678</v>
      </c>
      <c r="U1045" s="70">
        <f t="shared" si="236"/>
        <v>226.65715957760005</v>
      </c>
      <c r="V1045" s="70">
        <f t="shared" si="237"/>
        <v>0</v>
      </c>
    </row>
    <row r="1046" spans="1:22" x14ac:dyDescent="0.15">
      <c r="A1046" s="66">
        <v>33850.331139467191</v>
      </c>
      <c r="B1046" s="67">
        <v>10.491999999999999</v>
      </c>
      <c r="C1046" s="67">
        <v>1221.8560992</v>
      </c>
      <c r="D1046" s="65">
        <v>422</v>
      </c>
      <c r="E1046" s="68">
        <v>1.2</v>
      </c>
      <c r="F1046" s="65">
        <v>1</v>
      </c>
      <c r="G1046" s="65">
        <v>1</v>
      </c>
      <c r="H1046" s="65">
        <v>8</v>
      </c>
      <c r="I1046" s="70">
        <f t="shared" si="224"/>
        <v>116.45597590545178</v>
      </c>
      <c r="J1046" s="70">
        <f t="shared" si="225"/>
        <v>30.946666666666669</v>
      </c>
      <c r="K1046" s="70">
        <f t="shared" si="226"/>
        <v>30.946666666666669</v>
      </c>
      <c r="L1046" s="70">
        <f t="shared" si="227"/>
        <v>0</v>
      </c>
      <c r="M1046" s="70">
        <f t="shared" si="228"/>
        <v>87.530391420478765</v>
      </c>
      <c r="N1046" s="70">
        <f t="shared" si="229"/>
        <v>1.6448536269514715</v>
      </c>
      <c r="O1046" s="70">
        <f t="shared" si="230"/>
        <v>143.97468179645645</v>
      </c>
      <c r="P1046" s="70">
        <f t="shared" si="231"/>
        <v>391.5480151297898</v>
      </c>
      <c r="Q1046" s="70">
        <f t="shared" si="232"/>
        <v>-811.94402409454835</v>
      </c>
      <c r="R1046" s="70" t="str">
        <f t="shared" si="233"/>
        <v>Yes</v>
      </c>
      <c r="S1046" s="70">
        <f t="shared" si="234"/>
        <v>247.57333333333335</v>
      </c>
      <c r="T1046" s="70">
        <f t="shared" si="235"/>
        <v>1203.4920392243382</v>
      </c>
      <c r="U1046" s="70">
        <f t="shared" si="236"/>
        <v>4519902.258585644</v>
      </c>
      <c r="V1046" s="70">
        <f t="shared" si="237"/>
        <v>0</v>
      </c>
    </row>
    <row r="1047" spans="1:22" x14ac:dyDescent="0.15">
      <c r="A1047" s="66">
        <v>18455.613808526483</v>
      </c>
      <c r="B1047" s="67">
        <v>16.434265029999999</v>
      </c>
      <c r="C1047" s="67">
        <v>4507.3239387584981</v>
      </c>
      <c r="D1047" s="65">
        <v>106</v>
      </c>
      <c r="E1047" s="68">
        <v>0.2</v>
      </c>
      <c r="F1047" s="65">
        <v>1</v>
      </c>
      <c r="G1047" s="65">
        <v>1.26</v>
      </c>
      <c r="H1047" s="65">
        <v>51</v>
      </c>
      <c r="I1047" s="70">
        <f t="shared" si="224"/>
        <v>274.26379765268388</v>
      </c>
      <c r="J1047" s="70">
        <f t="shared" si="225"/>
        <v>4.2399999999999993</v>
      </c>
      <c r="K1047" s="70">
        <f t="shared" si="226"/>
        <v>5.3423999999999996</v>
      </c>
      <c r="L1047" s="70">
        <f t="shared" si="227"/>
        <v>0</v>
      </c>
      <c r="M1047" s="70">
        <f t="shared" si="228"/>
        <v>38.152367236647322</v>
      </c>
      <c r="N1047" s="70">
        <f t="shared" si="229"/>
        <v>1.6448536269514715</v>
      </c>
      <c r="O1047" s="70">
        <f t="shared" si="230"/>
        <v>62.75505962598384</v>
      </c>
      <c r="P1047" s="70">
        <f t="shared" si="231"/>
        <v>278.9950596259838</v>
      </c>
      <c r="Q1047" s="70">
        <f t="shared" si="232"/>
        <v>147.06379765268389</v>
      </c>
      <c r="R1047" s="70" t="str">
        <f t="shared" si="233"/>
        <v>Yes</v>
      </c>
      <c r="S1047" s="70">
        <f t="shared" si="234"/>
        <v>216.23999999999995</v>
      </c>
      <c r="T1047" s="70">
        <f t="shared" si="235"/>
        <v>216.23999999999995</v>
      </c>
      <c r="U1047" s="70">
        <f t="shared" si="236"/>
        <v>4089.5332375756798</v>
      </c>
      <c r="V1047" s="70">
        <f t="shared" si="237"/>
        <v>0</v>
      </c>
    </row>
    <row r="1048" spans="1:22" x14ac:dyDescent="0.15">
      <c r="A1048" s="66">
        <v>29642.640796549036</v>
      </c>
      <c r="B1048" s="67">
        <v>21.774554999999999</v>
      </c>
      <c r="C1048" s="67">
        <v>1215.2380384021533</v>
      </c>
      <c r="D1048" s="65">
        <v>414</v>
      </c>
      <c r="E1048" s="68">
        <v>-0.1</v>
      </c>
      <c r="F1048" s="65">
        <v>0.98</v>
      </c>
      <c r="G1048" s="65">
        <v>1.44</v>
      </c>
      <c r="H1048" s="65">
        <v>2</v>
      </c>
      <c r="I1048" s="70">
        <f t="shared" si="224"/>
        <v>55.810005687930399</v>
      </c>
      <c r="J1048" s="70">
        <f t="shared" si="225"/>
        <v>12.420000000000002</v>
      </c>
      <c r="K1048" s="70">
        <f t="shared" si="226"/>
        <v>17.884800000000002</v>
      </c>
      <c r="L1048" s="70">
        <f t="shared" si="227"/>
        <v>0.20000000000000009</v>
      </c>
      <c r="M1048" s="70">
        <f t="shared" si="228"/>
        <v>25.414609933658241</v>
      </c>
      <c r="N1048" s="70">
        <f t="shared" si="229"/>
        <v>1.6448536269514715</v>
      </c>
      <c r="O1048" s="70">
        <f t="shared" si="230"/>
        <v>41.803313326934656</v>
      </c>
      <c r="P1048" s="70">
        <f t="shared" si="231"/>
        <v>66.64331332693466</v>
      </c>
      <c r="Q1048" s="70">
        <f t="shared" si="232"/>
        <v>-316.78999431206961</v>
      </c>
      <c r="R1048" s="70" t="str">
        <f t="shared" si="233"/>
        <v>Yes</v>
      </c>
      <c r="S1048" s="70">
        <f t="shared" si="234"/>
        <v>24.840000000000003</v>
      </c>
      <c r="T1048" s="70">
        <f t="shared" si="235"/>
        <v>383.43330763900428</v>
      </c>
      <c r="U1048" s="70">
        <f t="shared" si="236"/>
        <v>2556.7417189686603</v>
      </c>
      <c r="V1048" s="70">
        <f t="shared" si="237"/>
        <v>0</v>
      </c>
    </row>
    <row r="1049" spans="1:22" x14ac:dyDescent="0.15">
      <c r="A1049" s="66">
        <v>7595.5523574007148</v>
      </c>
      <c r="B1049" s="67">
        <v>37.766737890000002</v>
      </c>
      <c r="C1049" s="67">
        <v>306.50462920047875</v>
      </c>
      <c r="D1049" s="65">
        <v>186</v>
      </c>
      <c r="E1049" s="68">
        <v>0.2</v>
      </c>
      <c r="F1049" s="65">
        <v>0.91</v>
      </c>
      <c r="G1049" s="65">
        <v>0.34</v>
      </c>
      <c r="H1049" s="65">
        <v>3</v>
      </c>
      <c r="I1049" s="70">
        <f t="shared" si="224"/>
        <v>8.1157295102693006</v>
      </c>
      <c r="J1049" s="70">
        <f t="shared" si="225"/>
        <v>7.4399999999999995</v>
      </c>
      <c r="K1049" s="70">
        <f t="shared" si="226"/>
        <v>2.5295999999999998</v>
      </c>
      <c r="L1049" s="70">
        <f t="shared" si="227"/>
        <v>0.51961524227066314</v>
      </c>
      <c r="M1049" s="70">
        <f t="shared" si="228"/>
        <v>5.8431242054229857</v>
      </c>
      <c r="N1049" s="70">
        <f t="shared" si="229"/>
        <v>1.6448536269514715</v>
      </c>
      <c r="O1049" s="70">
        <f t="shared" si="230"/>
        <v>9.611084042017934</v>
      </c>
      <c r="P1049" s="70">
        <f t="shared" si="231"/>
        <v>31.931084042017936</v>
      </c>
      <c r="Q1049" s="70">
        <f t="shared" si="232"/>
        <v>-215.0842704897307</v>
      </c>
      <c r="R1049" s="70" t="str">
        <f t="shared" si="233"/>
        <v>Yes</v>
      </c>
      <c r="S1049" s="70">
        <f t="shared" si="234"/>
        <v>22.32</v>
      </c>
      <c r="T1049" s="70">
        <f t="shared" si="235"/>
        <v>247.01535453174864</v>
      </c>
      <c r="U1049" s="70">
        <f t="shared" si="236"/>
        <v>7175.9734168780797</v>
      </c>
      <c r="V1049" s="70">
        <f t="shared" si="237"/>
        <v>0</v>
      </c>
    </row>
    <row r="1050" spans="1:22" x14ac:dyDescent="0.15">
      <c r="A1050" s="66">
        <v>139.85232169538841</v>
      </c>
      <c r="B1050" s="67">
        <v>111.26793692</v>
      </c>
      <c r="C1050" s="67">
        <v>4523.6632653880879</v>
      </c>
      <c r="D1050" s="65">
        <v>26</v>
      </c>
      <c r="E1050" s="68">
        <v>0.2</v>
      </c>
      <c r="F1050" s="65">
        <v>0.98</v>
      </c>
      <c r="G1050" s="65">
        <v>1.56</v>
      </c>
      <c r="H1050" s="65">
        <v>26</v>
      </c>
      <c r="I1050" s="70">
        <f t="shared" si="224"/>
        <v>40.655586780947822</v>
      </c>
      <c r="J1050" s="70">
        <f t="shared" si="225"/>
        <v>1.04</v>
      </c>
      <c r="K1050" s="70">
        <f t="shared" si="226"/>
        <v>1.6224000000000001</v>
      </c>
      <c r="L1050" s="70">
        <f t="shared" si="227"/>
        <v>0.72111025509279814</v>
      </c>
      <c r="M1050" s="70">
        <f t="shared" si="228"/>
        <v>8.3065731658729174</v>
      </c>
      <c r="N1050" s="70">
        <f t="shared" si="229"/>
        <v>1.6448536269514715</v>
      </c>
      <c r="O1050" s="70">
        <f t="shared" si="230"/>
        <v>13.663096999423836</v>
      </c>
      <c r="P1050" s="70">
        <f t="shared" si="231"/>
        <v>40.703096999423835</v>
      </c>
      <c r="Q1050" s="70">
        <f t="shared" si="232"/>
        <v>9.4555867809478187</v>
      </c>
      <c r="R1050" s="70" t="str">
        <f t="shared" si="233"/>
        <v>Yes</v>
      </c>
      <c r="S1050" s="70">
        <f t="shared" si="234"/>
        <v>27.04</v>
      </c>
      <c r="T1050" s="70">
        <f t="shared" si="235"/>
        <v>31.247510218476016</v>
      </c>
      <c r="U1050" s="70">
        <f t="shared" si="236"/>
        <v>1003.0930582732801</v>
      </c>
      <c r="V1050" s="70">
        <f t="shared" si="237"/>
        <v>0</v>
      </c>
    </row>
    <row r="1051" spans="1:22" x14ac:dyDescent="0.15">
      <c r="A1051" s="66">
        <v>33720.916694209416</v>
      </c>
      <c r="B1051" s="67">
        <v>46.651611599999995</v>
      </c>
      <c r="C1051" s="67">
        <v>12074.954031772097</v>
      </c>
      <c r="D1051" s="65">
        <v>332</v>
      </c>
      <c r="E1051" s="68">
        <v>-0.4</v>
      </c>
      <c r="F1051" s="65">
        <v>1</v>
      </c>
      <c r="G1051" s="65">
        <v>0.76</v>
      </c>
      <c r="H1051" s="65">
        <v>26</v>
      </c>
      <c r="I1051" s="70">
        <f t="shared" si="224"/>
        <v>258.83251655495002</v>
      </c>
      <c r="J1051" s="70">
        <f t="shared" si="225"/>
        <v>6.64</v>
      </c>
      <c r="K1051" s="70">
        <f t="shared" si="226"/>
        <v>5.0464000000000002</v>
      </c>
      <c r="L1051" s="70">
        <f t="shared" si="227"/>
        <v>0</v>
      </c>
      <c r="M1051" s="70">
        <f t="shared" si="228"/>
        <v>25.73169207339463</v>
      </c>
      <c r="N1051" s="70">
        <f t="shared" si="229"/>
        <v>1.6448536269514715</v>
      </c>
      <c r="O1051" s="70">
        <f t="shared" si="230"/>
        <v>42.324867034521588</v>
      </c>
      <c r="P1051" s="70">
        <f t="shared" si="231"/>
        <v>214.96486703452157</v>
      </c>
      <c r="Q1051" s="70">
        <f t="shared" si="232"/>
        <v>59.63251655495003</v>
      </c>
      <c r="R1051" s="70" t="str">
        <f t="shared" si="233"/>
        <v>Yes</v>
      </c>
      <c r="S1051" s="70">
        <f t="shared" si="234"/>
        <v>172.64</v>
      </c>
      <c r="T1051" s="70">
        <f t="shared" si="235"/>
        <v>172.64</v>
      </c>
      <c r="U1051" s="70">
        <f t="shared" si="236"/>
        <v>496.19327066111993</v>
      </c>
      <c r="V1051" s="70">
        <f t="shared" si="237"/>
        <v>0</v>
      </c>
    </row>
    <row r="1052" spans="1:22" x14ac:dyDescent="0.15">
      <c r="A1052" s="66">
        <v>12707.548548324299</v>
      </c>
      <c r="B1052" s="67">
        <v>8.8322000000000003</v>
      </c>
      <c r="C1052" s="67">
        <v>1229.8481303679998</v>
      </c>
      <c r="D1052" s="65">
        <v>260</v>
      </c>
      <c r="E1052" s="68">
        <v>-0.2</v>
      </c>
      <c r="F1052" s="65">
        <v>1</v>
      </c>
      <c r="G1052" s="65">
        <v>0.62</v>
      </c>
      <c r="H1052" s="65">
        <v>16</v>
      </c>
      <c r="I1052" s="70">
        <f t="shared" si="224"/>
        <v>139.24595574919044</v>
      </c>
      <c r="J1052" s="70">
        <f t="shared" si="225"/>
        <v>6.9333333333333336</v>
      </c>
      <c r="K1052" s="70">
        <f t="shared" si="226"/>
        <v>4.2986666666666666</v>
      </c>
      <c r="L1052" s="70">
        <f t="shared" si="227"/>
        <v>0</v>
      </c>
      <c r="M1052" s="70">
        <f t="shared" si="228"/>
        <v>17.194666666666667</v>
      </c>
      <c r="N1052" s="70">
        <f t="shared" si="229"/>
        <v>1.6448536269514715</v>
      </c>
      <c r="O1052" s="70">
        <f t="shared" si="230"/>
        <v>28.282709830888237</v>
      </c>
      <c r="P1052" s="70">
        <f t="shared" si="231"/>
        <v>139.21604316422156</v>
      </c>
      <c r="Q1052" s="70">
        <f t="shared" si="232"/>
        <v>-68.754044250809557</v>
      </c>
      <c r="R1052" s="70" t="str">
        <f t="shared" si="233"/>
        <v>Yes</v>
      </c>
      <c r="S1052" s="70">
        <f t="shared" si="234"/>
        <v>110.93333333333334</v>
      </c>
      <c r="T1052" s="70">
        <f t="shared" si="235"/>
        <v>207.97008741503112</v>
      </c>
      <c r="U1052" s="70">
        <f t="shared" si="236"/>
        <v>950.66468024320011</v>
      </c>
      <c r="V1052" s="70">
        <f t="shared" si="237"/>
        <v>0</v>
      </c>
    </row>
    <row r="1053" spans="1:22" x14ac:dyDescent="0.15">
      <c r="A1053" s="66">
        <v>8357.205585642736</v>
      </c>
      <c r="B1053" s="67">
        <v>5.1341999999999999</v>
      </c>
      <c r="C1053" s="67">
        <v>861.32324586880009</v>
      </c>
      <c r="D1053" s="65">
        <v>204</v>
      </c>
      <c r="E1053" s="68">
        <v>1.2</v>
      </c>
      <c r="F1053" s="65">
        <v>1</v>
      </c>
      <c r="G1053" s="65">
        <v>0.93</v>
      </c>
      <c r="H1053" s="65">
        <v>16</v>
      </c>
      <c r="I1053" s="70">
        <f t="shared" si="224"/>
        <v>167.76191926080014</v>
      </c>
      <c r="J1053" s="70">
        <f t="shared" si="225"/>
        <v>14.96</v>
      </c>
      <c r="K1053" s="70">
        <f t="shared" si="226"/>
        <v>13.912800000000001</v>
      </c>
      <c r="L1053" s="70">
        <f t="shared" si="227"/>
        <v>0</v>
      </c>
      <c r="M1053" s="70">
        <f t="shared" si="228"/>
        <v>55.651200000000003</v>
      </c>
      <c r="N1053" s="70">
        <f t="shared" si="229"/>
        <v>1.6448536269514715</v>
      </c>
      <c r="O1053" s="70">
        <f t="shared" si="230"/>
        <v>91.538078164201735</v>
      </c>
      <c r="P1053" s="70">
        <f t="shared" si="231"/>
        <v>330.89807816420176</v>
      </c>
      <c r="Q1053" s="70">
        <f t="shared" si="232"/>
        <v>-281.03808073919987</v>
      </c>
      <c r="R1053" s="70" t="str">
        <f t="shared" si="233"/>
        <v>Yes</v>
      </c>
      <c r="S1053" s="70">
        <f t="shared" si="234"/>
        <v>239.36</v>
      </c>
      <c r="T1053" s="70">
        <f t="shared" si="235"/>
        <v>611.93615890340163</v>
      </c>
      <c r="U1053" s="70">
        <f t="shared" si="236"/>
        <v>2184976.4472783688</v>
      </c>
      <c r="V1053" s="70">
        <f t="shared" si="237"/>
        <v>0</v>
      </c>
    </row>
    <row r="1054" spans="1:22" x14ac:dyDescent="0.15">
      <c r="A1054" s="66">
        <v>80434.792097500496</v>
      </c>
      <c r="B1054" s="67">
        <v>5.4303943199999996</v>
      </c>
      <c r="C1054" s="67">
        <v>562.02626183727784</v>
      </c>
      <c r="D1054" s="65">
        <v>398</v>
      </c>
      <c r="E1054" s="68">
        <v>-0.4</v>
      </c>
      <c r="F1054" s="65">
        <v>0.91</v>
      </c>
      <c r="G1054" s="65">
        <v>1.1599999999999999</v>
      </c>
      <c r="H1054" s="65">
        <v>5</v>
      </c>
      <c r="I1054" s="70">
        <f t="shared" si="224"/>
        <v>103.49639984104836</v>
      </c>
      <c r="J1054" s="70">
        <f t="shared" si="225"/>
        <v>7.96</v>
      </c>
      <c r="K1054" s="70">
        <f t="shared" si="226"/>
        <v>9.2335999999999991</v>
      </c>
      <c r="L1054" s="70">
        <f t="shared" si="227"/>
        <v>0.67082039324993681</v>
      </c>
      <c r="M1054" s="70">
        <f t="shared" si="228"/>
        <v>21.326264670588703</v>
      </c>
      <c r="N1054" s="70">
        <f t="shared" si="229"/>
        <v>1.6448536269514715</v>
      </c>
      <c r="O1054" s="70">
        <f t="shared" si="230"/>
        <v>35.078583792744858</v>
      </c>
      <c r="P1054" s="70">
        <f t="shared" si="231"/>
        <v>74.878583792744848</v>
      </c>
      <c r="Q1054" s="70">
        <f t="shared" si="232"/>
        <v>-135.30360015895167</v>
      </c>
      <c r="R1054" s="70" t="str">
        <f t="shared" si="233"/>
        <v>Yes</v>
      </c>
      <c r="S1054" s="70">
        <f t="shared" si="234"/>
        <v>39.799999999999997</v>
      </c>
      <c r="T1054" s="70">
        <f t="shared" si="235"/>
        <v>210.18218395169652</v>
      </c>
      <c r="U1054" s="70">
        <f t="shared" si="236"/>
        <v>594.83410157567994</v>
      </c>
      <c r="V1054" s="70">
        <f t="shared" si="237"/>
        <v>0</v>
      </c>
    </row>
    <row r="1055" spans="1:22" x14ac:dyDescent="0.15">
      <c r="A1055" s="66">
        <v>19941.467420390247</v>
      </c>
      <c r="B1055" s="67">
        <v>8.5485457700000005</v>
      </c>
      <c r="C1055" s="67">
        <v>552.90182109389798</v>
      </c>
      <c r="D1055" s="65">
        <v>414</v>
      </c>
      <c r="E1055" s="68">
        <v>0.2</v>
      </c>
      <c r="F1055" s="65">
        <v>0.87</v>
      </c>
      <c r="G1055" s="65">
        <v>0.68</v>
      </c>
      <c r="H1055" s="65">
        <v>5</v>
      </c>
      <c r="I1055" s="70">
        <f t="shared" si="224"/>
        <v>64.677880421981754</v>
      </c>
      <c r="J1055" s="70">
        <f t="shared" si="225"/>
        <v>16.559999999999999</v>
      </c>
      <c r="K1055" s="70">
        <f t="shared" si="226"/>
        <v>11.2608</v>
      </c>
      <c r="L1055" s="70">
        <f t="shared" si="227"/>
        <v>0.80622577482985502</v>
      </c>
      <c r="M1055" s="70">
        <f t="shared" si="228"/>
        <v>28.500524963586198</v>
      </c>
      <c r="N1055" s="70">
        <f t="shared" si="229"/>
        <v>1.6448536269514715</v>
      </c>
      <c r="O1055" s="70">
        <f t="shared" si="230"/>
        <v>46.879191856375712</v>
      </c>
      <c r="P1055" s="70">
        <f t="shared" si="231"/>
        <v>129.67919185637572</v>
      </c>
      <c r="Q1055" s="70">
        <f t="shared" si="232"/>
        <v>-432.12211957801821</v>
      </c>
      <c r="R1055" s="70" t="str">
        <f t="shared" si="233"/>
        <v>Yes</v>
      </c>
      <c r="S1055" s="70">
        <f t="shared" si="234"/>
        <v>82.8</v>
      </c>
      <c r="T1055" s="70">
        <f t="shared" si="235"/>
        <v>561.80131143439394</v>
      </c>
      <c r="U1055" s="70">
        <f t="shared" si="236"/>
        <v>15972.327927889921</v>
      </c>
      <c r="V1055" s="70">
        <f t="shared" si="237"/>
        <v>0</v>
      </c>
    </row>
    <row r="1056" spans="1:22" x14ac:dyDescent="0.15">
      <c r="A1056" s="66">
        <v>63307.535434066078</v>
      </c>
      <c r="B1056" s="67">
        <v>15.822946929999999</v>
      </c>
      <c r="C1056" s="67">
        <v>1135.8280254645022</v>
      </c>
      <c r="D1056" s="65">
        <v>292</v>
      </c>
      <c r="E1056" s="68">
        <v>0.4</v>
      </c>
      <c r="F1056" s="65">
        <v>0.91</v>
      </c>
      <c r="G1056" s="65">
        <v>0.57999999999999996</v>
      </c>
      <c r="H1056" s="65">
        <v>12</v>
      </c>
      <c r="I1056" s="70">
        <f t="shared" si="224"/>
        <v>71.783595716357638</v>
      </c>
      <c r="J1056" s="70">
        <f t="shared" si="225"/>
        <v>13.626666666666665</v>
      </c>
      <c r="K1056" s="70">
        <f t="shared" si="226"/>
        <v>7.9034666666666649</v>
      </c>
      <c r="L1056" s="70">
        <f t="shared" si="227"/>
        <v>1.0392304845413263</v>
      </c>
      <c r="M1056" s="70">
        <f t="shared" si="228"/>
        <v>30.823989881475967</v>
      </c>
      <c r="N1056" s="70">
        <f t="shared" si="229"/>
        <v>1.6448536269514715</v>
      </c>
      <c r="O1056" s="70">
        <f t="shared" si="230"/>
        <v>50.700951553661206</v>
      </c>
      <c r="P1056" s="70">
        <f t="shared" si="231"/>
        <v>214.22095155366119</v>
      </c>
      <c r="Q1056" s="70">
        <f t="shared" si="232"/>
        <v>-337.01640428364232</v>
      </c>
      <c r="R1056" s="70" t="str">
        <f t="shared" si="233"/>
        <v>Yes</v>
      </c>
      <c r="S1056" s="70">
        <f t="shared" si="234"/>
        <v>163.51999999999998</v>
      </c>
      <c r="T1056" s="70">
        <f t="shared" si="235"/>
        <v>551.23735583730354</v>
      </c>
      <c r="U1056" s="70">
        <f t="shared" si="236"/>
        <v>40364.556033966059</v>
      </c>
      <c r="V1056" s="70">
        <f t="shared" si="237"/>
        <v>0</v>
      </c>
    </row>
    <row r="1057" spans="1:22" x14ac:dyDescent="0.15">
      <c r="A1057" s="66">
        <v>61734.751937022884</v>
      </c>
      <c r="B1057" s="67">
        <v>9.7609999999999992</v>
      </c>
      <c r="C1057" s="67">
        <v>237.93775533707537</v>
      </c>
      <c r="D1057" s="65">
        <v>26</v>
      </c>
      <c r="E1057" s="68">
        <v>-0.1</v>
      </c>
      <c r="F1057" s="65">
        <v>0.82</v>
      </c>
      <c r="G1057" s="65">
        <v>1.41</v>
      </c>
      <c r="H1057" s="65">
        <v>16</v>
      </c>
      <c r="I1057" s="70">
        <f t="shared" si="224"/>
        <v>24.376370795725375</v>
      </c>
      <c r="J1057" s="70">
        <f t="shared" si="225"/>
        <v>0.78</v>
      </c>
      <c r="K1057" s="70">
        <f t="shared" si="226"/>
        <v>1.0997999999999999</v>
      </c>
      <c r="L1057" s="70">
        <f t="shared" si="227"/>
        <v>1.6970562748477143</v>
      </c>
      <c r="M1057" s="70">
        <f t="shared" si="228"/>
        <v>4.5940344622129246</v>
      </c>
      <c r="N1057" s="70">
        <f t="shared" si="229"/>
        <v>1.6448536269514715</v>
      </c>
      <c r="O1057" s="70">
        <f t="shared" si="230"/>
        <v>7.5565142475109823</v>
      </c>
      <c r="P1057" s="70">
        <f t="shared" si="231"/>
        <v>20.036514247510983</v>
      </c>
      <c r="Q1057" s="70">
        <f t="shared" si="232"/>
        <v>0.97637079572537289</v>
      </c>
      <c r="R1057" s="70" t="str">
        <f t="shared" si="233"/>
        <v>Yes</v>
      </c>
      <c r="S1057" s="70">
        <f t="shared" si="234"/>
        <v>12.48</v>
      </c>
      <c r="T1057" s="70">
        <f t="shared" si="235"/>
        <v>19.06014345178561</v>
      </c>
      <c r="U1057" s="70">
        <f t="shared" si="236"/>
        <v>160.56832051494001</v>
      </c>
      <c r="V1057" s="70">
        <f t="shared" si="237"/>
        <v>0</v>
      </c>
    </row>
    <row r="1058" spans="1:22" x14ac:dyDescent="0.15">
      <c r="A1058" s="66">
        <v>14220.412620358169</v>
      </c>
      <c r="B1058" s="67">
        <v>9.7131633599999994</v>
      </c>
      <c r="C1058" s="67">
        <v>541.4615366826489</v>
      </c>
      <c r="D1058" s="65">
        <v>332</v>
      </c>
      <c r="E1058" s="68">
        <v>1.2</v>
      </c>
      <c r="F1058" s="65">
        <v>1</v>
      </c>
      <c r="G1058" s="65">
        <v>0.28999999999999998</v>
      </c>
      <c r="H1058" s="65">
        <v>11</v>
      </c>
      <c r="I1058" s="70">
        <f t="shared" si="224"/>
        <v>55.745128195048594</v>
      </c>
      <c r="J1058" s="70">
        <f t="shared" si="225"/>
        <v>24.346666666666668</v>
      </c>
      <c r="K1058" s="70">
        <f t="shared" si="226"/>
        <v>7.0605333333333329</v>
      </c>
      <c r="L1058" s="70">
        <f t="shared" si="227"/>
        <v>0</v>
      </c>
      <c r="M1058" s="70">
        <f t="shared" si="228"/>
        <v>23.417139886463978</v>
      </c>
      <c r="N1058" s="70">
        <f t="shared" si="229"/>
        <v>1.6448536269514715</v>
      </c>
      <c r="O1058" s="70">
        <f t="shared" si="230"/>
        <v>38.517767475080248</v>
      </c>
      <c r="P1058" s="70">
        <f t="shared" si="231"/>
        <v>306.33110080841357</v>
      </c>
      <c r="Q1058" s="70">
        <f t="shared" si="232"/>
        <v>-674.65487180495143</v>
      </c>
      <c r="R1058" s="70" t="str">
        <f t="shared" si="233"/>
        <v>Yes</v>
      </c>
      <c r="S1058" s="70">
        <f t="shared" si="234"/>
        <v>267.81333333333333</v>
      </c>
      <c r="T1058" s="70">
        <f t="shared" si="235"/>
        <v>980.98597261336499</v>
      </c>
      <c r="U1058" s="70">
        <f t="shared" si="236"/>
        <v>3555942.0612569521</v>
      </c>
      <c r="V1058" s="70">
        <f t="shared" si="237"/>
        <v>0</v>
      </c>
    </row>
    <row r="1059" spans="1:22" x14ac:dyDescent="0.15">
      <c r="A1059" s="66">
        <v>72325.83695089136</v>
      </c>
      <c r="B1059" s="67">
        <v>20.377266129999999</v>
      </c>
      <c r="C1059" s="67">
        <v>4701.3003132862705</v>
      </c>
      <c r="D1059" s="65">
        <v>170</v>
      </c>
      <c r="E1059" s="68">
        <v>-0.4</v>
      </c>
      <c r="F1059" s="65">
        <v>0.94</v>
      </c>
      <c r="G1059" s="65">
        <v>0.81</v>
      </c>
      <c r="H1059" s="65">
        <v>41</v>
      </c>
      <c r="I1059" s="70">
        <f t="shared" si="224"/>
        <v>230.71300552751188</v>
      </c>
      <c r="J1059" s="70">
        <f t="shared" si="225"/>
        <v>3.4</v>
      </c>
      <c r="K1059" s="70">
        <f t="shared" si="226"/>
        <v>2.754</v>
      </c>
      <c r="L1059" s="70">
        <f t="shared" si="227"/>
        <v>1.5684387141358129</v>
      </c>
      <c r="M1059" s="70">
        <f t="shared" si="228"/>
        <v>18.422886744481712</v>
      </c>
      <c r="N1059" s="70">
        <f t="shared" si="229"/>
        <v>1.6448536269514715</v>
      </c>
      <c r="O1059" s="70">
        <f t="shared" si="230"/>
        <v>30.302952080576933</v>
      </c>
      <c r="P1059" s="70">
        <f t="shared" si="231"/>
        <v>169.70295208057695</v>
      </c>
      <c r="Q1059" s="70">
        <f t="shared" si="232"/>
        <v>128.71300552751188</v>
      </c>
      <c r="R1059" s="70" t="str">
        <f t="shared" si="233"/>
        <v>Yes</v>
      </c>
      <c r="S1059" s="70">
        <f t="shared" si="234"/>
        <v>139.4</v>
      </c>
      <c r="T1059" s="70">
        <f t="shared" si="235"/>
        <v>139.4</v>
      </c>
      <c r="U1059" s="70">
        <f t="shared" si="236"/>
        <v>254.0748675072</v>
      </c>
      <c r="V1059" s="70">
        <f t="shared" si="237"/>
        <v>0</v>
      </c>
    </row>
    <row r="1060" spans="1:22" x14ac:dyDescent="0.15">
      <c r="A1060" s="66">
        <v>67214.501716335566</v>
      </c>
      <c r="B1060" s="67">
        <v>14.014559999999999</v>
      </c>
      <c r="C1060" s="67">
        <v>1362.4599101115098</v>
      </c>
      <c r="D1060" s="65">
        <v>154</v>
      </c>
      <c r="E1060" s="68">
        <v>1.2</v>
      </c>
      <c r="F1060" s="65">
        <v>0.91</v>
      </c>
      <c r="G1060" s="65">
        <v>1.18</v>
      </c>
      <c r="H1060" s="65">
        <v>16</v>
      </c>
      <c r="I1060" s="70">
        <f t="shared" si="224"/>
        <v>97.217458850760195</v>
      </c>
      <c r="J1060" s="70">
        <f t="shared" si="225"/>
        <v>11.293333333333335</v>
      </c>
      <c r="K1060" s="70">
        <f t="shared" si="226"/>
        <v>13.326133333333335</v>
      </c>
      <c r="L1060" s="70">
        <f t="shared" si="227"/>
        <v>1.1999999999999997</v>
      </c>
      <c r="M1060" s="70">
        <f t="shared" si="228"/>
        <v>55.000272525547047</v>
      </c>
      <c r="N1060" s="70">
        <f t="shared" si="229"/>
        <v>1.6448536269514715</v>
      </c>
      <c r="O1060" s="70">
        <f t="shared" si="230"/>
        <v>90.467397746965432</v>
      </c>
      <c r="P1060" s="70">
        <f t="shared" si="231"/>
        <v>271.16073108029877</v>
      </c>
      <c r="Q1060" s="70">
        <f t="shared" si="232"/>
        <v>-241.58254114923989</v>
      </c>
      <c r="R1060" s="70" t="str">
        <f t="shared" si="233"/>
        <v>Yes</v>
      </c>
      <c r="S1060" s="70">
        <f t="shared" si="234"/>
        <v>180.69333333333336</v>
      </c>
      <c r="T1060" s="70">
        <f t="shared" si="235"/>
        <v>512.74327222953866</v>
      </c>
      <c r="U1060" s="70">
        <f t="shared" si="236"/>
        <v>1649443.0043179842</v>
      </c>
      <c r="V1060" s="70">
        <f t="shared" si="237"/>
        <v>0</v>
      </c>
    </row>
    <row r="1061" spans="1:22" x14ac:dyDescent="0.15">
      <c r="A1061" s="66">
        <v>27441.052938984623</v>
      </c>
      <c r="B1061" s="67">
        <v>17.367699999999999</v>
      </c>
      <c r="C1061" s="67">
        <v>1202.9594468488806</v>
      </c>
      <c r="D1061" s="65">
        <v>170</v>
      </c>
      <c r="E1061" s="68">
        <v>0.5</v>
      </c>
      <c r="F1061" s="65">
        <v>0.95</v>
      </c>
      <c r="G1061" s="65">
        <v>0.75</v>
      </c>
      <c r="H1061" s="65">
        <v>16</v>
      </c>
      <c r="I1061" s="70">
        <f t="shared" si="224"/>
        <v>69.264176998041222</v>
      </c>
      <c r="J1061" s="70">
        <f t="shared" si="225"/>
        <v>8.5</v>
      </c>
      <c r="K1061" s="70">
        <f t="shared" si="226"/>
        <v>6.375</v>
      </c>
      <c r="L1061" s="70">
        <f t="shared" si="227"/>
        <v>0.8944271909999163</v>
      </c>
      <c r="M1061" s="70">
        <f t="shared" si="228"/>
        <v>26.609208932247498</v>
      </c>
      <c r="N1061" s="70">
        <f t="shared" si="229"/>
        <v>1.6448536269514715</v>
      </c>
      <c r="O1061" s="70">
        <f t="shared" si="230"/>
        <v>43.76825382251679</v>
      </c>
      <c r="P1061" s="70">
        <f t="shared" si="231"/>
        <v>179.76825382251678</v>
      </c>
      <c r="Q1061" s="70">
        <f t="shared" si="232"/>
        <v>-185.73582300195878</v>
      </c>
      <c r="R1061" s="70" t="str">
        <f t="shared" si="233"/>
        <v>Yes</v>
      </c>
      <c r="S1061" s="70">
        <f t="shared" si="234"/>
        <v>136</v>
      </c>
      <c r="T1061" s="70">
        <f t="shared" si="235"/>
        <v>365.50407682447553</v>
      </c>
      <c r="U1061" s="70">
        <f t="shared" si="236"/>
        <v>43603.7548828125</v>
      </c>
      <c r="V1061" s="70">
        <f t="shared" si="237"/>
        <v>0</v>
      </c>
    </row>
    <row r="1062" spans="1:22" x14ac:dyDescent="0.15">
      <c r="A1062" s="66">
        <v>55243.208909944486</v>
      </c>
      <c r="B1062" s="67">
        <v>157.20136423999998</v>
      </c>
      <c r="C1062" s="67">
        <v>110940.24427211177</v>
      </c>
      <c r="D1062" s="65">
        <v>348</v>
      </c>
      <c r="E1062" s="68">
        <v>1.5</v>
      </c>
      <c r="F1062" s="65">
        <v>0.95</v>
      </c>
      <c r="G1062" s="65">
        <v>0.77</v>
      </c>
      <c r="H1062" s="65">
        <v>68</v>
      </c>
      <c r="I1062" s="70">
        <f t="shared" si="224"/>
        <v>705.72062022781711</v>
      </c>
      <c r="J1062" s="70">
        <f t="shared" si="225"/>
        <v>29</v>
      </c>
      <c r="K1062" s="70">
        <f t="shared" si="226"/>
        <v>22.330000000000002</v>
      </c>
      <c r="L1062" s="70">
        <f t="shared" si="227"/>
        <v>1.8439088914585784</v>
      </c>
      <c r="M1062" s="70">
        <f t="shared" si="228"/>
        <v>191.74505260892656</v>
      </c>
      <c r="N1062" s="70">
        <f t="shared" si="229"/>
        <v>1.6448536269514715</v>
      </c>
      <c r="O1062" s="70">
        <f t="shared" si="230"/>
        <v>315.39254523379356</v>
      </c>
      <c r="P1062" s="70">
        <f t="shared" si="231"/>
        <v>2287.3925452337935</v>
      </c>
      <c r="Q1062" s="70">
        <f t="shared" si="232"/>
        <v>-164.27937977218289</v>
      </c>
      <c r="R1062" s="70" t="str">
        <f t="shared" si="233"/>
        <v>Yes</v>
      </c>
      <c r="S1062" s="70">
        <f t="shared" si="234"/>
        <v>1972</v>
      </c>
      <c r="T1062" s="70">
        <f t="shared" si="235"/>
        <v>2451.6719250059764</v>
      </c>
      <c r="U1062" s="70">
        <f t="shared" si="236"/>
        <v>13827697.587890625</v>
      </c>
      <c r="V1062" s="70">
        <f t="shared" si="237"/>
        <v>0</v>
      </c>
    </row>
    <row r="1063" spans="1:22" x14ac:dyDescent="0.15">
      <c r="A1063" s="66">
        <v>87814.61072016909</v>
      </c>
      <c r="B1063" s="67">
        <v>10.045415759999999</v>
      </c>
      <c r="C1063" s="67">
        <v>1499.7992912843258</v>
      </c>
      <c r="D1063" s="65">
        <v>292</v>
      </c>
      <c r="E1063" s="68">
        <v>-0.2</v>
      </c>
      <c r="F1063" s="65">
        <v>0.95</v>
      </c>
      <c r="G1063" s="65">
        <v>0.67</v>
      </c>
      <c r="H1063" s="65">
        <v>21</v>
      </c>
      <c r="I1063" s="70">
        <f t="shared" si="224"/>
        <v>149.30186336900067</v>
      </c>
      <c r="J1063" s="70">
        <f t="shared" si="225"/>
        <v>7.7866666666666662</v>
      </c>
      <c r="K1063" s="70">
        <f t="shared" si="226"/>
        <v>5.2170666666666667</v>
      </c>
      <c r="L1063" s="70">
        <f t="shared" si="227"/>
        <v>1.0246950765959604</v>
      </c>
      <c r="M1063" s="70">
        <f t="shared" si="228"/>
        <v>25.203913651653391</v>
      </c>
      <c r="N1063" s="70">
        <f t="shared" si="229"/>
        <v>1.6448536269514715</v>
      </c>
      <c r="O1063" s="70">
        <f t="shared" si="230"/>
        <v>41.45674878329379</v>
      </c>
      <c r="P1063" s="70">
        <f t="shared" si="231"/>
        <v>204.97674878329377</v>
      </c>
      <c r="Q1063" s="70">
        <f t="shared" si="232"/>
        <v>-84.298136630999323</v>
      </c>
      <c r="R1063" s="70" t="str">
        <f t="shared" si="233"/>
        <v>Yes</v>
      </c>
      <c r="S1063" s="70">
        <f t="shared" si="234"/>
        <v>163.51999999999998</v>
      </c>
      <c r="T1063" s="70">
        <f t="shared" si="235"/>
        <v>289.27488541429307</v>
      </c>
      <c r="U1063" s="70">
        <f t="shared" si="236"/>
        <v>1067.6695639654399</v>
      </c>
      <c r="V1063" s="70">
        <f t="shared" si="237"/>
        <v>0</v>
      </c>
    </row>
    <row r="1064" spans="1:22" x14ac:dyDescent="0.15">
      <c r="A1064" s="66">
        <v>33690.348636499853</v>
      </c>
      <c r="B1064" s="67">
        <v>17.772523929999998</v>
      </c>
      <c r="C1064" s="67">
        <v>3236.4785899854205</v>
      </c>
      <c r="D1064" s="65">
        <v>340</v>
      </c>
      <c r="E1064" s="68">
        <v>0.2</v>
      </c>
      <c r="F1064" s="65">
        <v>1</v>
      </c>
      <c r="G1064" s="65">
        <v>0.44</v>
      </c>
      <c r="H1064" s="65">
        <v>28</v>
      </c>
      <c r="I1064" s="70">
        <f t="shared" si="224"/>
        <v>182.10573820200341</v>
      </c>
      <c r="J1064" s="70">
        <f t="shared" si="225"/>
        <v>13.6</v>
      </c>
      <c r="K1064" s="70">
        <f t="shared" si="226"/>
        <v>5.984</v>
      </c>
      <c r="L1064" s="70">
        <f t="shared" si="227"/>
        <v>0</v>
      </c>
      <c r="M1064" s="70">
        <f t="shared" si="228"/>
        <v>31.664351690821022</v>
      </c>
      <c r="N1064" s="70">
        <f t="shared" si="229"/>
        <v>1.6448536269514715</v>
      </c>
      <c r="O1064" s="70">
        <f t="shared" si="230"/>
        <v>52.083223723713914</v>
      </c>
      <c r="P1064" s="70">
        <f t="shared" si="231"/>
        <v>432.88322372371391</v>
      </c>
      <c r="Q1064" s="70">
        <f t="shared" si="232"/>
        <v>-225.89426179799659</v>
      </c>
      <c r="R1064" s="70" t="str">
        <f t="shared" si="233"/>
        <v>Yes</v>
      </c>
      <c r="S1064" s="70">
        <f t="shared" si="234"/>
        <v>380.8</v>
      </c>
      <c r="T1064" s="70">
        <f t="shared" si="235"/>
        <v>658.77748552171056</v>
      </c>
      <c r="U1064" s="70">
        <f t="shared" si="236"/>
        <v>13117.3707620352</v>
      </c>
      <c r="V1064" s="70">
        <f t="shared" si="237"/>
        <v>0</v>
      </c>
    </row>
    <row r="1065" spans="1:22" x14ac:dyDescent="0.15">
      <c r="A1065" s="66">
        <v>20175.184739688113</v>
      </c>
      <c r="B1065" s="67">
        <v>5.8301623099999995</v>
      </c>
      <c r="C1065" s="67">
        <v>4944.6876092072562</v>
      </c>
      <c r="D1065" s="65">
        <v>380</v>
      </c>
      <c r="E1065" s="68">
        <v>0.2</v>
      </c>
      <c r="F1065" s="65">
        <v>1</v>
      </c>
      <c r="G1065" s="65">
        <v>3.46</v>
      </c>
      <c r="H1065" s="65">
        <v>16</v>
      </c>
      <c r="I1065" s="70">
        <f t="shared" si="224"/>
        <v>848.1217753965509</v>
      </c>
      <c r="J1065" s="70">
        <f t="shared" si="225"/>
        <v>15.2</v>
      </c>
      <c r="K1065" s="70">
        <f t="shared" si="226"/>
        <v>52.591999999999999</v>
      </c>
      <c r="L1065" s="70">
        <f t="shared" si="227"/>
        <v>0</v>
      </c>
      <c r="M1065" s="70">
        <f t="shared" si="228"/>
        <v>210.36799999999999</v>
      </c>
      <c r="N1065" s="70">
        <f t="shared" si="229"/>
        <v>1.6448536269514715</v>
      </c>
      <c r="O1065" s="70">
        <f t="shared" si="230"/>
        <v>346.02456779452717</v>
      </c>
      <c r="P1065" s="70">
        <f t="shared" si="231"/>
        <v>589.22456779452716</v>
      </c>
      <c r="Q1065" s="70">
        <f t="shared" si="232"/>
        <v>392.1217753965509</v>
      </c>
      <c r="R1065" s="70" t="str">
        <f t="shared" si="233"/>
        <v>Yes</v>
      </c>
      <c r="S1065" s="70">
        <f t="shared" si="234"/>
        <v>243.2</v>
      </c>
      <c r="T1065" s="70">
        <f t="shared" si="235"/>
        <v>243.2</v>
      </c>
      <c r="U1065" s="70">
        <f t="shared" si="236"/>
        <v>14660.590851686398</v>
      </c>
      <c r="V1065" s="70">
        <f t="shared" si="237"/>
        <v>0</v>
      </c>
    </row>
    <row r="1066" spans="1:22" x14ac:dyDescent="0.15">
      <c r="A1066" s="66">
        <v>58204.415918225539</v>
      </c>
      <c r="B1066" s="67">
        <v>6.6649999999999991</v>
      </c>
      <c r="C1066" s="67">
        <v>1142.1766089066666</v>
      </c>
      <c r="D1066" s="65">
        <v>308</v>
      </c>
      <c r="E1066" s="68">
        <v>0.2</v>
      </c>
      <c r="F1066" s="65">
        <v>1</v>
      </c>
      <c r="G1066" s="65">
        <v>0.61</v>
      </c>
      <c r="H1066" s="65">
        <v>16</v>
      </c>
      <c r="I1066" s="70">
        <f t="shared" si="224"/>
        <v>171.36933366941736</v>
      </c>
      <c r="J1066" s="70">
        <f t="shared" si="225"/>
        <v>12.32</v>
      </c>
      <c r="K1066" s="70">
        <f t="shared" si="226"/>
        <v>7.5152000000000001</v>
      </c>
      <c r="L1066" s="70">
        <f t="shared" si="227"/>
        <v>0</v>
      </c>
      <c r="M1066" s="70">
        <f t="shared" si="228"/>
        <v>30.0608</v>
      </c>
      <c r="N1066" s="70">
        <f t="shared" si="229"/>
        <v>1.6448536269514715</v>
      </c>
      <c r="O1066" s="70">
        <f t="shared" si="230"/>
        <v>49.445615909062795</v>
      </c>
      <c r="P1066" s="70">
        <f t="shared" si="231"/>
        <v>246.56561590906279</v>
      </c>
      <c r="Q1066" s="70">
        <f t="shared" si="232"/>
        <v>-198.23066633058266</v>
      </c>
      <c r="R1066" s="70" t="str">
        <f t="shared" si="233"/>
        <v>Yes</v>
      </c>
      <c r="S1066" s="70">
        <f t="shared" si="234"/>
        <v>197.12</v>
      </c>
      <c r="T1066" s="70">
        <f t="shared" si="235"/>
        <v>444.79628223964545</v>
      </c>
      <c r="U1066" s="70">
        <f t="shared" si="236"/>
        <v>11882.79469031424</v>
      </c>
      <c r="V1066" s="70">
        <f t="shared" si="237"/>
        <v>0</v>
      </c>
    </row>
    <row r="1067" spans="1:22" x14ac:dyDescent="0.15">
      <c r="A1067" s="66">
        <v>57256.541020920784</v>
      </c>
      <c r="B1067" s="67">
        <v>17.960669999999997</v>
      </c>
      <c r="C1067" s="67">
        <v>910.63560629946653</v>
      </c>
      <c r="D1067" s="65">
        <v>146</v>
      </c>
      <c r="E1067" s="68">
        <v>-0.2</v>
      </c>
      <c r="F1067" s="65">
        <v>1</v>
      </c>
      <c r="G1067" s="65">
        <v>0.9</v>
      </c>
      <c r="H1067" s="65">
        <v>8</v>
      </c>
      <c r="I1067" s="70">
        <f t="shared" si="224"/>
        <v>50.701650122153943</v>
      </c>
      <c r="J1067" s="70">
        <f t="shared" si="225"/>
        <v>3.8933333333333331</v>
      </c>
      <c r="K1067" s="70">
        <f t="shared" si="226"/>
        <v>3.504</v>
      </c>
      <c r="L1067" s="70">
        <f t="shared" si="227"/>
        <v>0</v>
      </c>
      <c r="M1067" s="70">
        <f t="shared" si="228"/>
        <v>9.9108086451106505</v>
      </c>
      <c r="N1067" s="70">
        <f t="shared" si="229"/>
        <v>1.6448536269514715</v>
      </c>
      <c r="O1067" s="70">
        <f t="shared" si="230"/>
        <v>16.301829545932254</v>
      </c>
      <c r="P1067" s="70">
        <f t="shared" si="231"/>
        <v>47.448496212598918</v>
      </c>
      <c r="Q1067" s="70">
        <f t="shared" si="232"/>
        <v>-66.098349877846061</v>
      </c>
      <c r="R1067" s="70" t="str">
        <f t="shared" si="233"/>
        <v>Yes</v>
      </c>
      <c r="S1067" s="70">
        <f t="shared" si="234"/>
        <v>31.146666666666665</v>
      </c>
      <c r="T1067" s="70">
        <f t="shared" si="235"/>
        <v>113.54684609044497</v>
      </c>
      <c r="U1067" s="70">
        <f t="shared" si="236"/>
        <v>533.83478198271996</v>
      </c>
      <c r="V1067" s="70">
        <f t="shared" si="237"/>
        <v>0</v>
      </c>
    </row>
    <row r="1068" spans="1:22" x14ac:dyDescent="0.15">
      <c r="A1068" s="66">
        <v>98215.010818266615</v>
      </c>
      <c r="B1068" s="67">
        <v>33.978208699999996</v>
      </c>
      <c r="C1068" s="67">
        <v>1110.2605649810359</v>
      </c>
      <c r="D1068" s="65">
        <v>260</v>
      </c>
      <c r="E1068" s="68">
        <v>0.6</v>
      </c>
      <c r="F1068" s="65">
        <v>0.7</v>
      </c>
      <c r="G1068" s="65">
        <v>0.71</v>
      </c>
      <c r="H1068" s="65">
        <v>5</v>
      </c>
      <c r="I1068" s="70">
        <f t="shared" si="224"/>
        <v>32.675665005878784</v>
      </c>
      <c r="J1068" s="70">
        <f t="shared" si="225"/>
        <v>13.866666666666667</v>
      </c>
      <c r="K1068" s="70">
        <f t="shared" si="226"/>
        <v>9.8453333333333326</v>
      </c>
      <c r="L1068" s="70">
        <f t="shared" si="227"/>
        <v>1.2247448713915892</v>
      </c>
      <c r="M1068" s="70">
        <f t="shared" si="228"/>
        <v>27.804309178414933</v>
      </c>
      <c r="N1068" s="70">
        <f t="shared" si="229"/>
        <v>1.6448536269514715</v>
      </c>
      <c r="O1068" s="70">
        <f t="shared" si="230"/>
        <v>45.73401879699589</v>
      </c>
      <c r="P1068" s="70">
        <f t="shared" si="231"/>
        <v>115.06735213032923</v>
      </c>
      <c r="Q1068" s="70">
        <f t="shared" si="232"/>
        <v>-383.32433499412122</v>
      </c>
      <c r="R1068" s="70" t="str">
        <f t="shared" si="233"/>
        <v>Yes</v>
      </c>
      <c r="S1068" s="70">
        <f t="shared" si="234"/>
        <v>69.333333333333343</v>
      </c>
      <c r="T1068" s="70">
        <f t="shared" si="235"/>
        <v>498.39168712445041</v>
      </c>
      <c r="U1068" s="70">
        <f t="shared" si="236"/>
        <v>121279.15657461772</v>
      </c>
      <c r="V1068" s="70">
        <f t="shared" si="237"/>
        <v>0</v>
      </c>
    </row>
    <row r="1069" spans="1:22" x14ac:dyDescent="0.15">
      <c r="A1069" s="66">
        <v>25223.157191800681</v>
      </c>
      <c r="B1069" s="67">
        <v>8.9009999999999998</v>
      </c>
      <c r="C1069" s="67">
        <v>876.36698041381783</v>
      </c>
      <c r="D1069" s="65">
        <v>332</v>
      </c>
      <c r="E1069" s="68">
        <v>-0.1</v>
      </c>
      <c r="F1069" s="65">
        <v>0.88</v>
      </c>
      <c r="G1069" s="65">
        <v>0.69</v>
      </c>
      <c r="H1069" s="65">
        <v>8</v>
      </c>
      <c r="I1069" s="70">
        <f t="shared" si="224"/>
        <v>98.457137446783264</v>
      </c>
      <c r="J1069" s="70">
        <f t="shared" si="225"/>
        <v>9.9600000000000009</v>
      </c>
      <c r="K1069" s="70">
        <f t="shared" si="226"/>
        <v>6.8723999999999998</v>
      </c>
      <c r="L1069" s="70">
        <f t="shared" si="227"/>
        <v>0.9797958971132712</v>
      </c>
      <c r="M1069" s="70">
        <f t="shared" si="228"/>
        <v>21.750231954625221</v>
      </c>
      <c r="N1069" s="70">
        <f t="shared" si="229"/>
        <v>1.6448536269514715</v>
      </c>
      <c r="O1069" s="70">
        <f t="shared" si="230"/>
        <v>35.775947917601087</v>
      </c>
      <c r="P1069" s="70">
        <f t="shared" si="231"/>
        <v>115.45594791760109</v>
      </c>
      <c r="Q1069" s="70">
        <f t="shared" si="232"/>
        <v>-200.34286255321675</v>
      </c>
      <c r="R1069" s="70" t="str">
        <f t="shared" si="233"/>
        <v>Yes</v>
      </c>
      <c r="S1069" s="70">
        <f t="shared" si="234"/>
        <v>79.680000000000007</v>
      </c>
      <c r="T1069" s="70">
        <f t="shared" si="235"/>
        <v>315.79881047081784</v>
      </c>
      <c r="U1069" s="70">
        <f t="shared" si="236"/>
        <v>2050.33393888308</v>
      </c>
      <c r="V1069" s="70">
        <f t="shared" si="237"/>
        <v>0</v>
      </c>
    </row>
    <row r="1070" spans="1:22" x14ac:dyDescent="0.15">
      <c r="A1070" s="66">
        <v>56345.057541043352</v>
      </c>
      <c r="B1070" s="67">
        <v>27.623629999999995</v>
      </c>
      <c r="C1070" s="67">
        <v>4969.3057478240007</v>
      </c>
      <c r="D1070" s="65">
        <v>300</v>
      </c>
      <c r="E1070" s="68">
        <v>0.4</v>
      </c>
      <c r="F1070" s="65">
        <v>1</v>
      </c>
      <c r="G1070" s="65">
        <v>0.94</v>
      </c>
      <c r="H1070" s="65">
        <v>16</v>
      </c>
      <c r="I1070" s="70">
        <f t="shared" si="224"/>
        <v>179.89329236686132</v>
      </c>
      <c r="J1070" s="70">
        <f t="shared" si="225"/>
        <v>14</v>
      </c>
      <c r="K1070" s="70">
        <f t="shared" si="226"/>
        <v>13.16</v>
      </c>
      <c r="L1070" s="70">
        <f t="shared" si="227"/>
        <v>0</v>
      </c>
      <c r="M1070" s="70">
        <f t="shared" si="228"/>
        <v>52.64</v>
      </c>
      <c r="N1070" s="70">
        <f t="shared" si="229"/>
        <v>1.6448536269514715</v>
      </c>
      <c r="O1070" s="70">
        <f t="shared" si="230"/>
        <v>86.58509492272546</v>
      </c>
      <c r="P1070" s="70">
        <f t="shared" si="231"/>
        <v>310.58509492272549</v>
      </c>
      <c r="Q1070" s="70">
        <f t="shared" si="232"/>
        <v>-240.10670763313868</v>
      </c>
      <c r="R1070" s="70" t="str">
        <f t="shared" si="233"/>
        <v>Yes</v>
      </c>
      <c r="S1070" s="70">
        <f t="shared" si="234"/>
        <v>224</v>
      </c>
      <c r="T1070" s="70">
        <f t="shared" si="235"/>
        <v>550.69180255586411</v>
      </c>
      <c r="U1070" s="70">
        <f t="shared" si="236"/>
        <v>41470.434281471978</v>
      </c>
      <c r="V1070" s="70">
        <f t="shared" si="237"/>
        <v>0</v>
      </c>
    </row>
    <row r="1071" spans="1:22" x14ac:dyDescent="0.15">
      <c r="A1071" s="66">
        <v>5409.5305843811502</v>
      </c>
      <c r="B1071" s="67">
        <v>18.075982239999998</v>
      </c>
      <c r="C1071" s="67">
        <v>2440.099255515694</v>
      </c>
      <c r="D1071" s="65">
        <v>372</v>
      </c>
      <c r="E1071" s="68">
        <v>0.8</v>
      </c>
      <c r="F1071" s="65">
        <v>1</v>
      </c>
      <c r="G1071" s="65">
        <v>0.28000000000000003</v>
      </c>
      <c r="H1071" s="65">
        <v>28</v>
      </c>
      <c r="I1071" s="70">
        <f t="shared" si="224"/>
        <v>134.99123992919425</v>
      </c>
      <c r="J1071" s="70">
        <f t="shared" si="225"/>
        <v>22.32</v>
      </c>
      <c r="K1071" s="70">
        <f t="shared" si="226"/>
        <v>6.2496000000000009</v>
      </c>
      <c r="L1071" s="70">
        <f t="shared" si="227"/>
        <v>0</v>
      </c>
      <c r="M1071" s="70">
        <f t="shared" si="228"/>
        <v>33.069774787258538</v>
      </c>
      <c r="N1071" s="70">
        <f t="shared" si="229"/>
        <v>1.6448536269514715</v>
      </c>
      <c r="O1071" s="70">
        <f t="shared" si="230"/>
        <v>54.394939001290531</v>
      </c>
      <c r="P1071" s="70">
        <f t="shared" si="231"/>
        <v>679.35493900129052</v>
      </c>
      <c r="Q1071" s="70">
        <f t="shared" si="232"/>
        <v>-534.60876007080583</v>
      </c>
      <c r="R1071" s="70" t="str">
        <f t="shared" si="233"/>
        <v>Yes</v>
      </c>
      <c r="S1071" s="70">
        <f t="shared" si="234"/>
        <v>624.96</v>
      </c>
      <c r="T1071" s="70">
        <f t="shared" si="235"/>
        <v>1213.9636990720965</v>
      </c>
      <c r="U1071" s="70">
        <f t="shared" si="236"/>
        <v>537089.59236317209</v>
      </c>
      <c r="V1071" s="70">
        <f t="shared" si="237"/>
        <v>0</v>
      </c>
    </row>
    <row r="1072" spans="1:22" x14ac:dyDescent="0.15">
      <c r="A1072" s="66">
        <v>54077.961461996783</v>
      </c>
      <c r="B1072" s="67">
        <v>9.2879999999999985</v>
      </c>
      <c r="C1072" s="67">
        <v>873.97718941866674</v>
      </c>
      <c r="D1072" s="65">
        <v>154</v>
      </c>
      <c r="E1072" s="68">
        <v>0.2</v>
      </c>
      <c r="F1072" s="65">
        <v>1</v>
      </c>
      <c r="G1072" s="65">
        <v>0.73</v>
      </c>
      <c r="H1072" s="65">
        <v>16</v>
      </c>
      <c r="I1072" s="70">
        <f t="shared" si="224"/>
        <v>94.097457947746221</v>
      </c>
      <c r="J1072" s="70">
        <f t="shared" si="225"/>
        <v>6.16</v>
      </c>
      <c r="K1072" s="70">
        <f t="shared" si="226"/>
        <v>4.4968000000000004</v>
      </c>
      <c r="L1072" s="70">
        <f t="shared" si="227"/>
        <v>0</v>
      </c>
      <c r="M1072" s="70">
        <f t="shared" si="228"/>
        <v>17.987200000000001</v>
      </c>
      <c r="N1072" s="70">
        <f t="shared" si="229"/>
        <v>1.6448536269514715</v>
      </c>
      <c r="O1072" s="70">
        <f t="shared" si="230"/>
        <v>29.586311158701513</v>
      </c>
      <c r="P1072" s="70">
        <f t="shared" si="231"/>
        <v>128.14631115870151</v>
      </c>
      <c r="Q1072" s="70">
        <f t="shared" si="232"/>
        <v>-90.70254205225379</v>
      </c>
      <c r="R1072" s="70" t="str">
        <f t="shared" si="233"/>
        <v>Yes</v>
      </c>
      <c r="S1072" s="70">
        <f t="shared" si="234"/>
        <v>98.56</v>
      </c>
      <c r="T1072" s="70">
        <f t="shared" si="235"/>
        <v>218.8488532109553</v>
      </c>
      <c r="U1072" s="70">
        <f t="shared" si="236"/>
        <v>5941.3973451571201</v>
      </c>
      <c r="V1072" s="70">
        <f t="shared" si="237"/>
        <v>0</v>
      </c>
    </row>
    <row r="1073" spans="1:22" x14ac:dyDescent="0.15">
      <c r="A1073" s="66">
        <v>13835.640990068865</v>
      </c>
      <c r="B1073" s="67">
        <v>5.7619999999999996</v>
      </c>
      <c r="C1073" s="67">
        <v>497.09959550130009</v>
      </c>
      <c r="D1073" s="65">
        <v>154</v>
      </c>
      <c r="E1073" s="68">
        <v>0.8</v>
      </c>
      <c r="F1073" s="65">
        <v>0.96</v>
      </c>
      <c r="G1073" s="65">
        <v>0.73</v>
      </c>
      <c r="H1073" s="65">
        <v>16</v>
      </c>
      <c r="I1073" s="70">
        <f t="shared" si="224"/>
        <v>86.272057532332539</v>
      </c>
      <c r="J1073" s="70">
        <f t="shared" si="225"/>
        <v>9.24</v>
      </c>
      <c r="K1073" s="70">
        <f t="shared" si="226"/>
        <v>6.7451999999999996</v>
      </c>
      <c r="L1073" s="70">
        <f t="shared" si="227"/>
        <v>0.80000000000000038</v>
      </c>
      <c r="M1073" s="70">
        <f t="shared" si="228"/>
        <v>27.975082352693796</v>
      </c>
      <c r="N1073" s="70">
        <f t="shared" si="229"/>
        <v>1.6448536269514715</v>
      </c>
      <c r="O1073" s="70">
        <f t="shared" si="230"/>
        <v>46.014915672094496</v>
      </c>
      <c r="P1073" s="70">
        <f t="shared" si="231"/>
        <v>193.85491567209451</v>
      </c>
      <c r="Q1073" s="70">
        <f t="shared" si="232"/>
        <v>-190.92794246766744</v>
      </c>
      <c r="R1073" s="70" t="str">
        <f t="shared" si="233"/>
        <v>Yes</v>
      </c>
      <c r="S1073" s="70">
        <f t="shared" si="234"/>
        <v>147.84</v>
      </c>
      <c r="T1073" s="70">
        <f t="shared" si="235"/>
        <v>384.78285813976197</v>
      </c>
      <c r="U1073" s="70">
        <f t="shared" si="236"/>
        <v>222343.54092453897</v>
      </c>
      <c r="V1073" s="70">
        <f t="shared" si="237"/>
        <v>0</v>
      </c>
    </row>
    <row r="1074" spans="1:22" x14ac:dyDescent="0.15">
      <c r="A1074" s="66">
        <v>35496.075270240188</v>
      </c>
      <c r="B1074" s="67">
        <v>9.3667372999999987</v>
      </c>
      <c r="C1074" s="67">
        <v>11076.784851795324</v>
      </c>
      <c r="D1074" s="65">
        <v>584</v>
      </c>
      <c r="E1074" s="68">
        <v>0.4</v>
      </c>
      <c r="F1074" s="65">
        <v>1</v>
      </c>
      <c r="G1074" s="65">
        <v>0.74</v>
      </c>
      <c r="H1074" s="65">
        <v>62</v>
      </c>
      <c r="I1074" s="70">
        <f t="shared" si="224"/>
        <v>1182.5659775678055</v>
      </c>
      <c r="J1074" s="70">
        <f t="shared" si="225"/>
        <v>27.25333333333333</v>
      </c>
      <c r="K1074" s="70">
        <f t="shared" si="226"/>
        <v>20.167466666666662</v>
      </c>
      <c r="L1074" s="70">
        <f t="shared" si="227"/>
        <v>0</v>
      </c>
      <c r="M1074" s="70">
        <f t="shared" si="228"/>
        <v>158.79879133220402</v>
      </c>
      <c r="N1074" s="70">
        <f t="shared" si="229"/>
        <v>1.6448536269514715</v>
      </c>
      <c r="O1074" s="70">
        <f t="shared" si="230"/>
        <v>261.20076787828566</v>
      </c>
      <c r="P1074" s="70">
        <f t="shared" si="231"/>
        <v>1950.9074345449521</v>
      </c>
      <c r="Q1074" s="70">
        <f t="shared" si="232"/>
        <v>364.96597756780557</v>
      </c>
      <c r="R1074" s="70" t="str">
        <f t="shared" si="233"/>
        <v>Yes</v>
      </c>
      <c r="S1074" s="70">
        <f t="shared" si="234"/>
        <v>1689.7066666666665</v>
      </c>
      <c r="T1074" s="70">
        <f t="shared" si="235"/>
        <v>1689.7066666666665</v>
      </c>
      <c r="U1074" s="70">
        <f t="shared" si="236"/>
        <v>80729.112067932117</v>
      </c>
      <c r="V1074" s="70">
        <f t="shared" si="237"/>
        <v>0</v>
      </c>
    </row>
    <row r="1075" spans="1:22" x14ac:dyDescent="0.15">
      <c r="A1075" s="66">
        <v>21391.121572080818</v>
      </c>
      <c r="B1075" s="67">
        <v>12.344869999999998</v>
      </c>
      <c r="C1075" s="67">
        <v>1091.7010128997802</v>
      </c>
      <c r="D1075" s="65">
        <v>316</v>
      </c>
      <c r="E1075" s="68">
        <v>1.2</v>
      </c>
      <c r="F1075" s="65">
        <v>0.95</v>
      </c>
      <c r="G1075" s="65">
        <v>0.47</v>
      </c>
      <c r="H1075" s="65">
        <v>16</v>
      </c>
      <c r="I1075" s="70">
        <f t="shared" si="224"/>
        <v>88.433577097189385</v>
      </c>
      <c r="J1075" s="70">
        <f t="shared" si="225"/>
        <v>23.173333333333336</v>
      </c>
      <c r="K1075" s="70">
        <f t="shared" si="226"/>
        <v>10.891466666666668</v>
      </c>
      <c r="L1075" s="70">
        <f t="shared" si="227"/>
        <v>0.8944271909999163</v>
      </c>
      <c r="M1075" s="70">
        <f t="shared" si="228"/>
        <v>48.245076853913304</v>
      </c>
      <c r="N1075" s="70">
        <f t="shared" si="229"/>
        <v>1.6448536269514715</v>
      </c>
      <c r="O1075" s="70">
        <f t="shared" si="230"/>
        <v>79.356089645711791</v>
      </c>
      <c r="P1075" s="70">
        <f t="shared" si="231"/>
        <v>450.12942297904516</v>
      </c>
      <c r="Q1075" s="70">
        <f t="shared" si="232"/>
        <v>-606.76642290281063</v>
      </c>
      <c r="R1075" s="70" t="str">
        <f t="shared" si="233"/>
        <v>Yes</v>
      </c>
      <c r="S1075" s="70">
        <f t="shared" si="234"/>
        <v>370.77333333333337</v>
      </c>
      <c r="T1075" s="70">
        <f t="shared" si="235"/>
        <v>1056.8958458818558</v>
      </c>
      <c r="U1075" s="70">
        <f t="shared" si="236"/>
        <v>3384571.3595096292</v>
      </c>
      <c r="V1075" s="70">
        <f t="shared" si="237"/>
        <v>0</v>
      </c>
    </row>
    <row r="1076" spans="1:22" x14ac:dyDescent="0.15">
      <c r="A1076" s="66">
        <v>11726.298503768829</v>
      </c>
      <c r="B1076" s="67">
        <v>5.6544342099999998</v>
      </c>
      <c r="C1076" s="67">
        <v>226.49960252291166</v>
      </c>
      <c r="D1076" s="65">
        <v>10</v>
      </c>
      <c r="E1076" s="68">
        <v>-0.2</v>
      </c>
      <c r="F1076" s="65">
        <v>1</v>
      </c>
      <c r="G1076" s="65">
        <v>1.5</v>
      </c>
      <c r="H1076" s="65">
        <v>62</v>
      </c>
      <c r="I1076" s="70">
        <f t="shared" si="224"/>
        <v>40.056987863143192</v>
      </c>
      <c r="J1076" s="70">
        <f t="shared" si="225"/>
        <v>0.26666666666666666</v>
      </c>
      <c r="K1076" s="70">
        <f t="shared" si="226"/>
        <v>0.4</v>
      </c>
      <c r="L1076" s="70">
        <f t="shared" si="227"/>
        <v>0</v>
      </c>
      <c r="M1076" s="70">
        <f t="shared" si="228"/>
        <v>3.1496031496047245</v>
      </c>
      <c r="N1076" s="70">
        <f t="shared" si="229"/>
        <v>1.6448536269514715</v>
      </c>
      <c r="O1076" s="70">
        <f t="shared" si="230"/>
        <v>5.1806361640851097</v>
      </c>
      <c r="P1076" s="70">
        <f t="shared" si="231"/>
        <v>21.713969497418439</v>
      </c>
      <c r="Q1076" s="70">
        <f t="shared" si="232"/>
        <v>32.056987863143192</v>
      </c>
      <c r="R1076" s="70" t="str">
        <f t="shared" si="233"/>
        <v>No</v>
      </c>
      <c r="S1076" s="70">
        <f t="shared" si="234"/>
        <v>16.533333333333331</v>
      </c>
      <c r="T1076" s="70">
        <f t="shared" si="235"/>
        <v>0</v>
      </c>
      <c r="U1076" s="70">
        <f t="shared" si="236"/>
        <v>36.564026163200005</v>
      </c>
      <c r="V1076" s="70">
        <f t="shared" si="237"/>
        <v>3.4929616999431872</v>
      </c>
    </row>
    <row r="1077" spans="1:22" x14ac:dyDescent="0.15">
      <c r="A1077" s="66">
        <v>13776.590028247949</v>
      </c>
      <c r="B1077" s="67">
        <v>21.169715279999998</v>
      </c>
      <c r="C1077" s="67">
        <v>8179.1095461086543</v>
      </c>
      <c r="D1077" s="65">
        <v>332</v>
      </c>
      <c r="E1077" s="68">
        <v>-0.4</v>
      </c>
      <c r="F1077" s="65">
        <v>1</v>
      </c>
      <c r="G1077" s="65">
        <v>0.93</v>
      </c>
      <c r="H1077" s="65">
        <v>31</v>
      </c>
      <c r="I1077" s="70">
        <f t="shared" si="224"/>
        <v>386.35897733758537</v>
      </c>
      <c r="J1077" s="70">
        <f t="shared" si="225"/>
        <v>6.64</v>
      </c>
      <c r="K1077" s="70">
        <f t="shared" si="226"/>
        <v>6.1752000000000002</v>
      </c>
      <c r="L1077" s="70">
        <f t="shared" si="227"/>
        <v>0</v>
      </c>
      <c r="M1077" s="70">
        <f t="shared" si="228"/>
        <v>34.382058493347955</v>
      </c>
      <c r="N1077" s="70">
        <f t="shared" si="229"/>
        <v>1.6448536269514715</v>
      </c>
      <c r="O1077" s="70">
        <f t="shared" si="230"/>
        <v>56.553453614841033</v>
      </c>
      <c r="P1077" s="70">
        <f t="shared" si="231"/>
        <v>262.39345361484106</v>
      </c>
      <c r="Q1077" s="70">
        <f t="shared" si="232"/>
        <v>187.15897733758538</v>
      </c>
      <c r="R1077" s="70" t="str">
        <f t="shared" si="233"/>
        <v>Yes</v>
      </c>
      <c r="S1077" s="70">
        <f t="shared" si="234"/>
        <v>205.84</v>
      </c>
      <c r="T1077" s="70">
        <f t="shared" si="235"/>
        <v>205.84</v>
      </c>
      <c r="U1077" s="70">
        <f t="shared" si="236"/>
        <v>496.19327066111993</v>
      </c>
      <c r="V1077" s="70">
        <f t="shared" si="237"/>
        <v>0</v>
      </c>
    </row>
    <row r="1078" spans="1:22" x14ac:dyDescent="0.15">
      <c r="A1078" s="66">
        <v>16202.396590840317</v>
      </c>
      <c r="B1078" s="67">
        <v>24.452719269999999</v>
      </c>
      <c r="C1078" s="67">
        <v>9383.1521589842469</v>
      </c>
      <c r="D1078" s="65">
        <v>332</v>
      </c>
      <c r="E1078" s="68">
        <v>0.8</v>
      </c>
      <c r="F1078" s="65">
        <v>1</v>
      </c>
      <c r="G1078" s="65">
        <v>0.93</v>
      </c>
      <c r="H1078" s="65">
        <v>31</v>
      </c>
      <c r="I1078" s="70">
        <f t="shared" si="224"/>
        <v>383.72632734127188</v>
      </c>
      <c r="J1078" s="70">
        <f t="shared" si="225"/>
        <v>19.920000000000002</v>
      </c>
      <c r="K1078" s="70">
        <f t="shared" si="226"/>
        <v>18.525600000000004</v>
      </c>
      <c r="L1078" s="70">
        <f t="shared" si="227"/>
        <v>0</v>
      </c>
      <c r="M1078" s="70">
        <f t="shared" si="228"/>
        <v>103.14617548004388</v>
      </c>
      <c r="N1078" s="70">
        <f t="shared" si="229"/>
        <v>1.6448536269514715</v>
      </c>
      <c r="O1078" s="70">
        <f t="shared" si="230"/>
        <v>169.66036084452313</v>
      </c>
      <c r="P1078" s="70">
        <f t="shared" si="231"/>
        <v>787.18036084452319</v>
      </c>
      <c r="Q1078" s="70">
        <f t="shared" si="232"/>
        <v>-213.87367265872814</v>
      </c>
      <c r="R1078" s="70" t="str">
        <f t="shared" si="233"/>
        <v>Yes</v>
      </c>
      <c r="S1078" s="70">
        <f t="shared" si="234"/>
        <v>617.5200000000001</v>
      </c>
      <c r="T1078" s="70">
        <f t="shared" si="235"/>
        <v>1001.0540335032513</v>
      </c>
      <c r="U1078" s="70">
        <f t="shared" si="236"/>
        <v>479338.02329186333</v>
      </c>
      <c r="V1078" s="70">
        <f t="shared" si="237"/>
        <v>0</v>
      </c>
    </row>
    <row r="1079" spans="1:22" x14ac:dyDescent="0.15">
      <c r="A1079" s="66">
        <v>37034.598589425346</v>
      </c>
      <c r="B1079" s="67">
        <v>13.444569199999998</v>
      </c>
      <c r="C1079" s="67">
        <v>262.46157416646111</v>
      </c>
      <c r="D1079" s="65">
        <v>494</v>
      </c>
      <c r="E1079" s="68">
        <v>-0.4</v>
      </c>
      <c r="F1079" s="65">
        <v>0.92</v>
      </c>
      <c r="G1079" s="65">
        <v>0.43</v>
      </c>
      <c r="H1079" s="65">
        <v>2</v>
      </c>
      <c r="I1079" s="70">
        <f t="shared" si="224"/>
        <v>19.52175411960847</v>
      </c>
      <c r="J1079" s="70">
        <f t="shared" si="225"/>
        <v>9.879999999999999</v>
      </c>
      <c r="K1079" s="70">
        <f t="shared" si="226"/>
        <v>4.2483999999999993</v>
      </c>
      <c r="L1079" s="70">
        <f t="shared" si="227"/>
        <v>0.39999999999999991</v>
      </c>
      <c r="M1079" s="70">
        <f t="shared" si="228"/>
        <v>7.1913913201827624</v>
      </c>
      <c r="N1079" s="70">
        <f t="shared" si="229"/>
        <v>1.6448536269514715</v>
      </c>
      <c r="O1079" s="70">
        <f t="shared" si="230"/>
        <v>11.828786095829948</v>
      </c>
      <c r="P1079" s="70">
        <f t="shared" si="231"/>
        <v>31.588786095829946</v>
      </c>
      <c r="Q1079" s="70">
        <f t="shared" si="232"/>
        <v>-276.87824588039149</v>
      </c>
      <c r="R1079" s="70" t="str">
        <f t="shared" si="233"/>
        <v>Yes</v>
      </c>
      <c r="S1079" s="70">
        <f t="shared" si="234"/>
        <v>19.759999999999998</v>
      </c>
      <c r="T1079" s="70">
        <f t="shared" si="235"/>
        <v>308.46703197622145</v>
      </c>
      <c r="U1079" s="70">
        <f t="shared" si="236"/>
        <v>738.31167381503985</v>
      </c>
      <c r="V1079" s="70">
        <f t="shared" si="237"/>
        <v>0</v>
      </c>
    </row>
    <row r="1080" spans="1:22" x14ac:dyDescent="0.15">
      <c r="A1080" s="66">
        <v>34162.589151090673</v>
      </c>
      <c r="B1080" s="67">
        <v>11.351999999999999</v>
      </c>
      <c r="C1080" s="67">
        <v>2468.0056839631748</v>
      </c>
      <c r="D1080" s="65">
        <v>146</v>
      </c>
      <c r="E1080" s="68">
        <v>-0.1</v>
      </c>
      <c r="F1080" s="65">
        <v>0.83</v>
      </c>
      <c r="G1080" s="65">
        <v>2.33</v>
      </c>
      <c r="H1080" s="65">
        <v>16</v>
      </c>
      <c r="I1080" s="70">
        <f t="shared" si="224"/>
        <v>217.40712508484629</v>
      </c>
      <c r="J1080" s="70">
        <f t="shared" si="225"/>
        <v>4.38</v>
      </c>
      <c r="K1080" s="70">
        <f t="shared" si="226"/>
        <v>10.205400000000001</v>
      </c>
      <c r="L1080" s="70">
        <f t="shared" si="227"/>
        <v>1.6492422502470645</v>
      </c>
      <c r="M1080" s="70">
        <f t="shared" si="228"/>
        <v>41.455814966781205</v>
      </c>
      <c r="N1080" s="70">
        <f t="shared" si="229"/>
        <v>1.6448536269514715</v>
      </c>
      <c r="O1080" s="70">
        <f t="shared" si="230"/>
        <v>68.188747606339163</v>
      </c>
      <c r="P1080" s="70">
        <f t="shared" si="231"/>
        <v>138.26874760633916</v>
      </c>
      <c r="Q1080" s="70">
        <f t="shared" si="232"/>
        <v>86.00712508484628</v>
      </c>
      <c r="R1080" s="70" t="str">
        <f t="shared" si="233"/>
        <v>Yes</v>
      </c>
      <c r="S1080" s="70">
        <f t="shared" si="234"/>
        <v>70.08</v>
      </c>
      <c r="T1080" s="70">
        <f t="shared" si="235"/>
        <v>70.08</v>
      </c>
      <c r="U1080" s="70">
        <f t="shared" si="236"/>
        <v>901.65287673773992</v>
      </c>
      <c r="V1080" s="70">
        <f t="shared" si="237"/>
        <v>0</v>
      </c>
    </row>
    <row r="1081" spans="1:22" x14ac:dyDescent="0.15">
      <c r="A1081" s="66">
        <v>90973.58037698445</v>
      </c>
      <c r="B1081" s="67">
        <v>7.6109999999999998</v>
      </c>
      <c r="C1081" s="67">
        <v>1375.9769272960555</v>
      </c>
      <c r="D1081" s="65">
        <v>146</v>
      </c>
      <c r="E1081" s="68">
        <v>1.5</v>
      </c>
      <c r="F1081" s="65">
        <v>0.96</v>
      </c>
      <c r="G1081" s="65">
        <v>2.33</v>
      </c>
      <c r="H1081" s="65">
        <v>16</v>
      </c>
      <c r="I1081" s="70">
        <f t="shared" si="224"/>
        <v>180.78792895756871</v>
      </c>
      <c r="J1081" s="70">
        <f t="shared" si="225"/>
        <v>12.166666666666666</v>
      </c>
      <c r="K1081" s="70">
        <f t="shared" si="226"/>
        <v>28.348333333333333</v>
      </c>
      <c r="L1081" s="70">
        <f t="shared" si="227"/>
        <v>0.80000000000000038</v>
      </c>
      <c r="M1081" s="70">
        <f t="shared" si="228"/>
        <v>113.8103063093243</v>
      </c>
      <c r="N1081" s="70">
        <f t="shared" si="229"/>
        <v>1.6448536269514715</v>
      </c>
      <c r="O1081" s="70">
        <f t="shared" si="230"/>
        <v>187.20129511735001</v>
      </c>
      <c r="P1081" s="70">
        <f t="shared" si="231"/>
        <v>381.86796178401664</v>
      </c>
      <c r="Q1081" s="70">
        <f t="shared" si="232"/>
        <v>-184.21207104243129</v>
      </c>
      <c r="R1081" s="70" t="str">
        <f t="shared" si="233"/>
        <v>Yes</v>
      </c>
      <c r="S1081" s="70">
        <f t="shared" si="234"/>
        <v>194.66666666666666</v>
      </c>
      <c r="T1081" s="70">
        <f t="shared" si="235"/>
        <v>566.0800328264479</v>
      </c>
      <c r="U1081" s="70">
        <f t="shared" si="236"/>
        <v>5801275.4248046875</v>
      </c>
      <c r="V1081" s="70">
        <f t="shared" si="237"/>
        <v>0</v>
      </c>
    </row>
    <row r="1082" spans="1:22" x14ac:dyDescent="0.15">
      <c r="A1082" s="66">
        <v>57414.410864240963</v>
      </c>
      <c r="B1082" s="67">
        <v>10.177239999999999</v>
      </c>
      <c r="C1082" s="67">
        <v>1115.2586343641599</v>
      </c>
      <c r="D1082" s="65">
        <v>212</v>
      </c>
      <c r="E1082" s="68">
        <v>0.2</v>
      </c>
      <c r="F1082" s="65">
        <v>1</v>
      </c>
      <c r="G1082" s="65">
        <v>0.61</v>
      </c>
      <c r="H1082" s="65">
        <v>16</v>
      </c>
      <c r="I1082" s="70">
        <f t="shared" si="224"/>
        <v>109.58360364540484</v>
      </c>
      <c r="J1082" s="70">
        <f t="shared" si="225"/>
        <v>8.4799999999999986</v>
      </c>
      <c r="K1082" s="70">
        <f t="shared" si="226"/>
        <v>5.1727999999999987</v>
      </c>
      <c r="L1082" s="70">
        <f t="shared" si="227"/>
        <v>0</v>
      </c>
      <c r="M1082" s="70">
        <f t="shared" si="228"/>
        <v>20.691199999999995</v>
      </c>
      <c r="N1082" s="70">
        <f t="shared" si="229"/>
        <v>1.6448536269514715</v>
      </c>
      <c r="O1082" s="70">
        <f t="shared" si="230"/>
        <v>34.033995365978278</v>
      </c>
      <c r="P1082" s="70">
        <f t="shared" si="231"/>
        <v>169.71399536597826</v>
      </c>
      <c r="Q1082" s="70">
        <f t="shared" si="232"/>
        <v>-144.8163963545951</v>
      </c>
      <c r="R1082" s="70" t="str">
        <f t="shared" si="233"/>
        <v>Yes</v>
      </c>
      <c r="S1082" s="70">
        <f t="shared" si="234"/>
        <v>135.67999999999998</v>
      </c>
      <c r="T1082" s="70">
        <f t="shared" si="235"/>
        <v>314.53039172057333</v>
      </c>
      <c r="U1082" s="70">
        <f t="shared" si="236"/>
        <v>8179.0664751513596</v>
      </c>
      <c r="V1082" s="70">
        <f t="shared" si="237"/>
        <v>0</v>
      </c>
    </row>
    <row r="1083" spans="1:22" x14ac:dyDescent="0.15">
      <c r="A1083" s="66">
        <v>79775.551180354974</v>
      </c>
      <c r="B1083" s="67">
        <v>6.3420699999999997</v>
      </c>
      <c r="C1083" s="67">
        <v>2762.2309191436666</v>
      </c>
      <c r="D1083" s="65">
        <v>502</v>
      </c>
      <c r="E1083" s="68">
        <v>0.2</v>
      </c>
      <c r="F1083" s="65">
        <v>1</v>
      </c>
      <c r="G1083" s="65">
        <v>0.5</v>
      </c>
      <c r="H1083" s="65">
        <v>34</v>
      </c>
      <c r="I1083" s="70">
        <f t="shared" si="224"/>
        <v>435.54090685591086</v>
      </c>
      <c r="J1083" s="70">
        <f t="shared" si="225"/>
        <v>20.080000000000002</v>
      </c>
      <c r="K1083" s="70">
        <f t="shared" si="226"/>
        <v>10.040000000000001</v>
      </c>
      <c r="L1083" s="70">
        <f t="shared" si="227"/>
        <v>0</v>
      </c>
      <c r="M1083" s="70">
        <f t="shared" si="228"/>
        <v>58.542757024246825</v>
      </c>
      <c r="N1083" s="70">
        <f t="shared" si="229"/>
        <v>1.6448536269514715</v>
      </c>
      <c r="O1083" s="70">
        <f t="shared" si="230"/>
        <v>96.294266223071119</v>
      </c>
      <c r="P1083" s="70">
        <f t="shared" si="231"/>
        <v>779.0142662230711</v>
      </c>
      <c r="Q1083" s="70">
        <f t="shared" si="232"/>
        <v>-166.85909314408923</v>
      </c>
      <c r="R1083" s="70" t="str">
        <f t="shared" si="233"/>
        <v>Yes</v>
      </c>
      <c r="S1083" s="70">
        <f t="shared" si="234"/>
        <v>682.72</v>
      </c>
      <c r="T1083" s="70">
        <f t="shared" si="235"/>
        <v>945.87335936716033</v>
      </c>
      <c r="U1083" s="70">
        <f t="shared" si="236"/>
        <v>19367.412125122562</v>
      </c>
      <c r="V1083" s="70">
        <f t="shared" si="237"/>
        <v>0</v>
      </c>
    </row>
    <row r="1084" spans="1:22" x14ac:dyDescent="0.15">
      <c r="A1084" s="66">
        <v>52150.241794691821</v>
      </c>
      <c r="B1084" s="67">
        <v>24.924017759999998</v>
      </c>
      <c r="C1084" s="67">
        <v>11092.691893909361</v>
      </c>
      <c r="D1084" s="65">
        <v>106</v>
      </c>
      <c r="E1084" s="68">
        <v>1.2</v>
      </c>
      <c r="F1084" s="65">
        <v>0.98</v>
      </c>
      <c r="G1084" s="65">
        <v>1.95</v>
      </c>
      <c r="H1084" s="65">
        <v>55</v>
      </c>
      <c r="I1084" s="70">
        <f t="shared" si="224"/>
        <v>445.06034302831284</v>
      </c>
      <c r="J1084" s="70">
        <f t="shared" si="225"/>
        <v>7.7733333333333334</v>
      </c>
      <c r="K1084" s="70">
        <f t="shared" si="226"/>
        <v>15.157999999999999</v>
      </c>
      <c r="L1084" s="70">
        <f t="shared" si="227"/>
        <v>1.0488088481701521</v>
      </c>
      <c r="M1084" s="70">
        <f t="shared" si="228"/>
        <v>112.70998270881876</v>
      </c>
      <c r="N1084" s="70">
        <f t="shared" si="229"/>
        <v>1.6448536269514715</v>
      </c>
      <c r="O1084" s="70">
        <f t="shared" si="230"/>
        <v>185.39142385223818</v>
      </c>
      <c r="P1084" s="70">
        <f t="shared" si="231"/>
        <v>612.92475718557148</v>
      </c>
      <c r="Q1084" s="70">
        <f t="shared" si="232"/>
        <v>211.86034302831285</v>
      </c>
      <c r="R1084" s="70" t="str">
        <f t="shared" si="233"/>
        <v>Yes</v>
      </c>
      <c r="S1084" s="70">
        <f t="shared" si="234"/>
        <v>427.53333333333336</v>
      </c>
      <c r="T1084" s="70">
        <f t="shared" si="235"/>
        <v>427.53333333333336</v>
      </c>
      <c r="U1084" s="70">
        <f t="shared" si="236"/>
        <v>1135330.899076015</v>
      </c>
      <c r="V1084" s="70">
        <f t="shared" si="237"/>
        <v>0</v>
      </c>
    </row>
    <row r="1085" spans="1:22" x14ac:dyDescent="0.15">
      <c r="A1085" s="66">
        <v>43081.608238688248</v>
      </c>
      <c r="B1085" s="67">
        <v>7.3469800000000003</v>
      </c>
      <c r="C1085" s="67">
        <v>976.07412430528018</v>
      </c>
      <c r="D1085" s="65">
        <v>406</v>
      </c>
      <c r="E1085" s="68">
        <v>-0.4</v>
      </c>
      <c r="F1085" s="65">
        <v>1</v>
      </c>
      <c r="G1085" s="65">
        <v>0.76</v>
      </c>
      <c r="H1085" s="65">
        <v>8</v>
      </c>
      <c r="I1085" s="70">
        <f t="shared" si="224"/>
        <v>132.85378812862973</v>
      </c>
      <c r="J1085" s="70">
        <f t="shared" si="225"/>
        <v>8.1199999999999992</v>
      </c>
      <c r="K1085" s="70">
        <f t="shared" si="226"/>
        <v>6.1711999999999998</v>
      </c>
      <c r="L1085" s="70">
        <f t="shared" si="227"/>
        <v>0</v>
      </c>
      <c r="M1085" s="70">
        <f t="shared" si="228"/>
        <v>17.454789472233688</v>
      </c>
      <c r="N1085" s="70">
        <f t="shared" si="229"/>
        <v>1.6448536269514715</v>
      </c>
      <c r="O1085" s="70">
        <f t="shared" si="230"/>
        <v>28.710573771077943</v>
      </c>
      <c r="P1085" s="70">
        <f t="shared" si="231"/>
        <v>93.67057377107794</v>
      </c>
      <c r="Q1085" s="70">
        <f t="shared" si="232"/>
        <v>-110.74621187137024</v>
      </c>
      <c r="R1085" s="70" t="str">
        <f t="shared" si="233"/>
        <v>Yes</v>
      </c>
      <c r="S1085" s="70">
        <f t="shared" si="234"/>
        <v>64.959999999999994</v>
      </c>
      <c r="T1085" s="70">
        <f t="shared" si="235"/>
        <v>204.41678564244819</v>
      </c>
      <c r="U1085" s="70">
        <f t="shared" si="236"/>
        <v>606.79056592895995</v>
      </c>
      <c r="V1085" s="70">
        <f t="shared" si="237"/>
        <v>0</v>
      </c>
    </row>
    <row r="1086" spans="1:22" x14ac:dyDescent="0.15">
      <c r="A1086" s="66">
        <v>10047.937301700993</v>
      </c>
      <c r="B1086" s="67">
        <v>7.4523299999999999</v>
      </c>
      <c r="C1086" s="67">
        <v>987.85025293621345</v>
      </c>
      <c r="D1086" s="65">
        <v>406</v>
      </c>
      <c r="E1086" s="68">
        <v>1.5</v>
      </c>
      <c r="F1086" s="65">
        <v>1</v>
      </c>
      <c r="G1086" s="65">
        <v>0.76</v>
      </c>
      <c r="H1086" s="65">
        <v>8</v>
      </c>
      <c r="I1086" s="70">
        <f t="shared" si="224"/>
        <v>132.55589230968212</v>
      </c>
      <c r="J1086" s="70">
        <f t="shared" si="225"/>
        <v>33.833333333333336</v>
      </c>
      <c r="K1086" s="70">
        <f t="shared" si="226"/>
        <v>25.713333333333335</v>
      </c>
      <c r="L1086" s="70">
        <f t="shared" si="227"/>
        <v>0</v>
      </c>
      <c r="M1086" s="70">
        <f t="shared" si="228"/>
        <v>72.728289467640366</v>
      </c>
      <c r="N1086" s="70">
        <f t="shared" si="229"/>
        <v>1.6448536269514715</v>
      </c>
      <c r="O1086" s="70">
        <f t="shared" si="230"/>
        <v>119.62739071282476</v>
      </c>
      <c r="P1086" s="70">
        <f t="shared" si="231"/>
        <v>390.29405737949145</v>
      </c>
      <c r="Q1086" s="70">
        <f t="shared" si="232"/>
        <v>-882.44410769031799</v>
      </c>
      <c r="R1086" s="70" t="str">
        <f t="shared" si="233"/>
        <v>Yes</v>
      </c>
      <c r="S1086" s="70">
        <f t="shared" si="234"/>
        <v>270.66666666666669</v>
      </c>
      <c r="T1086" s="70">
        <f t="shared" si="235"/>
        <v>1272.7381650698094</v>
      </c>
      <c r="U1086" s="70">
        <f t="shared" si="236"/>
        <v>16132313.852539061</v>
      </c>
      <c r="V1086" s="70">
        <f t="shared" si="237"/>
        <v>0</v>
      </c>
    </row>
    <row r="1087" spans="1:22" x14ac:dyDescent="0.15">
      <c r="A1087" s="66">
        <v>69939.655330893685</v>
      </c>
      <c r="B1087" s="67">
        <v>10.793622639999999</v>
      </c>
      <c r="C1087" s="67">
        <v>562.91231951938425</v>
      </c>
      <c r="D1087" s="65">
        <v>526</v>
      </c>
      <c r="E1087" s="68">
        <v>-0.7</v>
      </c>
      <c r="F1087" s="65">
        <v>1</v>
      </c>
      <c r="G1087" s="65">
        <v>0.42</v>
      </c>
      <c r="H1087" s="65">
        <v>5</v>
      </c>
      <c r="I1087" s="70">
        <f t="shared" si="224"/>
        <v>52.152306810624644</v>
      </c>
      <c r="J1087" s="70">
        <f t="shared" si="225"/>
        <v>5.2600000000000016</v>
      </c>
      <c r="K1087" s="70">
        <f t="shared" si="226"/>
        <v>2.2092000000000005</v>
      </c>
      <c r="L1087" s="70">
        <f t="shared" si="227"/>
        <v>0</v>
      </c>
      <c r="M1087" s="70">
        <f t="shared" si="228"/>
        <v>4.9399213758925367</v>
      </c>
      <c r="N1087" s="70">
        <f t="shared" si="229"/>
        <v>1.6448536269514715</v>
      </c>
      <c r="O1087" s="70">
        <f t="shared" si="230"/>
        <v>8.1254475919919429</v>
      </c>
      <c r="P1087" s="70">
        <f t="shared" si="231"/>
        <v>34.425447591991954</v>
      </c>
      <c r="Q1087" s="70">
        <f t="shared" si="232"/>
        <v>-105.64769318937539</v>
      </c>
      <c r="R1087" s="70" t="str">
        <f t="shared" si="233"/>
        <v>Yes</v>
      </c>
      <c r="S1087" s="70">
        <f t="shared" si="234"/>
        <v>26.300000000000008</v>
      </c>
      <c r="T1087" s="70">
        <f t="shared" si="235"/>
        <v>140.07314078136733</v>
      </c>
      <c r="U1087" s="70">
        <f t="shared" si="236"/>
        <v>225.42817208862007</v>
      </c>
      <c r="V1087" s="70">
        <f t="shared" si="237"/>
        <v>0</v>
      </c>
    </row>
    <row r="1088" spans="1:22" x14ac:dyDescent="0.15">
      <c r="A1088" s="66">
        <v>81436.644046380607</v>
      </c>
      <c r="B1088" s="67">
        <v>6.7358184199999993</v>
      </c>
      <c r="C1088" s="67">
        <v>862.80509682370791</v>
      </c>
      <c r="D1088" s="65">
        <v>470</v>
      </c>
      <c r="E1088" s="68">
        <v>-0.4</v>
      </c>
      <c r="F1088" s="65">
        <v>0.95</v>
      </c>
      <c r="G1088" s="65">
        <v>0.51</v>
      </c>
      <c r="H1088" s="65">
        <v>9</v>
      </c>
      <c r="I1088" s="70">
        <f t="shared" si="224"/>
        <v>128.09209557399382</v>
      </c>
      <c r="J1088" s="70">
        <f t="shared" si="225"/>
        <v>9.3999999999999986</v>
      </c>
      <c r="K1088" s="70">
        <f t="shared" si="226"/>
        <v>4.7939999999999996</v>
      </c>
      <c r="L1088" s="70">
        <f t="shared" si="227"/>
        <v>0.67082039324993725</v>
      </c>
      <c r="M1088" s="70">
        <f t="shared" si="228"/>
        <v>15.703627733743563</v>
      </c>
      <c r="N1088" s="70">
        <f t="shared" si="229"/>
        <v>1.6448536269514715</v>
      </c>
      <c r="O1088" s="70">
        <f t="shared" si="230"/>
        <v>25.830169034143818</v>
      </c>
      <c r="P1088" s="70">
        <f t="shared" si="231"/>
        <v>110.43016903414382</v>
      </c>
      <c r="Q1088" s="70">
        <f t="shared" si="232"/>
        <v>-153.90790442600613</v>
      </c>
      <c r="R1088" s="70" t="str">
        <f t="shared" si="233"/>
        <v>Yes</v>
      </c>
      <c r="S1088" s="70">
        <f t="shared" si="234"/>
        <v>84.6</v>
      </c>
      <c r="T1088" s="70">
        <f t="shared" si="235"/>
        <v>264.33807346014993</v>
      </c>
      <c r="U1088" s="70">
        <f t="shared" si="236"/>
        <v>702.44228075519993</v>
      </c>
      <c r="V1088" s="70">
        <f t="shared" si="237"/>
        <v>0</v>
      </c>
    </row>
    <row r="1089" spans="1:22" x14ac:dyDescent="0.15">
      <c r="A1089" s="66">
        <v>71757.132709974321</v>
      </c>
      <c r="B1089" s="67">
        <v>5.0309999999999997</v>
      </c>
      <c r="C1089" s="67">
        <v>1382.2096716999999</v>
      </c>
      <c r="D1089" s="65">
        <v>268</v>
      </c>
      <c r="E1089" s="68">
        <v>-0.4</v>
      </c>
      <c r="F1089" s="65">
        <v>1</v>
      </c>
      <c r="G1089" s="65">
        <v>1.3</v>
      </c>
      <c r="H1089" s="65">
        <v>15</v>
      </c>
      <c r="I1089" s="70">
        <f t="shared" si="224"/>
        <v>274.73855529715763</v>
      </c>
      <c r="J1089" s="70">
        <f t="shared" si="225"/>
        <v>5.36</v>
      </c>
      <c r="K1089" s="70">
        <f t="shared" si="226"/>
        <v>6.9680000000000009</v>
      </c>
      <c r="L1089" s="70">
        <f t="shared" si="227"/>
        <v>0</v>
      </c>
      <c r="M1089" s="70">
        <f t="shared" si="228"/>
        <v>26.986947956373285</v>
      </c>
      <c r="N1089" s="70">
        <f t="shared" si="229"/>
        <v>1.6448536269514715</v>
      </c>
      <c r="O1089" s="70">
        <f t="shared" si="230"/>
        <v>44.389579226391199</v>
      </c>
      <c r="P1089" s="70">
        <f t="shared" si="231"/>
        <v>124.7895792263912</v>
      </c>
      <c r="Q1089" s="70">
        <f t="shared" si="232"/>
        <v>113.93855529715762</v>
      </c>
      <c r="R1089" s="70" t="str">
        <f t="shared" si="233"/>
        <v>Yes</v>
      </c>
      <c r="S1089" s="70">
        <f t="shared" si="234"/>
        <v>80.400000000000006</v>
      </c>
      <c r="T1089" s="70">
        <f t="shared" si="235"/>
        <v>80.400000000000006</v>
      </c>
      <c r="U1089" s="70">
        <f t="shared" si="236"/>
        <v>400.54155583488</v>
      </c>
      <c r="V1089" s="70">
        <f t="shared" si="237"/>
        <v>0</v>
      </c>
    </row>
    <row r="1090" spans="1:22" x14ac:dyDescent="0.15">
      <c r="A1090" s="66">
        <v>40406.703969016053</v>
      </c>
      <c r="B1090" s="67">
        <v>39.962082680000002</v>
      </c>
      <c r="C1090" s="67">
        <v>11817.37955499931</v>
      </c>
      <c r="D1090" s="65">
        <v>558</v>
      </c>
      <c r="E1090" s="68">
        <v>0.2</v>
      </c>
      <c r="F1090" s="65">
        <v>0.95</v>
      </c>
      <c r="G1090" s="65">
        <v>1.23</v>
      </c>
      <c r="H1090" s="65">
        <v>11</v>
      </c>
      <c r="I1090" s="70">
        <f t="shared" si="224"/>
        <v>295.71480669884119</v>
      </c>
      <c r="J1090" s="70">
        <f t="shared" si="225"/>
        <v>22.32</v>
      </c>
      <c r="K1090" s="70">
        <f t="shared" si="226"/>
        <v>27.453600000000002</v>
      </c>
      <c r="L1090" s="70">
        <f t="shared" si="227"/>
        <v>0.74161984870956665</v>
      </c>
      <c r="M1090" s="70">
        <f t="shared" si="228"/>
        <v>92.545675223426841</v>
      </c>
      <c r="N1090" s="70">
        <f t="shared" si="229"/>
        <v>1.6448536269514715</v>
      </c>
      <c r="O1090" s="70">
        <f t="shared" si="230"/>
        <v>152.22408954992656</v>
      </c>
      <c r="P1090" s="70">
        <f t="shared" si="231"/>
        <v>397.74408954992657</v>
      </c>
      <c r="Q1090" s="70">
        <f t="shared" si="232"/>
        <v>-373.88519330115884</v>
      </c>
      <c r="R1090" s="70" t="str">
        <f t="shared" si="233"/>
        <v>Yes</v>
      </c>
      <c r="S1090" s="70">
        <f t="shared" si="234"/>
        <v>245.52</v>
      </c>
      <c r="T1090" s="70">
        <f t="shared" si="235"/>
        <v>771.62928285108546</v>
      </c>
      <c r="U1090" s="70">
        <f t="shared" si="236"/>
        <v>21527.920250634241</v>
      </c>
      <c r="V1090" s="70">
        <f t="shared" si="237"/>
        <v>0</v>
      </c>
    </row>
    <row r="1091" spans="1:22" x14ac:dyDescent="0.15">
      <c r="A1091" s="66">
        <v>3526.790467002028</v>
      </c>
      <c r="B1091" s="67">
        <v>64.052539419999988</v>
      </c>
      <c r="C1091" s="67">
        <v>18585.29011312631</v>
      </c>
      <c r="D1091" s="65">
        <v>406</v>
      </c>
      <c r="E1091" s="68">
        <v>0.8</v>
      </c>
      <c r="F1091" s="65">
        <v>0.83</v>
      </c>
      <c r="G1091" s="65">
        <v>0.56000000000000005</v>
      </c>
      <c r="H1091" s="65">
        <v>31</v>
      </c>
      <c r="I1091" s="70">
        <f t="shared" ref="I1091:I1154" si="238">C1091/B1091</f>
        <v>290.1569599178635</v>
      </c>
      <c r="J1091" s="70">
        <f t="shared" ref="J1091:J1154" si="239">($D1091/30)*(100%+$E1091)</f>
        <v>24.36</v>
      </c>
      <c r="K1091" s="70">
        <f t="shared" ref="K1091:K1154" si="240">G1091*J1091</f>
        <v>13.6416</v>
      </c>
      <c r="L1091" s="70">
        <f t="shared" ref="L1091:L1154" si="241">SQRT((1-F1091)*H1091)</f>
        <v>2.2956480566497994</v>
      </c>
      <c r="M1091" s="70">
        <f t="shared" ref="M1091:M1154" si="242">SQRT((H1091*(K1091^2))+((J1091^2)*(L1091^2)))</f>
        <v>94.319453769410686</v>
      </c>
      <c r="N1091" s="70">
        <f t="shared" ref="N1091:N1154" si="243">_xlfn.NORM.INV(95/100,0,1)</f>
        <v>1.6448536269514715</v>
      </c>
      <c r="O1091" s="70">
        <f t="shared" ref="O1091:O1154" si="244">N1091*M1091</f>
        <v>155.14169562469681</v>
      </c>
      <c r="P1091" s="70">
        <f t="shared" ref="P1091:P1154" si="245">J1091*H1091+O1091</f>
        <v>910.30169562469678</v>
      </c>
      <c r="Q1091" s="70">
        <f t="shared" ref="Q1091:Q1154" si="246">I1091-(J1091*30)</f>
        <v>-440.64304008213645</v>
      </c>
      <c r="R1091" s="70" t="str">
        <f t="shared" ref="R1091:R1154" si="247">IF(Q1091&lt;P1091, "Yes", "No")</f>
        <v>Yes</v>
      </c>
      <c r="S1091" s="70">
        <f t="shared" ref="S1091:S1154" si="248">H1091*J1091</f>
        <v>755.16</v>
      </c>
      <c r="T1091" s="70">
        <f t="shared" ref="T1091:T1154" si="249">IF(R1091="Yes",IF((P1091-Q1091)&gt;S1091, P1091-Q1091, S1091),0)</f>
        <v>1350.9447357068332</v>
      </c>
      <c r="U1091" s="70">
        <f t="shared" ref="U1091:U1154" si="250">J1091*(((100%+E1091)^11)-1)/((100%+E1091)-1)*30</f>
        <v>586178.42607378459</v>
      </c>
      <c r="V1091" s="70">
        <f t="shared" ref="V1091:V1154" si="251">IF(I1091-U1091&gt;0,I1091-U1091,0)</f>
        <v>0</v>
      </c>
    </row>
    <row r="1092" spans="1:22" x14ac:dyDescent="0.15">
      <c r="A1092" s="66">
        <v>36945.243932259022</v>
      </c>
      <c r="B1092" s="67">
        <v>7.0012599999999994</v>
      </c>
      <c r="C1092" s="67">
        <v>950.19645516557296</v>
      </c>
      <c r="D1092" s="65">
        <v>356</v>
      </c>
      <c r="E1092" s="68">
        <v>0.2</v>
      </c>
      <c r="F1092" s="65">
        <v>0.94</v>
      </c>
      <c r="G1092" s="65">
        <v>0.9</v>
      </c>
      <c r="H1092" s="65">
        <v>8</v>
      </c>
      <c r="I1092" s="70">
        <f t="shared" si="238"/>
        <v>135.71792151206682</v>
      </c>
      <c r="J1092" s="70">
        <f t="shared" si="239"/>
        <v>14.24</v>
      </c>
      <c r="K1092" s="70">
        <f t="shared" si="240"/>
        <v>12.816000000000001</v>
      </c>
      <c r="L1092" s="70">
        <f t="shared" si="241"/>
        <v>0.69282032302755125</v>
      </c>
      <c r="M1092" s="70">
        <f t="shared" si="242"/>
        <v>37.567700169161277</v>
      </c>
      <c r="N1092" s="70">
        <f t="shared" si="243"/>
        <v>1.6448536269514715</v>
      </c>
      <c r="O1092" s="70">
        <f t="shared" si="244"/>
        <v>61.793367879470338</v>
      </c>
      <c r="P1092" s="70">
        <f t="shared" si="245"/>
        <v>175.71336787947035</v>
      </c>
      <c r="Q1092" s="70">
        <f t="shared" si="246"/>
        <v>-291.48207848793317</v>
      </c>
      <c r="R1092" s="70" t="str">
        <f t="shared" si="247"/>
        <v>Yes</v>
      </c>
      <c r="S1092" s="70">
        <f t="shared" si="248"/>
        <v>113.92</v>
      </c>
      <c r="T1092" s="70">
        <f t="shared" si="249"/>
        <v>467.19544636740352</v>
      </c>
      <c r="U1092" s="70">
        <f t="shared" si="250"/>
        <v>13734.65879789568</v>
      </c>
      <c r="V1092" s="70">
        <f t="shared" si="251"/>
        <v>0</v>
      </c>
    </row>
    <row r="1093" spans="1:22" x14ac:dyDescent="0.15">
      <c r="A1093" s="66">
        <v>76540.991131712392</v>
      </c>
      <c r="B1093" s="67">
        <v>29.540999999999997</v>
      </c>
      <c r="C1093" s="67">
        <v>6833.0566854584313</v>
      </c>
      <c r="D1093" s="65">
        <v>462</v>
      </c>
      <c r="E1093" s="68">
        <v>0.8</v>
      </c>
      <c r="F1093" s="65">
        <v>0.82</v>
      </c>
      <c r="G1093" s="65">
        <v>0.76</v>
      </c>
      <c r="H1093" s="65">
        <v>16</v>
      </c>
      <c r="I1093" s="70">
        <f t="shared" si="238"/>
        <v>231.30756187869173</v>
      </c>
      <c r="J1093" s="70">
        <f t="shared" si="239"/>
        <v>27.720000000000002</v>
      </c>
      <c r="K1093" s="70">
        <f t="shared" si="240"/>
        <v>21.067200000000003</v>
      </c>
      <c r="L1093" s="70">
        <f t="shared" si="241"/>
        <v>1.6970562748477143</v>
      </c>
      <c r="M1093" s="70">
        <f t="shared" si="242"/>
        <v>96.510196587925378</v>
      </c>
      <c r="N1093" s="70">
        <f t="shared" si="243"/>
        <v>1.6448536269514715</v>
      </c>
      <c r="O1093" s="70">
        <f t="shared" si="244"/>
        <v>158.74514689544858</v>
      </c>
      <c r="P1093" s="70">
        <f t="shared" si="245"/>
        <v>602.26514689544865</v>
      </c>
      <c r="Q1093" s="70">
        <f t="shared" si="246"/>
        <v>-600.29243812130835</v>
      </c>
      <c r="R1093" s="70" t="str">
        <f t="shared" si="247"/>
        <v>Yes</v>
      </c>
      <c r="S1093" s="70">
        <f t="shared" si="248"/>
        <v>443.52000000000004</v>
      </c>
      <c r="T1093" s="70">
        <f t="shared" si="249"/>
        <v>1202.557585016757</v>
      </c>
      <c r="U1093" s="70">
        <f t="shared" si="250"/>
        <v>667030.62277361692</v>
      </c>
      <c r="V1093" s="70">
        <f t="shared" si="251"/>
        <v>0</v>
      </c>
    </row>
    <row r="1094" spans="1:22" x14ac:dyDescent="0.15">
      <c r="A1094" s="66">
        <v>17051.990151253325</v>
      </c>
      <c r="B1094" s="67">
        <v>6.0678968399999995</v>
      </c>
      <c r="C1094" s="67">
        <v>2374.1715180516499</v>
      </c>
      <c r="D1094" s="65">
        <v>478</v>
      </c>
      <c r="E1094" s="68">
        <v>-0.4</v>
      </c>
      <c r="F1094" s="65">
        <v>0.92</v>
      </c>
      <c r="G1094" s="65">
        <v>0.84</v>
      </c>
      <c r="H1094" s="65">
        <v>21</v>
      </c>
      <c r="I1094" s="70">
        <f t="shared" si="238"/>
        <v>391.26761391211295</v>
      </c>
      <c r="J1094" s="70">
        <f t="shared" si="239"/>
        <v>9.56</v>
      </c>
      <c r="K1094" s="70">
        <f t="shared" si="240"/>
        <v>8.0304000000000002</v>
      </c>
      <c r="L1094" s="70">
        <f t="shared" si="241"/>
        <v>1.2961481396815717</v>
      </c>
      <c r="M1094" s="70">
        <f t="shared" si="242"/>
        <v>38.830079260284805</v>
      </c>
      <c r="N1094" s="70">
        <f t="shared" si="243"/>
        <v>1.6448536269514715</v>
      </c>
      <c r="O1094" s="70">
        <f t="shared" si="244"/>
        <v>63.869796706092572</v>
      </c>
      <c r="P1094" s="70">
        <f t="shared" si="245"/>
        <v>264.62979670609258</v>
      </c>
      <c r="Q1094" s="70">
        <f t="shared" si="246"/>
        <v>104.46761391211294</v>
      </c>
      <c r="R1094" s="70" t="str">
        <f t="shared" si="247"/>
        <v>Yes</v>
      </c>
      <c r="S1094" s="70">
        <f t="shared" si="248"/>
        <v>200.76000000000002</v>
      </c>
      <c r="T1094" s="70">
        <f t="shared" si="249"/>
        <v>200.76000000000002</v>
      </c>
      <c r="U1094" s="70">
        <f t="shared" si="250"/>
        <v>714.39874510847994</v>
      </c>
      <c r="V1094" s="70">
        <f t="shared" si="251"/>
        <v>0</v>
      </c>
    </row>
    <row r="1095" spans="1:22" x14ac:dyDescent="0.15">
      <c r="A1095" s="66">
        <v>63104.858320714244</v>
      </c>
      <c r="B1095" s="67">
        <v>36.624365919999995</v>
      </c>
      <c r="C1095" s="67">
        <v>2221.1020303457908</v>
      </c>
      <c r="D1095" s="65">
        <v>494</v>
      </c>
      <c r="E1095" s="68">
        <v>1.2</v>
      </c>
      <c r="F1095" s="65">
        <v>0.95</v>
      </c>
      <c r="G1095" s="65">
        <v>0.61</v>
      </c>
      <c r="H1095" s="65">
        <v>5</v>
      </c>
      <c r="I1095" s="70">
        <f t="shared" si="238"/>
        <v>60.645473977554424</v>
      </c>
      <c r="J1095" s="70">
        <f t="shared" si="239"/>
        <v>36.226666666666667</v>
      </c>
      <c r="K1095" s="70">
        <f t="shared" si="240"/>
        <v>22.098266666666667</v>
      </c>
      <c r="L1095" s="70">
        <f t="shared" si="241"/>
        <v>0.50000000000000022</v>
      </c>
      <c r="M1095" s="70">
        <f t="shared" si="242"/>
        <v>52.628507415658298</v>
      </c>
      <c r="N1095" s="70">
        <f t="shared" si="243"/>
        <v>1.6448536269514715</v>
      </c>
      <c r="O1095" s="70">
        <f t="shared" si="244"/>
        <v>86.566191303687972</v>
      </c>
      <c r="P1095" s="70">
        <f t="shared" si="245"/>
        <v>267.69952463702128</v>
      </c>
      <c r="Q1095" s="70">
        <f t="shared" si="246"/>
        <v>-1026.1545260224455</v>
      </c>
      <c r="R1095" s="70" t="str">
        <f t="shared" si="247"/>
        <v>Yes</v>
      </c>
      <c r="S1095" s="70">
        <f t="shared" si="248"/>
        <v>181.13333333333333</v>
      </c>
      <c r="T1095" s="70">
        <f t="shared" si="249"/>
        <v>1293.8540506594668</v>
      </c>
      <c r="U1095" s="70">
        <f t="shared" si="250"/>
        <v>5291070.4164485978</v>
      </c>
      <c r="V1095" s="70">
        <f t="shared" si="251"/>
        <v>0</v>
      </c>
    </row>
    <row r="1096" spans="1:22" x14ac:dyDescent="0.15">
      <c r="A1096" s="66">
        <v>56397.937651739696</v>
      </c>
      <c r="B1096" s="67">
        <v>5.3362999999999996</v>
      </c>
      <c r="C1096" s="67">
        <v>1606.7667166665606</v>
      </c>
      <c r="D1096" s="65">
        <v>574</v>
      </c>
      <c r="E1096" s="68">
        <v>0.4</v>
      </c>
      <c r="F1096" s="65">
        <v>0.88</v>
      </c>
      <c r="G1096" s="65">
        <v>0.84</v>
      </c>
      <c r="H1096" s="65">
        <v>16</v>
      </c>
      <c r="I1096" s="70">
        <f t="shared" si="238"/>
        <v>301.1012717925455</v>
      </c>
      <c r="J1096" s="70">
        <f t="shared" si="239"/>
        <v>26.786666666666665</v>
      </c>
      <c r="K1096" s="70">
        <f t="shared" si="240"/>
        <v>22.500799999999998</v>
      </c>
      <c r="L1096" s="70">
        <f t="shared" si="241"/>
        <v>1.3856406460551018</v>
      </c>
      <c r="M1096" s="70">
        <f t="shared" si="242"/>
        <v>97.356175929282116</v>
      </c>
      <c r="N1096" s="70">
        <f t="shared" si="243"/>
        <v>1.6448536269514715</v>
      </c>
      <c r="O1096" s="70">
        <f t="shared" si="244"/>
        <v>160.13665908340525</v>
      </c>
      <c r="P1096" s="70">
        <f t="shared" si="245"/>
        <v>588.72332575007192</v>
      </c>
      <c r="Q1096" s="70">
        <f t="shared" si="246"/>
        <v>-502.49872820745441</v>
      </c>
      <c r="R1096" s="70" t="str">
        <f t="shared" si="247"/>
        <v>Yes</v>
      </c>
      <c r="S1096" s="70">
        <f t="shared" si="248"/>
        <v>428.58666666666664</v>
      </c>
      <c r="T1096" s="70">
        <f t="shared" si="249"/>
        <v>1091.2220539575264</v>
      </c>
      <c r="U1096" s="70">
        <f t="shared" si="250"/>
        <v>79346.764258549709</v>
      </c>
      <c r="V1096" s="70">
        <f t="shared" si="251"/>
        <v>0</v>
      </c>
    </row>
    <row r="1097" spans="1:22" x14ac:dyDescent="0.15">
      <c r="A1097" s="66">
        <v>46383.951901481327</v>
      </c>
      <c r="B1097" s="67">
        <v>144.07859156000001</v>
      </c>
      <c r="C1097" s="67">
        <v>29677.816518573469</v>
      </c>
      <c r="D1097" s="65">
        <v>178</v>
      </c>
      <c r="E1097" s="68">
        <v>1.5</v>
      </c>
      <c r="F1097" s="65">
        <v>0.89</v>
      </c>
      <c r="G1097" s="65">
        <v>0.93</v>
      </c>
      <c r="H1097" s="65">
        <v>32</v>
      </c>
      <c r="I1097" s="70">
        <f t="shared" si="238"/>
        <v>205.98352744317643</v>
      </c>
      <c r="J1097" s="70">
        <f t="shared" si="239"/>
        <v>14.833333333333334</v>
      </c>
      <c r="K1097" s="70">
        <f t="shared" si="240"/>
        <v>13.795000000000002</v>
      </c>
      <c r="L1097" s="70">
        <f t="shared" si="241"/>
        <v>1.8761663039293717</v>
      </c>
      <c r="M1097" s="70">
        <f t="shared" si="242"/>
        <v>82.850241869156775</v>
      </c>
      <c r="N1097" s="70">
        <f t="shared" si="243"/>
        <v>1.6448536269514715</v>
      </c>
      <c r="O1097" s="70">
        <f t="shared" si="244"/>
        <v>136.27652083228918</v>
      </c>
      <c r="P1097" s="70">
        <f t="shared" si="245"/>
        <v>610.94318749895592</v>
      </c>
      <c r="Q1097" s="70">
        <f t="shared" si="246"/>
        <v>-239.01647255682357</v>
      </c>
      <c r="R1097" s="70" t="str">
        <f t="shared" si="247"/>
        <v>Yes</v>
      </c>
      <c r="S1097" s="70">
        <f t="shared" si="248"/>
        <v>474.66666666666669</v>
      </c>
      <c r="T1097" s="70">
        <f t="shared" si="249"/>
        <v>849.95966005577952</v>
      </c>
      <c r="U1097" s="70">
        <f t="shared" si="250"/>
        <v>7072787.8466796875</v>
      </c>
      <c r="V1097" s="70">
        <f t="shared" si="251"/>
        <v>0</v>
      </c>
    </row>
    <row r="1098" spans="1:22" x14ac:dyDescent="0.15">
      <c r="A1098" s="66">
        <v>58168.277467122643</v>
      </c>
      <c r="B1098" s="67">
        <v>22.131974869999997</v>
      </c>
      <c r="C1098" s="67">
        <v>8342.4940788263775</v>
      </c>
      <c r="D1098" s="65">
        <v>276</v>
      </c>
      <c r="E1098" s="68">
        <v>0.2</v>
      </c>
      <c r="F1098" s="65">
        <v>0.93</v>
      </c>
      <c r="G1098" s="65">
        <v>1.1000000000000001</v>
      </c>
      <c r="H1098" s="65">
        <v>31</v>
      </c>
      <c r="I1098" s="70">
        <f t="shared" si="238"/>
        <v>376.94304859051101</v>
      </c>
      <c r="J1098" s="70">
        <f t="shared" si="239"/>
        <v>11.04</v>
      </c>
      <c r="K1098" s="70">
        <f t="shared" si="240"/>
        <v>12.144</v>
      </c>
      <c r="L1098" s="70">
        <f t="shared" si="241"/>
        <v>1.4730919862656231</v>
      </c>
      <c r="M1098" s="70">
        <f t="shared" si="242"/>
        <v>69.543237543272326</v>
      </c>
      <c r="N1098" s="70">
        <f t="shared" si="243"/>
        <v>1.6448536269514715</v>
      </c>
      <c r="O1098" s="70">
        <f t="shared" si="244"/>
        <v>114.38844650299923</v>
      </c>
      <c r="P1098" s="70">
        <f t="shared" si="245"/>
        <v>456.62844650299917</v>
      </c>
      <c r="Q1098" s="70">
        <f t="shared" si="246"/>
        <v>45.743048590511023</v>
      </c>
      <c r="R1098" s="70" t="str">
        <f t="shared" si="247"/>
        <v>Yes</v>
      </c>
      <c r="S1098" s="70">
        <f t="shared" si="248"/>
        <v>342.23999999999995</v>
      </c>
      <c r="T1098" s="70">
        <f t="shared" si="249"/>
        <v>410.88539791248814</v>
      </c>
      <c r="U1098" s="70">
        <f t="shared" si="250"/>
        <v>10648.218618593277</v>
      </c>
      <c r="V1098" s="70">
        <f t="shared" si="251"/>
        <v>0</v>
      </c>
    </row>
    <row r="1099" spans="1:22" x14ac:dyDescent="0.15">
      <c r="A1099" s="66">
        <v>92382.50897959595</v>
      </c>
      <c r="B1099" s="67">
        <v>5.7834999999999992</v>
      </c>
      <c r="C1099" s="67">
        <v>1009.007913056</v>
      </c>
      <c r="D1099" s="65">
        <v>316</v>
      </c>
      <c r="E1099" s="68">
        <v>0.5</v>
      </c>
      <c r="F1099" s="65">
        <v>1</v>
      </c>
      <c r="G1099" s="65">
        <v>0.57999999999999996</v>
      </c>
      <c r="H1099" s="65">
        <v>16</v>
      </c>
      <c r="I1099" s="70">
        <f t="shared" si="238"/>
        <v>174.4631992834789</v>
      </c>
      <c r="J1099" s="70">
        <f t="shared" si="239"/>
        <v>15.8</v>
      </c>
      <c r="K1099" s="70">
        <f t="shared" si="240"/>
        <v>9.1639999999999997</v>
      </c>
      <c r="L1099" s="70">
        <f t="shared" si="241"/>
        <v>0</v>
      </c>
      <c r="M1099" s="70">
        <f t="shared" si="242"/>
        <v>36.655999999999999</v>
      </c>
      <c r="N1099" s="70">
        <f t="shared" si="243"/>
        <v>1.6448536269514715</v>
      </c>
      <c r="O1099" s="70">
        <f t="shared" si="244"/>
        <v>60.293754549533141</v>
      </c>
      <c r="P1099" s="70">
        <f t="shared" si="245"/>
        <v>313.09375454953317</v>
      </c>
      <c r="Q1099" s="70">
        <f t="shared" si="246"/>
        <v>-299.5368007165211</v>
      </c>
      <c r="R1099" s="70" t="str">
        <f t="shared" si="247"/>
        <v>Yes</v>
      </c>
      <c r="S1099" s="70">
        <f t="shared" si="248"/>
        <v>252.8</v>
      </c>
      <c r="T1099" s="70">
        <f t="shared" si="249"/>
        <v>612.63055526605422</v>
      </c>
      <c r="U1099" s="70">
        <f t="shared" si="250"/>
        <v>81051.685546875</v>
      </c>
      <c r="V1099" s="70">
        <f t="shared" si="251"/>
        <v>0</v>
      </c>
    </row>
    <row r="1100" spans="1:22" x14ac:dyDescent="0.15">
      <c r="A1100" s="66">
        <v>95344.069089655197</v>
      </c>
      <c r="B1100" s="67">
        <v>30.860237419999997</v>
      </c>
      <c r="C1100" s="67">
        <v>11473.945999071058</v>
      </c>
      <c r="D1100" s="65">
        <v>276</v>
      </c>
      <c r="E1100" s="68">
        <v>1.2</v>
      </c>
      <c r="F1100" s="65">
        <v>1</v>
      </c>
      <c r="G1100" s="65">
        <v>1.1000000000000001</v>
      </c>
      <c r="H1100" s="65">
        <v>31</v>
      </c>
      <c r="I1100" s="70">
        <f t="shared" si="238"/>
        <v>371.80355558881695</v>
      </c>
      <c r="J1100" s="70">
        <f t="shared" si="239"/>
        <v>20.239999999999998</v>
      </c>
      <c r="K1100" s="70">
        <f t="shared" si="240"/>
        <v>22.263999999999999</v>
      </c>
      <c r="L1100" s="70">
        <f t="shared" si="241"/>
        <v>0</v>
      </c>
      <c r="M1100" s="70">
        <f t="shared" si="242"/>
        <v>123.9607057740476</v>
      </c>
      <c r="N1100" s="70">
        <f t="shared" si="243"/>
        <v>1.6448536269514715</v>
      </c>
      <c r="O1100" s="70">
        <f t="shared" si="244"/>
        <v>203.89721649190642</v>
      </c>
      <c r="P1100" s="70">
        <f t="shared" si="245"/>
        <v>831.33721649190636</v>
      </c>
      <c r="Q1100" s="70">
        <f t="shared" si="246"/>
        <v>-235.39644441118298</v>
      </c>
      <c r="R1100" s="70" t="str">
        <f t="shared" si="247"/>
        <v>Yes</v>
      </c>
      <c r="S1100" s="70">
        <f t="shared" si="248"/>
        <v>627.43999999999994</v>
      </c>
      <c r="T1100" s="70">
        <f t="shared" si="249"/>
        <v>1066.7336609030895</v>
      </c>
      <c r="U1100" s="70">
        <f t="shared" si="250"/>
        <v>2956144.6051413217</v>
      </c>
      <c r="V1100" s="70">
        <f t="shared" si="251"/>
        <v>0</v>
      </c>
    </row>
    <row r="1101" spans="1:22" x14ac:dyDescent="0.15">
      <c r="A1101" s="66">
        <v>91096.309585735726</v>
      </c>
      <c r="B1101" s="67">
        <v>84.366</v>
      </c>
      <c r="C1101" s="67">
        <v>15171.383979957334</v>
      </c>
      <c r="D1101" s="65">
        <v>406</v>
      </c>
      <c r="E1101" s="68">
        <v>-0.2</v>
      </c>
      <c r="F1101" s="65">
        <v>1</v>
      </c>
      <c r="G1101" s="65">
        <v>0.71</v>
      </c>
      <c r="H1101" s="65">
        <v>16</v>
      </c>
      <c r="I1101" s="70">
        <f t="shared" si="238"/>
        <v>179.82817699022513</v>
      </c>
      <c r="J1101" s="70">
        <f t="shared" si="239"/>
        <v>10.826666666666668</v>
      </c>
      <c r="K1101" s="70">
        <f t="shared" si="240"/>
        <v>7.6869333333333341</v>
      </c>
      <c r="L1101" s="70">
        <f t="shared" si="241"/>
        <v>0</v>
      </c>
      <c r="M1101" s="70">
        <f t="shared" si="242"/>
        <v>30.747733333333336</v>
      </c>
      <c r="N1101" s="70">
        <f t="shared" si="243"/>
        <v>1.6448536269514715</v>
      </c>
      <c r="O1101" s="70">
        <f t="shared" si="244"/>
        <v>50.575520693869997</v>
      </c>
      <c r="P1101" s="70">
        <f t="shared" si="245"/>
        <v>223.80218736053669</v>
      </c>
      <c r="Q1101" s="70">
        <f t="shared" si="246"/>
        <v>-144.97182300977494</v>
      </c>
      <c r="R1101" s="70" t="str">
        <f t="shared" si="247"/>
        <v>Yes</v>
      </c>
      <c r="S1101" s="70">
        <f t="shared" si="248"/>
        <v>173.22666666666669</v>
      </c>
      <c r="T1101" s="70">
        <f t="shared" si="249"/>
        <v>368.77401037031166</v>
      </c>
      <c r="U1101" s="70">
        <f t="shared" si="250"/>
        <v>1484.4994622259205</v>
      </c>
      <c r="V1101" s="70">
        <f t="shared" si="251"/>
        <v>0</v>
      </c>
    </row>
    <row r="1102" spans="1:22" x14ac:dyDescent="0.15">
      <c r="A1102" s="66">
        <v>44289.204695499051</v>
      </c>
      <c r="B1102" s="67">
        <v>12.369747649999999</v>
      </c>
      <c r="C1102" s="67">
        <v>521.10561874323582</v>
      </c>
      <c r="D1102" s="65">
        <v>268</v>
      </c>
      <c r="E1102" s="68">
        <v>0.2</v>
      </c>
      <c r="F1102" s="65">
        <v>0.72</v>
      </c>
      <c r="G1102" s="65">
        <v>0.68</v>
      </c>
      <c r="H1102" s="65">
        <v>5</v>
      </c>
      <c r="I1102" s="70">
        <f t="shared" si="238"/>
        <v>42.127425189893493</v>
      </c>
      <c r="J1102" s="70">
        <f t="shared" si="239"/>
        <v>10.72</v>
      </c>
      <c r="K1102" s="70">
        <f t="shared" si="240"/>
        <v>7.289600000000001</v>
      </c>
      <c r="L1102" s="70">
        <f t="shared" si="241"/>
        <v>1.1832159566199232</v>
      </c>
      <c r="M1102" s="70">
        <f t="shared" si="242"/>
        <v>20.653743021544546</v>
      </c>
      <c r="N1102" s="70">
        <f t="shared" si="243"/>
        <v>1.6448536269514715</v>
      </c>
      <c r="O1102" s="70">
        <f t="shared" si="244"/>
        <v>33.97238411911119</v>
      </c>
      <c r="P1102" s="70">
        <f t="shared" si="245"/>
        <v>87.572384119111192</v>
      </c>
      <c r="Q1102" s="70">
        <f t="shared" si="246"/>
        <v>-279.47257481010655</v>
      </c>
      <c r="R1102" s="70" t="str">
        <f t="shared" si="247"/>
        <v>Yes</v>
      </c>
      <c r="S1102" s="70">
        <f t="shared" si="248"/>
        <v>53.6</v>
      </c>
      <c r="T1102" s="70">
        <f t="shared" si="249"/>
        <v>367.04495892921773</v>
      </c>
      <c r="U1102" s="70">
        <f t="shared" si="250"/>
        <v>10339.57460066304</v>
      </c>
      <c r="V1102" s="70">
        <f t="shared" si="251"/>
        <v>0</v>
      </c>
    </row>
    <row r="1103" spans="1:22" x14ac:dyDescent="0.15">
      <c r="A1103" s="66">
        <v>72882.492553599062</v>
      </c>
      <c r="B1103" s="67">
        <v>9.53203231</v>
      </c>
      <c r="C1103" s="67">
        <v>5293.4719789867449</v>
      </c>
      <c r="D1103" s="65">
        <v>462</v>
      </c>
      <c r="E1103" s="68">
        <v>0.2</v>
      </c>
      <c r="F1103" s="65">
        <v>0.97</v>
      </c>
      <c r="G1103" s="65">
        <v>1.85</v>
      </c>
      <c r="H1103" s="65">
        <v>16</v>
      </c>
      <c r="I1103" s="70">
        <f t="shared" si="238"/>
        <v>555.33508561793212</v>
      </c>
      <c r="J1103" s="70">
        <f t="shared" si="239"/>
        <v>18.48</v>
      </c>
      <c r="K1103" s="70">
        <f t="shared" si="240"/>
        <v>34.188000000000002</v>
      </c>
      <c r="L1103" s="70">
        <f t="shared" si="241"/>
        <v>0.69282032302755125</v>
      </c>
      <c r="M1103" s="70">
        <f t="shared" si="242"/>
        <v>137.35004366945066</v>
      </c>
      <c r="N1103" s="70">
        <f t="shared" si="243"/>
        <v>1.6448536269514715</v>
      </c>
      <c r="O1103" s="70">
        <f t="shared" si="244"/>
        <v>225.92071749163892</v>
      </c>
      <c r="P1103" s="70">
        <f t="shared" si="245"/>
        <v>521.60071749163899</v>
      </c>
      <c r="Q1103" s="70">
        <f t="shared" si="246"/>
        <v>0.9350856179321454</v>
      </c>
      <c r="R1103" s="70" t="str">
        <f t="shared" si="247"/>
        <v>Yes</v>
      </c>
      <c r="S1103" s="70">
        <f t="shared" si="248"/>
        <v>295.68</v>
      </c>
      <c r="T1103" s="70">
        <f t="shared" si="249"/>
        <v>520.66563187370684</v>
      </c>
      <c r="U1103" s="70">
        <f t="shared" si="250"/>
        <v>17824.192035471358</v>
      </c>
      <c r="V1103" s="70">
        <f t="shared" si="251"/>
        <v>0</v>
      </c>
    </row>
    <row r="1104" spans="1:22" x14ac:dyDescent="0.15">
      <c r="A1104" s="66">
        <v>15226.199147104491</v>
      </c>
      <c r="B1104" s="67">
        <v>11.116930609999999</v>
      </c>
      <c r="C1104" s="67">
        <v>1246.0730185101759</v>
      </c>
      <c r="D1104" s="65">
        <v>82</v>
      </c>
      <c r="E1104" s="68">
        <v>-0.6</v>
      </c>
      <c r="F1104" s="65">
        <v>0.95</v>
      </c>
      <c r="G1104" s="65">
        <v>1.1499999999999999</v>
      </c>
      <c r="H1104" s="65">
        <v>35</v>
      </c>
      <c r="I1104" s="70">
        <f t="shared" si="238"/>
        <v>112.08786509734057</v>
      </c>
      <c r="J1104" s="70">
        <f t="shared" si="239"/>
        <v>1.0933333333333335</v>
      </c>
      <c r="K1104" s="70">
        <f t="shared" si="240"/>
        <v>1.2573333333333334</v>
      </c>
      <c r="L1104" s="70">
        <f t="shared" si="241"/>
        <v>1.3228756555322958</v>
      </c>
      <c r="M1104" s="70">
        <f t="shared" si="242"/>
        <v>7.5777938742090374</v>
      </c>
      <c r="N1104" s="70">
        <f t="shared" si="243"/>
        <v>1.6448536269514715</v>
      </c>
      <c r="O1104" s="70">
        <f t="shared" si="244"/>
        <v>12.464361738283378</v>
      </c>
      <c r="P1104" s="70">
        <f t="shared" si="245"/>
        <v>50.731028404950052</v>
      </c>
      <c r="Q1104" s="70">
        <f t="shared" si="246"/>
        <v>79.287865097340557</v>
      </c>
      <c r="R1104" s="70" t="str">
        <f t="shared" si="247"/>
        <v>No</v>
      </c>
      <c r="S1104" s="70">
        <f t="shared" si="248"/>
        <v>38.266666666666673</v>
      </c>
      <c r="T1104" s="70">
        <f t="shared" si="249"/>
        <v>0</v>
      </c>
      <c r="U1104" s="70">
        <f t="shared" si="250"/>
        <v>54.664373780480005</v>
      </c>
      <c r="V1104" s="70">
        <f t="shared" si="251"/>
        <v>57.423491316860563</v>
      </c>
    </row>
    <row r="1105" spans="1:22" x14ac:dyDescent="0.15">
      <c r="A1105" s="66">
        <v>34316.69161725395</v>
      </c>
      <c r="B1105" s="67">
        <v>10.619951659999998</v>
      </c>
      <c r="C1105" s="67">
        <v>5188.7932893403031</v>
      </c>
      <c r="D1105" s="65">
        <v>438</v>
      </c>
      <c r="E1105" s="68">
        <v>0.2</v>
      </c>
      <c r="F1105" s="65">
        <v>1</v>
      </c>
      <c r="G1105" s="65">
        <v>0.84</v>
      </c>
      <c r="H1105" s="65">
        <v>31</v>
      </c>
      <c r="I1105" s="70">
        <f t="shared" si="238"/>
        <v>488.58916268742263</v>
      </c>
      <c r="J1105" s="70">
        <f t="shared" si="239"/>
        <v>17.52</v>
      </c>
      <c r="K1105" s="70">
        <f t="shared" si="240"/>
        <v>14.716799999999999</v>
      </c>
      <c r="L1105" s="70">
        <f t="shared" si="241"/>
        <v>0</v>
      </c>
      <c r="M1105" s="70">
        <f t="shared" si="242"/>
        <v>81.939674574896856</v>
      </c>
      <c r="N1105" s="70">
        <f t="shared" si="243"/>
        <v>1.6448536269514715</v>
      </c>
      <c r="O1105" s="70">
        <f t="shared" si="244"/>
        <v>134.77877091574237</v>
      </c>
      <c r="P1105" s="70">
        <f t="shared" si="245"/>
        <v>677.89877091574238</v>
      </c>
      <c r="Q1105" s="70">
        <f t="shared" si="246"/>
        <v>-37.010837312577394</v>
      </c>
      <c r="R1105" s="70" t="str">
        <f t="shared" si="247"/>
        <v>Yes</v>
      </c>
      <c r="S1105" s="70">
        <f t="shared" si="248"/>
        <v>543.12</v>
      </c>
      <c r="T1105" s="70">
        <f t="shared" si="249"/>
        <v>714.90960822831971</v>
      </c>
      <c r="U1105" s="70">
        <f t="shared" si="250"/>
        <v>16898.25998168064</v>
      </c>
      <c r="V1105" s="70">
        <f t="shared" si="251"/>
        <v>0</v>
      </c>
    </row>
    <row r="1106" spans="1:22" x14ac:dyDescent="0.15">
      <c r="A1106" s="66">
        <v>74311.183496270256</v>
      </c>
      <c r="B1106" s="67">
        <v>10.720706249999999</v>
      </c>
      <c r="C1106" s="67">
        <v>5183.4959998899476</v>
      </c>
      <c r="D1106" s="65">
        <v>446</v>
      </c>
      <c r="E1106" s="68">
        <v>-0.2</v>
      </c>
      <c r="F1106" s="65">
        <v>1</v>
      </c>
      <c r="G1106" s="65">
        <v>0.99</v>
      </c>
      <c r="H1106" s="65">
        <v>26</v>
      </c>
      <c r="I1106" s="70">
        <f t="shared" si="238"/>
        <v>483.50322068473315</v>
      </c>
      <c r="J1106" s="70">
        <f t="shared" si="239"/>
        <v>11.893333333333334</v>
      </c>
      <c r="K1106" s="70">
        <f t="shared" si="240"/>
        <v>11.774400000000002</v>
      </c>
      <c r="L1106" s="70">
        <f t="shared" si="241"/>
        <v>0</v>
      </c>
      <c r="M1106" s="70">
        <f t="shared" si="242"/>
        <v>60.037895360846896</v>
      </c>
      <c r="N1106" s="70">
        <f t="shared" si="243"/>
        <v>1.6448536269514715</v>
      </c>
      <c r="O1106" s="70">
        <f t="shared" si="244"/>
        <v>98.753549938821948</v>
      </c>
      <c r="P1106" s="70">
        <f t="shared" si="245"/>
        <v>407.98021660548864</v>
      </c>
      <c r="Q1106" s="70">
        <f t="shared" si="246"/>
        <v>126.70322068473314</v>
      </c>
      <c r="R1106" s="70" t="str">
        <f t="shared" si="247"/>
        <v>Yes</v>
      </c>
      <c r="S1106" s="70">
        <f t="shared" si="248"/>
        <v>309.22666666666669</v>
      </c>
      <c r="T1106" s="70">
        <f t="shared" si="249"/>
        <v>309.22666666666669</v>
      </c>
      <c r="U1106" s="70">
        <f t="shared" si="250"/>
        <v>1630.7555668787202</v>
      </c>
      <c r="V1106" s="70">
        <f t="shared" si="251"/>
        <v>0</v>
      </c>
    </row>
    <row r="1107" spans="1:22" x14ac:dyDescent="0.15">
      <c r="A1107" s="66">
        <v>32871.991613295715</v>
      </c>
      <c r="B1107" s="67">
        <v>10.4942919</v>
      </c>
      <c r="C1107" s="67">
        <v>6061.5749431165432</v>
      </c>
      <c r="D1107" s="65">
        <v>446</v>
      </c>
      <c r="E1107" s="68">
        <v>-0.2</v>
      </c>
      <c r="F1107" s="65">
        <v>1</v>
      </c>
      <c r="G1107" s="65">
        <v>0.99</v>
      </c>
      <c r="H1107" s="65">
        <v>31</v>
      </c>
      <c r="I1107" s="70">
        <f t="shared" si="238"/>
        <v>577.60685531498723</v>
      </c>
      <c r="J1107" s="70">
        <f t="shared" si="239"/>
        <v>11.893333333333334</v>
      </c>
      <c r="K1107" s="70">
        <f t="shared" si="240"/>
        <v>11.774400000000002</v>
      </c>
      <c r="L1107" s="70">
        <f t="shared" si="241"/>
        <v>0</v>
      </c>
      <c r="M1107" s="70">
        <f t="shared" si="242"/>
        <v>65.557084713705819</v>
      </c>
      <c r="N1107" s="70">
        <f t="shared" si="243"/>
        <v>1.6448536269514715</v>
      </c>
      <c r="O1107" s="70">
        <f t="shared" si="244"/>
        <v>107.83180856370389</v>
      </c>
      <c r="P1107" s="70">
        <f t="shared" si="245"/>
        <v>476.52514189703726</v>
      </c>
      <c r="Q1107" s="70">
        <f t="shared" si="246"/>
        <v>220.80685531498722</v>
      </c>
      <c r="R1107" s="70" t="str">
        <f t="shared" si="247"/>
        <v>Yes</v>
      </c>
      <c r="S1107" s="70">
        <f t="shared" si="248"/>
        <v>368.69333333333338</v>
      </c>
      <c r="T1107" s="70">
        <f t="shared" si="249"/>
        <v>368.69333333333338</v>
      </c>
      <c r="U1107" s="70">
        <f t="shared" si="250"/>
        <v>1630.7555668787202</v>
      </c>
      <c r="V1107" s="70">
        <f t="shared" si="251"/>
        <v>0</v>
      </c>
    </row>
    <row r="1108" spans="1:22" x14ac:dyDescent="0.15">
      <c r="A1108" s="66">
        <v>49341.738254227959</v>
      </c>
      <c r="B1108" s="67">
        <v>5.13959951</v>
      </c>
      <c r="C1108" s="67">
        <v>1254.7504983784986</v>
      </c>
      <c r="D1108" s="65">
        <v>584</v>
      </c>
      <c r="E1108" s="68">
        <v>-0.4</v>
      </c>
      <c r="F1108" s="65">
        <v>0.82</v>
      </c>
      <c r="G1108" s="65">
        <v>0.25</v>
      </c>
      <c r="H1108" s="65">
        <v>26</v>
      </c>
      <c r="I1108" s="70">
        <f t="shared" si="238"/>
        <v>244.13390497394974</v>
      </c>
      <c r="J1108" s="70">
        <f t="shared" si="239"/>
        <v>11.679999999999998</v>
      </c>
      <c r="K1108" s="70">
        <f t="shared" si="240"/>
        <v>2.9199999999999995</v>
      </c>
      <c r="L1108" s="70">
        <f t="shared" si="241"/>
        <v>2.1633307652783937</v>
      </c>
      <c r="M1108" s="70">
        <f t="shared" si="242"/>
        <v>29.328198580887982</v>
      </c>
      <c r="N1108" s="70">
        <f t="shared" si="243"/>
        <v>1.6448536269514715</v>
      </c>
      <c r="O1108" s="70">
        <f t="shared" si="244"/>
        <v>48.240593807726597</v>
      </c>
      <c r="P1108" s="70">
        <f t="shared" si="245"/>
        <v>351.92059380772656</v>
      </c>
      <c r="Q1108" s="70">
        <f t="shared" si="246"/>
        <v>-106.26609502605018</v>
      </c>
      <c r="R1108" s="70" t="str">
        <f t="shared" si="247"/>
        <v>Yes</v>
      </c>
      <c r="S1108" s="70">
        <f t="shared" si="248"/>
        <v>303.67999999999995</v>
      </c>
      <c r="T1108" s="70">
        <f t="shared" si="249"/>
        <v>458.18668883377677</v>
      </c>
      <c r="U1108" s="70">
        <f t="shared" si="250"/>
        <v>872.82189778943984</v>
      </c>
      <c r="V1108" s="70">
        <f t="shared" si="251"/>
        <v>0</v>
      </c>
    </row>
    <row r="1109" spans="1:22" x14ac:dyDescent="0.15">
      <c r="A1109" s="66">
        <v>98708.200388743746</v>
      </c>
      <c r="B1109" s="67">
        <v>6.0021459699999991</v>
      </c>
      <c r="C1109" s="67">
        <v>514.84827766689205</v>
      </c>
      <c r="D1109" s="65">
        <v>542</v>
      </c>
      <c r="E1109" s="68">
        <v>0.5</v>
      </c>
      <c r="F1109" s="65">
        <v>0.97</v>
      </c>
      <c r="G1109" s="65">
        <v>0.65</v>
      </c>
      <c r="H1109" s="65">
        <v>5</v>
      </c>
      <c r="I1109" s="70">
        <f t="shared" si="238"/>
        <v>85.777367001771225</v>
      </c>
      <c r="J1109" s="70">
        <f t="shared" si="239"/>
        <v>27.1</v>
      </c>
      <c r="K1109" s="70">
        <f t="shared" si="240"/>
        <v>17.615000000000002</v>
      </c>
      <c r="L1109" s="70">
        <f t="shared" si="241"/>
        <v>0.38729833462074187</v>
      </c>
      <c r="M1109" s="70">
        <f t="shared" si="242"/>
        <v>40.762760272091491</v>
      </c>
      <c r="N1109" s="70">
        <f t="shared" si="243"/>
        <v>1.6448536269514715</v>
      </c>
      <c r="O1109" s="70">
        <f t="shared" si="244"/>
        <v>67.048774078103037</v>
      </c>
      <c r="P1109" s="70">
        <f t="shared" si="245"/>
        <v>202.54877407810304</v>
      </c>
      <c r="Q1109" s="70">
        <f t="shared" si="246"/>
        <v>-727.22263299822873</v>
      </c>
      <c r="R1109" s="70" t="str">
        <f t="shared" si="247"/>
        <v>Yes</v>
      </c>
      <c r="S1109" s="70">
        <f t="shared" si="248"/>
        <v>135.5</v>
      </c>
      <c r="T1109" s="70">
        <f t="shared" si="249"/>
        <v>929.7714070763318</v>
      </c>
      <c r="U1109" s="70">
        <f t="shared" si="250"/>
        <v>139019.0302734375</v>
      </c>
      <c r="V1109" s="70">
        <f t="shared" si="251"/>
        <v>0</v>
      </c>
    </row>
    <row r="1110" spans="1:22" x14ac:dyDescent="0.15">
      <c r="A1110" s="66">
        <v>39272.037099568137</v>
      </c>
      <c r="B1110" s="67">
        <v>11.58506</v>
      </c>
      <c r="C1110" s="67">
        <v>1619.1204672150541</v>
      </c>
      <c r="D1110" s="65">
        <v>414</v>
      </c>
      <c r="E1110" s="68">
        <v>-0.2</v>
      </c>
      <c r="F1110" s="65">
        <v>0.95</v>
      </c>
      <c r="G1110" s="65">
        <v>0.57999999999999996</v>
      </c>
      <c r="H1110" s="65">
        <v>16</v>
      </c>
      <c r="I1110" s="70">
        <f t="shared" si="238"/>
        <v>139.75935102753496</v>
      </c>
      <c r="J1110" s="70">
        <f t="shared" si="239"/>
        <v>11.040000000000001</v>
      </c>
      <c r="K1110" s="70">
        <f t="shared" si="240"/>
        <v>6.4032</v>
      </c>
      <c r="L1110" s="70">
        <f t="shared" si="241"/>
        <v>0.8944271909999163</v>
      </c>
      <c r="M1110" s="70">
        <f t="shared" si="242"/>
        <v>27.450333401253985</v>
      </c>
      <c r="N1110" s="70">
        <f t="shared" si="243"/>
        <v>1.6448536269514715</v>
      </c>
      <c r="O1110" s="70">
        <f t="shared" si="244"/>
        <v>45.151780456079742</v>
      </c>
      <c r="P1110" s="70">
        <f t="shared" si="245"/>
        <v>221.79178045607975</v>
      </c>
      <c r="Q1110" s="70">
        <f t="shared" si="246"/>
        <v>-191.44064897246508</v>
      </c>
      <c r="R1110" s="70" t="str">
        <f t="shared" si="247"/>
        <v>Yes</v>
      </c>
      <c r="S1110" s="70">
        <f t="shared" si="248"/>
        <v>176.64000000000001</v>
      </c>
      <c r="T1110" s="70">
        <f t="shared" si="249"/>
        <v>413.23242942854483</v>
      </c>
      <c r="U1110" s="70">
        <f t="shared" si="250"/>
        <v>1513.7506831564804</v>
      </c>
      <c r="V1110" s="70">
        <f t="shared" si="251"/>
        <v>0</v>
      </c>
    </row>
    <row r="1111" spans="1:22" x14ac:dyDescent="0.15">
      <c r="A1111" s="66">
        <v>8303.9185268969359</v>
      </c>
      <c r="B1111" s="67">
        <v>9.0792040400000005</v>
      </c>
      <c r="C1111" s="67">
        <v>3079.7668323979351</v>
      </c>
      <c r="D1111" s="65">
        <v>632</v>
      </c>
      <c r="E1111" s="68">
        <v>-0.4</v>
      </c>
      <c r="F1111" s="65">
        <v>0.88</v>
      </c>
      <c r="G1111" s="65">
        <v>0.75</v>
      </c>
      <c r="H1111" s="65">
        <v>16</v>
      </c>
      <c r="I1111" s="70">
        <f t="shared" si="238"/>
        <v>339.21110472123888</v>
      </c>
      <c r="J1111" s="70">
        <f t="shared" si="239"/>
        <v>12.639999999999999</v>
      </c>
      <c r="K1111" s="70">
        <f t="shared" si="240"/>
        <v>9.4799999999999986</v>
      </c>
      <c r="L1111" s="70">
        <f t="shared" si="241"/>
        <v>1.3856406460551018</v>
      </c>
      <c r="M1111" s="70">
        <f t="shared" si="242"/>
        <v>41.769415030617793</v>
      </c>
      <c r="N1111" s="70">
        <f t="shared" si="243"/>
        <v>1.6448536269514715</v>
      </c>
      <c r="O1111" s="70">
        <f t="shared" si="244"/>
        <v>68.704573808752983</v>
      </c>
      <c r="P1111" s="70">
        <f t="shared" si="245"/>
        <v>270.94457380875298</v>
      </c>
      <c r="Q1111" s="70">
        <f t="shared" si="246"/>
        <v>-39.988895278761106</v>
      </c>
      <c r="R1111" s="70" t="str">
        <f t="shared" si="247"/>
        <v>Yes</v>
      </c>
      <c r="S1111" s="70">
        <f t="shared" si="248"/>
        <v>202.23999999999998</v>
      </c>
      <c r="T1111" s="70">
        <f t="shared" si="249"/>
        <v>310.93346908751408</v>
      </c>
      <c r="U1111" s="70">
        <f t="shared" si="250"/>
        <v>944.5606839091198</v>
      </c>
      <c r="V1111" s="70">
        <f t="shared" si="251"/>
        <v>0</v>
      </c>
    </row>
    <row r="1112" spans="1:22" x14ac:dyDescent="0.15">
      <c r="A1112" s="66">
        <v>82028.9062190197</v>
      </c>
      <c r="B1112" s="67">
        <v>6.6674643299999996</v>
      </c>
      <c r="C1112" s="67">
        <v>961.45228176265891</v>
      </c>
      <c r="D1112" s="65">
        <v>462</v>
      </c>
      <c r="E1112" s="68">
        <v>0.2</v>
      </c>
      <c r="F1112" s="65">
        <v>0.96</v>
      </c>
      <c r="G1112" s="65">
        <v>1.22</v>
      </c>
      <c r="H1112" s="65">
        <v>5</v>
      </c>
      <c r="I1112" s="70">
        <f t="shared" si="238"/>
        <v>144.20058873605686</v>
      </c>
      <c r="J1112" s="70">
        <f t="shared" si="239"/>
        <v>18.48</v>
      </c>
      <c r="K1112" s="70">
        <f t="shared" si="240"/>
        <v>22.5456</v>
      </c>
      <c r="L1112" s="70">
        <f t="shared" si="241"/>
        <v>0.44721359549995815</v>
      </c>
      <c r="M1112" s="70">
        <f t="shared" si="242"/>
        <v>51.086421648026985</v>
      </c>
      <c r="N1112" s="70">
        <f t="shared" si="243"/>
        <v>1.6448536269514715</v>
      </c>
      <c r="O1112" s="70">
        <f t="shared" si="244"/>
        <v>84.029685935729361</v>
      </c>
      <c r="P1112" s="70">
        <f t="shared" si="245"/>
        <v>176.42968593572937</v>
      </c>
      <c r="Q1112" s="70">
        <f t="shared" si="246"/>
        <v>-410.19941126394315</v>
      </c>
      <c r="R1112" s="70" t="str">
        <f t="shared" si="247"/>
        <v>Yes</v>
      </c>
      <c r="S1112" s="70">
        <f t="shared" si="248"/>
        <v>92.4</v>
      </c>
      <c r="T1112" s="70">
        <f t="shared" si="249"/>
        <v>586.62909719967251</v>
      </c>
      <c r="U1112" s="70">
        <f t="shared" si="250"/>
        <v>17824.192035471358</v>
      </c>
      <c r="V1112" s="70">
        <f t="shared" si="251"/>
        <v>0</v>
      </c>
    </row>
    <row r="1113" spans="1:22" x14ac:dyDescent="0.15">
      <c r="A1113" s="66">
        <v>90981.630340109405</v>
      </c>
      <c r="B1113" s="67">
        <v>20.031549999999999</v>
      </c>
      <c r="C1113" s="67">
        <v>4015.4724522659999</v>
      </c>
      <c r="D1113" s="65">
        <v>510</v>
      </c>
      <c r="E1113" s="68">
        <v>0.5</v>
      </c>
      <c r="F1113" s="65">
        <v>1</v>
      </c>
      <c r="G1113" s="65">
        <v>0.88</v>
      </c>
      <c r="H1113" s="65">
        <v>11</v>
      </c>
      <c r="I1113" s="70">
        <f t="shared" si="238"/>
        <v>200.45740106312292</v>
      </c>
      <c r="J1113" s="70">
        <f t="shared" si="239"/>
        <v>25.5</v>
      </c>
      <c r="K1113" s="70">
        <f t="shared" si="240"/>
        <v>22.44</v>
      </c>
      <c r="L1113" s="70">
        <f t="shared" si="241"/>
        <v>0</v>
      </c>
      <c r="M1113" s="70">
        <f t="shared" si="242"/>
        <v>74.425060295575179</v>
      </c>
      <c r="N1113" s="70">
        <f t="shared" si="243"/>
        <v>1.6448536269514715</v>
      </c>
      <c r="O1113" s="70">
        <f t="shared" si="244"/>
        <v>122.41833036325879</v>
      </c>
      <c r="P1113" s="70">
        <f t="shared" si="245"/>
        <v>402.9183303632588</v>
      </c>
      <c r="Q1113" s="70">
        <f t="shared" si="246"/>
        <v>-564.54259893687708</v>
      </c>
      <c r="R1113" s="70" t="str">
        <f t="shared" si="247"/>
        <v>Yes</v>
      </c>
      <c r="S1113" s="70">
        <f t="shared" si="248"/>
        <v>280.5</v>
      </c>
      <c r="T1113" s="70">
        <f t="shared" si="249"/>
        <v>967.46092930013583</v>
      </c>
      <c r="U1113" s="70">
        <f t="shared" si="250"/>
        <v>130811.2646484375</v>
      </c>
      <c r="V1113" s="70">
        <f t="shared" si="251"/>
        <v>0</v>
      </c>
    </row>
    <row r="1114" spans="1:22" x14ac:dyDescent="0.15">
      <c r="A1114" s="66">
        <v>36031.035935005792</v>
      </c>
      <c r="B1114" s="67">
        <v>40.370030559999996</v>
      </c>
      <c r="C1114" s="67">
        <v>19967.487957218</v>
      </c>
      <c r="D1114" s="65">
        <v>510</v>
      </c>
      <c r="E1114" s="68">
        <v>1.2</v>
      </c>
      <c r="F1114" s="65">
        <v>1</v>
      </c>
      <c r="G1114" s="65">
        <v>0.64</v>
      </c>
      <c r="H1114" s="65">
        <v>38</v>
      </c>
      <c r="I1114" s="70">
        <f t="shared" si="238"/>
        <v>494.61166316288273</v>
      </c>
      <c r="J1114" s="70">
        <f t="shared" si="239"/>
        <v>37.400000000000006</v>
      </c>
      <c r="K1114" s="70">
        <f t="shared" si="240"/>
        <v>23.936000000000003</v>
      </c>
      <c r="L1114" s="70">
        <f t="shared" si="241"/>
        <v>0</v>
      </c>
      <c r="M1114" s="70">
        <f t="shared" si="242"/>
        <v>147.55141357506542</v>
      </c>
      <c r="N1114" s="70">
        <f t="shared" si="243"/>
        <v>1.6448536269514715</v>
      </c>
      <c r="O1114" s="70">
        <f t="shared" si="244"/>
        <v>242.70047778076295</v>
      </c>
      <c r="P1114" s="70">
        <f t="shared" si="245"/>
        <v>1663.9004777807631</v>
      </c>
      <c r="Q1114" s="70">
        <f t="shared" si="246"/>
        <v>-627.38833683711755</v>
      </c>
      <c r="R1114" s="70" t="str">
        <f t="shared" si="247"/>
        <v>Yes</v>
      </c>
      <c r="S1114" s="70">
        <f t="shared" si="248"/>
        <v>1421.2000000000003</v>
      </c>
      <c r="T1114" s="70">
        <f t="shared" si="249"/>
        <v>2291.2888146178807</v>
      </c>
      <c r="U1114" s="70">
        <f t="shared" si="250"/>
        <v>5462441.1181959212</v>
      </c>
      <c r="V1114" s="70">
        <f t="shared" si="251"/>
        <v>0</v>
      </c>
    </row>
    <row r="1115" spans="1:22" x14ac:dyDescent="0.15">
      <c r="A1115" s="66">
        <v>18962.5671040614</v>
      </c>
      <c r="B1115" s="67">
        <v>8.8714013799999982</v>
      </c>
      <c r="C1115" s="67">
        <v>1120.1161706247742</v>
      </c>
      <c r="D1115" s="65">
        <v>672</v>
      </c>
      <c r="E1115" s="68">
        <v>-0.1</v>
      </c>
      <c r="F1115" s="65">
        <v>1</v>
      </c>
      <c r="G1115" s="65">
        <v>1.08</v>
      </c>
      <c r="H1115" s="65">
        <v>5</v>
      </c>
      <c r="I1115" s="70">
        <f t="shared" si="238"/>
        <v>126.2614690335175</v>
      </c>
      <c r="J1115" s="70">
        <f t="shared" si="239"/>
        <v>20.16</v>
      </c>
      <c r="K1115" s="70">
        <f t="shared" si="240"/>
        <v>21.7728</v>
      </c>
      <c r="L1115" s="70">
        <f t="shared" si="241"/>
        <v>0</v>
      </c>
      <c r="M1115" s="70">
        <f t="shared" si="242"/>
        <v>48.685460860507419</v>
      </c>
      <c r="N1115" s="70">
        <f t="shared" si="243"/>
        <v>1.6448536269514715</v>
      </c>
      <c r="O1115" s="70">
        <f t="shared" si="244"/>
        <v>80.080456876209539</v>
      </c>
      <c r="P1115" s="70">
        <f t="shared" si="245"/>
        <v>180.88045687620954</v>
      </c>
      <c r="Q1115" s="70">
        <f t="shared" si="246"/>
        <v>-478.53853096648243</v>
      </c>
      <c r="R1115" s="70" t="str">
        <f t="shared" si="247"/>
        <v>Yes</v>
      </c>
      <c r="S1115" s="70">
        <f t="shared" si="248"/>
        <v>100.8</v>
      </c>
      <c r="T1115" s="70">
        <f t="shared" si="249"/>
        <v>659.41898784269199</v>
      </c>
      <c r="U1115" s="70">
        <f t="shared" si="250"/>
        <v>4150.0735148476797</v>
      </c>
      <c r="V1115" s="70">
        <f t="shared" si="251"/>
        <v>0</v>
      </c>
    </row>
    <row r="1116" spans="1:22" x14ac:dyDescent="0.15">
      <c r="A1116" s="66">
        <v>46597.288225679877</v>
      </c>
      <c r="B1116" s="67">
        <v>5.5697861299999998</v>
      </c>
      <c r="C1116" s="67">
        <v>1259.8181766263665</v>
      </c>
      <c r="D1116" s="65">
        <v>162</v>
      </c>
      <c r="E1116" s="68">
        <v>1.2</v>
      </c>
      <c r="F1116" s="65">
        <v>0.75</v>
      </c>
      <c r="G1116" s="65">
        <v>1.72</v>
      </c>
      <c r="H1116" s="65">
        <v>16</v>
      </c>
      <c r="I1116" s="70">
        <f t="shared" si="238"/>
        <v>226.1878907415726</v>
      </c>
      <c r="J1116" s="70">
        <f t="shared" si="239"/>
        <v>11.880000000000003</v>
      </c>
      <c r="K1116" s="70">
        <f t="shared" si="240"/>
        <v>20.433600000000006</v>
      </c>
      <c r="L1116" s="70">
        <f t="shared" si="241"/>
        <v>2</v>
      </c>
      <c r="M1116" s="70">
        <f t="shared" si="242"/>
        <v>85.117857958010219</v>
      </c>
      <c r="N1116" s="70">
        <f t="shared" si="243"/>
        <v>1.6448536269514715</v>
      </c>
      <c r="O1116" s="70">
        <f t="shared" si="244"/>
        <v>140.00641738057328</v>
      </c>
      <c r="P1116" s="70">
        <f t="shared" si="245"/>
        <v>330.08641738057332</v>
      </c>
      <c r="Q1116" s="70">
        <f t="shared" si="246"/>
        <v>-130.21210925842749</v>
      </c>
      <c r="R1116" s="70" t="str">
        <f t="shared" si="247"/>
        <v>Yes</v>
      </c>
      <c r="S1116" s="70">
        <f t="shared" si="248"/>
        <v>190.08000000000004</v>
      </c>
      <c r="T1116" s="70">
        <f t="shared" si="249"/>
        <v>460.29852663900078</v>
      </c>
      <c r="U1116" s="70">
        <f t="shared" si="250"/>
        <v>1735128.3551916459</v>
      </c>
      <c r="V1116" s="70">
        <f t="shared" si="251"/>
        <v>0</v>
      </c>
    </row>
    <row r="1117" spans="1:22" x14ac:dyDescent="0.15">
      <c r="A1117" s="66">
        <v>1258.7814294532373</v>
      </c>
      <c r="B1117" s="67">
        <v>6.3961975400000002</v>
      </c>
      <c r="C1117" s="67">
        <v>1391.7578730489035</v>
      </c>
      <c r="D1117" s="65">
        <v>398</v>
      </c>
      <c r="E1117" s="68">
        <v>0.8</v>
      </c>
      <c r="F1117" s="65">
        <v>1</v>
      </c>
      <c r="G1117" s="65">
        <v>0.59</v>
      </c>
      <c r="H1117" s="65">
        <v>16</v>
      </c>
      <c r="I1117" s="70">
        <f t="shared" si="238"/>
        <v>217.5914462217975</v>
      </c>
      <c r="J1117" s="70">
        <f t="shared" si="239"/>
        <v>23.880000000000003</v>
      </c>
      <c r="K1117" s="70">
        <f t="shared" si="240"/>
        <v>14.0892</v>
      </c>
      <c r="L1117" s="70">
        <f t="shared" si="241"/>
        <v>0</v>
      </c>
      <c r="M1117" s="70">
        <f t="shared" si="242"/>
        <v>56.3568</v>
      </c>
      <c r="N1117" s="70">
        <f t="shared" si="243"/>
        <v>1.6448536269514715</v>
      </c>
      <c r="O1117" s="70">
        <f t="shared" si="244"/>
        <v>92.698686883378684</v>
      </c>
      <c r="P1117" s="70">
        <f t="shared" si="245"/>
        <v>474.77868688337873</v>
      </c>
      <c r="Q1117" s="70">
        <f t="shared" si="246"/>
        <v>-498.80855377820262</v>
      </c>
      <c r="R1117" s="70" t="str">
        <f t="shared" si="247"/>
        <v>Yes</v>
      </c>
      <c r="S1117" s="70">
        <f t="shared" si="248"/>
        <v>382.08000000000004</v>
      </c>
      <c r="T1117" s="70">
        <f t="shared" si="249"/>
        <v>973.58724066158129</v>
      </c>
      <c r="U1117" s="70">
        <f t="shared" si="250"/>
        <v>574628.1122595229</v>
      </c>
      <c r="V1117" s="70">
        <f t="shared" si="251"/>
        <v>0</v>
      </c>
    </row>
    <row r="1118" spans="1:22" x14ac:dyDescent="0.15">
      <c r="A1118" s="66">
        <v>79318.690453231684</v>
      </c>
      <c r="B1118" s="67">
        <v>12.588621949999999</v>
      </c>
      <c r="C1118" s="67">
        <v>12940.098379033425</v>
      </c>
      <c r="D1118" s="65">
        <v>364</v>
      </c>
      <c r="E1118" s="68">
        <v>-0.2</v>
      </c>
      <c r="F1118" s="65">
        <v>1</v>
      </c>
      <c r="G1118" s="65">
        <v>0.94</v>
      </c>
      <c r="H1118" s="65">
        <v>72</v>
      </c>
      <c r="I1118" s="70">
        <f t="shared" si="238"/>
        <v>1027.9201671501007</v>
      </c>
      <c r="J1118" s="70">
        <f t="shared" si="239"/>
        <v>9.706666666666667</v>
      </c>
      <c r="K1118" s="70">
        <f t="shared" si="240"/>
        <v>9.1242666666666672</v>
      </c>
      <c r="L1118" s="70">
        <f t="shared" si="241"/>
        <v>0</v>
      </c>
      <c r="M1118" s="70">
        <f t="shared" si="242"/>
        <v>77.421970000252514</v>
      </c>
      <c r="N1118" s="70">
        <f t="shared" si="243"/>
        <v>1.6448536269514715</v>
      </c>
      <c r="O1118" s="70">
        <f t="shared" si="244"/>
        <v>127.34780816064337</v>
      </c>
      <c r="P1118" s="70">
        <f t="shared" si="245"/>
        <v>826.22780816064335</v>
      </c>
      <c r="Q1118" s="70">
        <f t="shared" si="246"/>
        <v>736.72016715010068</v>
      </c>
      <c r="R1118" s="70" t="str">
        <f t="shared" si="247"/>
        <v>Yes</v>
      </c>
      <c r="S1118" s="70">
        <f t="shared" si="248"/>
        <v>698.88</v>
      </c>
      <c r="T1118" s="70">
        <f t="shared" si="249"/>
        <v>698.88</v>
      </c>
      <c r="U1118" s="70">
        <f t="shared" si="250"/>
        <v>1330.9305523404801</v>
      </c>
      <c r="V1118" s="70">
        <f t="shared" si="251"/>
        <v>0</v>
      </c>
    </row>
    <row r="1119" spans="1:22" x14ac:dyDescent="0.15">
      <c r="A1119" s="66">
        <v>766.38962509556484</v>
      </c>
      <c r="B1119" s="67">
        <v>11.217839999999999</v>
      </c>
      <c r="C1119" s="67">
        <v>4825.2069609638402</v>
      </c>
      <c r="D1119" s="65">
        <v>608</v>
      </c>
      <c r="E1119" s="68">
        <v>0.4</v>
      </c>
      <c r="F1119" s="65">
        <v>1</v>
      </c>
      <c r="G1119" s="65">
        <v>0.59</v>
      </c>
      <c r="H1119" s="65">
        <v>27</v>
      </c>
      <c r="I1119" s="70">
        <f t="shared" si="238"/>
        <v>430.13690344699518</v>
      </c>
      <c r="J1119" s="70">
        <f t="shared" si="239"/>
        <v>28.373333333333331</v>
      </c>
      <c r="K1119" s="70">
        <f t="shared" si="240"/>
        <v>16.740266666666663</v>
      </c>
      <c r="L1119" s="70">
        <f t="shared" si="241"/>
        <v>0</v>
      </c>
      <c r="M1119" s="70">
        <f t="shared" si="242"/>
        <v>86.984977196755054</v>
      </c>
      <c r="N1119" s="70">
        <f t="shared" si="243"/>
        <v>1.6448536269514715</v>
      </c>
      <c r="O1119" s="70">
        <f t="shared" si="244"/>
        <v>143.07755523237358</v>
      </c>
      <c r="P1119" s="70">
        <f t="shared" si="245"/>
        <v>909.15755523237351</v>
      </c>
      <c r="Q1119" s="70">
        <f t="shared" si="246"/>
        <v>-421.06309655300475</v>
      </c>
      <c r="R1119" s="70" t="str">
        <f t="shared" si="247"/>
        <v>Yes</v>
      </c>
      <c r="S1119" s="70">
        <f t="shared" si="248"/>
        <v>766.07999999999993</v>
      </c>
      <c r="T1119" s="70">
        <f t="shared" si="249"/>
        <v>1330.2206517853783</v>
      </c>
      <c r="U1119" s="70">
        <f t="shared" si="250"/>
        <v>84046.746810449855</v>
      </c>
      <c r="V1119" s="70">
        <f t="shared" si="251"/>
        <v>0</v>
      </c>
    </row>
    <row r="1120" spans="1:22" x14ac:dyDescent="0.15">
      <c r="A1120" s="66">
        <v>43809.864572447921</v>
      </c>
      <c r="B1120" s="67">
        <v>8.9093935999999996</v>
      </c>
      <c r="C1120" s="67">
        <v>3673.2441042790833</v>
      </c>
      <c r="D1120" s="65">
        <v>308</v>
      </c>
      <c r="E1120" s="68">
        <v>0.8</v>
      </c>
      <c r="F1120" s="65">
        <v>1</v>
      </c>
      <c r="G1120" s="65">
        <v>0.88</v>
      </c>
      <c r="H1120" s="65">
        <v>35</v>
      </c>
      <c r="I1120" s="70">
        <f t="shared" si="238"/>
        <v>412.28890193818393</v>
      </c>
      <c r="J1120" s="70">
        <f t="shared" si="239"/>
        <v>18.48</v>
      </c>
      <c r="K1120" s="70">
        <f t="shared" si="240"/>
        <v>16.2624</v>
      </c>
      <c r="L1120" s="70">
        <f t="shared" si="241"/>
        <v>0</v>
      </c>
      <c r="M1120" s="70">
        <f t="shared" si="242"/>
        <v>96.209655864679192</v>
      </c>
      <c r="N1120" s="70">
        <f t="shared" si="243"/>
        <v>1.6448536269514715</v>
      </c>
      <c r="O1120" s="70">
        <f t="shared" si="244"/>
        <v>158.25080139677047</v>
      </c>
      <c r="P1120" s="70">
        <f t="shared" si="245"/>
        <v>805.05080139677057</v>
      </c>
      <c r="Q1120" s="70">
        <f t="shared" si="246"/>
        <v>-142.11109806181605</v>
      </c>
      <c r="R1120" s="70" t="str">
        <f t="shared" si="247"/>
        <v>Yes</v>
      </c>
      <c r="S1120" s="70">
        <f t="shared" si="248"/>
        <v>646.80000000000007</v>
      </c>
      <c r="T1120" s="70">
        <f t="shared" si="249"/>
        <v>947.16189945858662</v>
      </c>
      <c r="U1120" s="70">
        <f t="shared" si="250"/>
        <v>444687.08184907795</v>
      </c>
      <c r="V1120" s="70">
        <f t="shared" si="251"/>
        <v>0</v>
      </c>
    </row>
    <row r="1121" spans="1:22" x14ac:dyDescent="0.15">
      <c r="A1121" s="66">
        <v>52376.607295768743</v>
      </c>
      <c r="B1121" s="67">
        <v>45.822090000000003</v>
      </c>
      <c r="C1121" s="67">
        <v>29380.11542355</v>
      </c>
      <c r="D1121" s="65">
        <v>656</v>
      </c>
      <c r="E1121" s="68">
        <v>1.2</v>
      </c>
      <c r="F1121" s="65">
        <v>0.76</v>
      </c>
      <c r="G1121" s="65">
        <v>0.89</v>
      </c>
      <c r="H1121" s="65">
        <v>27</v>
      </c>
      <c r="I1121" s="70">
        <f t="shared" si="238"/>
        <v>641.17798693926875</v>
      </c>
      <c r="J1121" s="70">
        <f t="shared" si="239"/>
        <v>48.106666666666669</v>
      </c>
      <c r="K1121" s="70">
        <f t="shared" si="240"/>
        <v>42.814933333333336</v>
      </c>
      <c r="L1121" s="70">
        <f t="shared" si="241"/>
        <v>2.545584412271571</v>
      </c>
      <c r="M1121" s="70">
        <f t="shared" si="242"/>
        <v>253.94989440659353</v>
      </c>
      <c r="N1121" s="70">
        <f t="shared" si="243"/>
        <v>1.6448536269514715</v>
      </c>
      <c r="O1121" s="70">
        <f t="shared" si="244"/>
        <v>417.71040487862859</v>
      </c>
      <c r="P1121" s="70">
        <f t="shared" si="245"/>
        <v>1716.5904048786288</v>
      </c>
      <c r="Q1121" s="70">
        <f t="shared" si="246"/>
        <v>-802.0220130607313</v>
      </c>
      <c r="R1121" s="70" t="str">
        <f t="shared" si="247"/>
        <v>Yes</v>
      </c>
      <c r="S1121" s="70">
        <f t="shared" si="248"/>
        <v>1298.8800000000001</v>
      </c>
      <c r="T1121" s="70">
        <f t="shared" si="249"/>
        <v>2518.6124179393601</v>
      </c>
      <c r="U1121" s="70">
        <f t="shared" si="250"/>
        <v>7026198.7716402439</v>
      </c>
      <c r="V1121" s="70">
        <f t="shared" si="251"/>
        <v>0</v>
      </c>
    </row>
    <row r="1122" spans="1:22" x14ac:dyDescent="0.15">
      <c r="A1122" s="66">
        <v>4472.4524558869107</v>
      </c>
      <c r="B1122" s="67">
        <v>190.01529031999999</v>
      </c>
      <c r="C1122" s="67">
        <v>17811.234733503974</v>
      </c>
      <c r="D1122" s="65">
        <v>74</v>
      </c>
      <c r="E1122" s="68">
        <v>0.4</v>
      </c>
      <c r="F1122" s="65">
        <v>0.9</v>
      </c>
      <c r="G1122" s="65">
        <v>1.1299999999999999</v>
      </c>
      <c r="H1122" s="65">
        <v>29</v>
      </c>
      <c r="I1122" s="70">
        <f t="shared" si="238"/>
        <v>93.73579727983217</v>
      </c>
      <c r="J1122" s="70">
        <f t="shared" si="239"/>
        <v>3.4533333333333331</v>
      </c>
      <c r="K1122" s="70">
        <f t="shared" si="240"/>
        <v>3.9022666666666659</v>
      </c>
      <c r="L1122" s="70">
        <f t="shared" si="241"/>
        <v>1.70293863659264</v>
      </c>
      <c r="M1122" s="70">
        <f t="shared" si="242"/>
        <v>21.821705964882252</v>
      </c>
      <c r="N1122" s="70">
        <f t="shared" si="243"/>
        <v>1.6448536269514715</v>
      </c>
      <c r="O1122" s="70">
        <f t="shared" si="244"/>
        <v>35.89351220260513</v>
      </c>
      <c r="P1122" s="70">
        <f t="shared" si="245"/>
        <v>136.04017886927178</v>
      </c>
      <c r="Q1122" s="70">
        <f t="shared" si="246"/>
        <v>-9.8642027201678246</v>
      </c>
      <c r="R1122" s="70" t="str">
        <f t="shared" si="247"/>
        <v>Yes</v>
      </c>
      <c r="S1122" s="70">
        <f t="shared" si="248"/>
        <v>100.14666666666666</v>
      </c>
      <c r="T1122" s="70">
        <f t="shared" si="249"/>
        <v>145.90438158943959</v>
      </c>
      <c r="U1122" s="70">
        <f t="shared" si="250"/>
        <v>10229.373789429752</v>
      </c>
      <c r="V1122" s="70">
        <f t="shared" si="251"/>
        <v>0</v>
      </c>
    </row>
    <row r="1123" spans="1:22" x14ac:dyDescent="0.15">
      <c r="A1123" s="66">
        <v>8380.8156035120483</v>
      </c>
      <c r="B1123" s="67">
        <v>11.241458609999999</v>
      </c>
      <c r="C1123" s="67">
        <v>9495.4743995058743</v>
      </c>
      <c r="D1123" s="65">
        <v>316</v>
      </c>
      <c r="E1123" s="68">
        <v>0.4</v>
      </c>
      <c r="F1123" s="65">
        <v>0.81</v>
      </c>
      <c r="G1123" s="65">
        <v>1.26</v>
      </c>
      <c r="H1123" s="65">
        <v>51</v>
      </c>
      <c r="I1123" s="70">
        <f t="shared" si="238"/>
        <v>844.68348182673026</v>
      </c>
      <c r="J1123" s="70">
        <f t="shared" si="239"/>
        <v>14.746666666666666</v>
      </c>
      <c r="K1123" s="70">
        <f t="shared" si="240"/>
        <v>18.5808</v>
      </c>
      <c r="L1123" s="70">
        <f t="shared" si="241"/>
        <v>3.1128764832546758</v>
      </c>
      <c r="M1123" s="70">
        <f t="shared" si="242"/>
        <v>140.40933175293821</v>
      </c>
      <c r="N1123" s="70">
        <f t="shared" si="243"/>
        <v>1.6448536269514715</v>
      </c>
      <c r="O1123" s="70">
        <f t="shared" si="244"/>
        <v>230.95279859165285</v>
      </c>
      <c r="P1123" s="70">
        <f t="shared" si="245"/>
        <v>983.03279859165275</v>
      </c>
      <c r="Q1123" s="70">
        <f t="shared" si="246"/>
        <v>402.28348182673028</v>
      </c>
      <c r="R1123" s="70" t="str">
        <f t="shared" si="247"/>
        <v>Yes</v>
      </c>
      <c r="S1123" s="70">
        <f t="shared" si="248"/>
        <v>752.07999999999993</v>
      </c>
      <c r="T1123" s="70">
        <f t="shared" si="249"/>
        <v>752.07999999999993</v>
      </c>
      <c r="U1123" s="70">
        <f t="shared" si="250"/>
        <v>43682.190776483811</v>
      </c>
      <c r="V1123" s="70">
        <f t="shared" si="251"/>
        <v>0</v>
      </c>
    </row>
    <row r="1124" spans="1:22" x14ac:dyDescent="0.15">
      <c r="A1124" s="66">
        <v>32887.306841675534</v>
      </c>
      <c r="B1124" s="67">
        <v>7.4182645399999991</v>
      </c>
      <c r="C1124" s="67">
        <v>7288.890790082819</v>
      </c>
      <c r="D1124" s="65">
        <v>478</v>
      </c>
      <c r="E1124" s="68">
        <v>-0.4</v>
      </c>
      <c r="F1124" s="65">
        <v>1</v>
      </c>
      <c r="G1124" s="65">
        <v>0.91</v>
      </c>
      <c r="H1124" s="65">
        <v>51</v>
      </c>
      <c r="I1124" s="70">
        <f t="shared" si="238"/>
        <v>982.56010563931977</v>
      </c>
      <c r="J1124" s="70">
        <f t="shared" si="239"/>
        <v>9.56</v>
      </c>
      <c r="K1124" s="70">
        <f t="shared" si="240"/>
        <v>8.6996000000000002</v>
      </c>
      <c r="L1124" s="70">
        <f t="shared" si="241"/>
        <v>0</v>
      </c>
      <c r="M1124" s="70">
        <f t="shared" si="242"/>
        <v>62.127570756951378</v>
      </c>
      <c r="N1124" s="70">
        <f t="shared" si="243"/>
        <v>1.6448536269514715</v>
      </c>
      <c r="O1124" s="70">
        <f t="shared" si="244"/>
        <v>102.19076009325565</v>
      </c>
      <c r="P1124" s="70">
        <f t="shared" si="245"/>
        <v>589.75076009325562</v>
      </c>
      <c r="Q1124" s="70">
        <f t="shared" si="246"/>
        <v>695.76010563931982</v>
      </c>
      <c r="R1124" s="70" t="str">
        <f t="shared" si="247"/>
        <v>No</v>
      </c>
      <c r="S1124" s="70">
        <f t="shared" si="248"/>
        <v>487.56</v>
      </c>
      <c r="T1124" s="70">
        <f t="shared" si="249"/>
        <v>0</v>
      </c>
      <c r="U1124" s="70">
        <f t="shared" si="250"/>
        <v>714.39874510847994</v>
      </c>
      <c r="V1124" s="70">
        <f t="shared" si="251"/>
        <v>268.16136053083983</v>
      </c>
    </row>
    <row r="1125" spans="1:22" x14ac:dyDescent="0.15">
      <c r="A1125" s="66">
        <v>50454.545965116245</v>
      </c>
      <c r="B1125" s="67">
        <v>14.943328609999998</v>
      </c>
      <c r="C1125" s="67">
        <v>7663.4740327883146</v>
      </c>
      <c r="D1125" s="65">
        <v>332</v>
      </c>
      <c r="E1125" s="68">
        <v>0.5</v>
      </c>
      <c r="F1125" s="65">
        <v>1</v>
      </c>
      <c r="G1125" s="65">
        <v>1.23</v>
      </c>
      <c r="H1125" s="65">
        <v>31</v>
      </c>
      <c r="I1125" s="70">
        <f t="shared" si="238"/>
        <v>512.83581006576787</v>
      </c>
      <c r="J1125" s="70">
        <f t="shared" si="239"/>
        <v>16.600000000000001</v>
      </c>
      <c r="K1125" s="70">
        <f t="shared" si="240"/>
        <v>20.418000000000003</v>
      </c>
      <c r="L1125" s="70">
        <f t="shared" si="241"/>
        <v>0</v>
      </c>
      <c r="M1125" s="70">
        <f t="shared" si="242"/>
        <v>113.68261276026341</v>
      </c>
      <c r="N1125" s="70">
        <f t="shared" si="243"/>
        <v>1.6448536269514715</v>
      </c>
      <c r="O1125" s="70">
        <f t="shared" si="244"/>
        <v>186.99125792003892</v>
      </c>
      <c r="P1125" s="70">
        <f t="shared" si="245"/>
        <v>701.59125792003897</v>
      </c>
      <c r="Q1125" s="70">
        <f t="shared" si="246"/>
        <v>14.835810065767816</v>
      </c>
      <c r="R1125" s="70" t="str">
        <f t="shared" si="247"/>
        <v>Yes</v>
      </c>
      <c r="S1125" s="70">
        <f t="shared" si="248"/>
        <v>514.6</v>
      </c>
      <c r="T1125" s="70">
        <f t="shared" si="249"/>
        <v>686.7554478542711</v>
      </c>
      <c r="U1125" s="70">
        <f t="shared" si="250"/>
        <v>85155.568359375015</v>
      </c>
      <c r="V1125" s="70">
        <f t="shared" si="251"/>
        <v>0</v>
      </c>
    </row>
    <row r="1126" spans="1:22" x14ac:dyDescent="0.15">
      <c r="A1126" s="66">
        <v>21988.105982069352</v>
      </c>
      <c r="B1126" s="67">
        <v>57.62</v>
      </c>
      <c r="C1126" s="67">
        <v>8678.5863436800009</v>
      </c>
      <c r="D1126" s="65">
        <v>324</v>
      </c>
      <c r="E1126" s="68">
        <v>-0.6</v>
      </c>
      <c r="F1126" s="65">
        <v>1</v>
      </c>
      <c r="G1126" s="65">
        <v>0.74</v>
      </c>
      <c r="H1126" s="65">
        <v>16</v>
      </c>
      <c r="I1126" s="70">
        <f t="shared" si="238"/>
        <v>150.61760402082612</v>
      </c>
      <c r="J1126" s="70">
        <f t="shared" si="239"/>
        <v>4.32</v>
      </c>
      <c r="K1126" s="70">
        <f t="shared" si="240"/>
        <v>3.1968000000000001</v>
      </c>
      <c r="L1126" s="70">
        <f t="shared" si="241"/>
        <v>0</v>
      </c>
      <c r="M1126" s="70">
        <f t="shared" si="242"/>
        <v>12.7872</v>
      </c>
      <c r="N1126" s="70">
        <f t="shared" si="243"/>
        <v>1.6448536269514715</v>
      </c>
      <c r="O1126" s="70">
        <f t="shared" si="244"/>
        <v>21.033072298553858</v>
      </c>
      <c r="P1126" s="70">
        <f t="shared" si="245"/>
        <v>90.153072298553866</v>
      </c>
      <c r="Q1126" s="70">
        <f t="shared" si="246"/>
        <v>21.017604020826099</v>
      </c>
      <c r="R1126" s="70" t="str">
        <f t="shared" si="247"/>
        <v>Yes</v>
      </c>
      <c r="S1126" s="70">
        <f t="shared" si="248"/>
        <v>69.12</v>
      </c>
      <c r="T1126" s="70">
        <f t="shared" si="249"/>
        <v>69.135468277727767</v>
      </c>
      <c r="U1126" s="70">
        <f t="shared" si="250"/>
        <v>215.99094030336002</v>
      </c>
      <c r="V1126" s="70">
        <f t="shared" si="251"/>
        <v>0</v>
      </c>
    </row>
    <row r="1127" spans="1:22" x14ac:dyDescent="0.15">
      <c r="A1127" s="66">
        <v>4773.702864119311</v>
      </c>
      <c r="B1127" s="67">
        <v>6.9724499999999994</v>
      </c>
      <c r="C1127" s="67">
        <v>946.13075256947945</v>
      </c>
      <c r="D1127" s="65">
        <v>574</v>
      </c>
      <c r="E1127" s="68">
        <v>0.2</v>
      </c>
      <c r="F1127" s="65">
        <v>0.96</v>
      </c>
      <c r="G1127" s="65">
        <v>0.5</v>
      </c>
      <c r="H1127" s="65">
        <v>8</v>
      </c>
      <c r="I1127" s="70">
        <f t="shared" si="238"/>
        <v>135.69559517378821</v>
      </c>
      <c r="J1127" s="70">
        <f t="shared" si="239"/>
        <v>22.959999999999997</v>
      </c>
      <c r="K1127" s="70">
        <f t="shared" si="240"/>
        <v>11.479999999999999</v>
      </c>
      <c r="L1127" s="70">
        <f t="shared" si="241"/>
        <v>0.56568542494923824</v>
      </c>
      <c r="M1127" s="70">
        <f t="shared" si="242"/>
        <v>34.971630102127065</v>
      </c>
      <c r="N1127" s="70">
        <f t="shared" si="243"/>
        <v>1.6448536269514715</v>
      </c>
      <c r="O1127" s="70">
        <f t="shared" si="244"/>
        <v>57.523212613888965</v>
      </c>
      <c r="P1127" s="70">
        <f t="shared" si="245"/>
        <v>241.20321261388895</v>
      </c>
      <c r="Q1127" s="70">
        <f t="shared" si="246"/>
        <v>-553.10440482621175</v>
      </c>
      <c r="R1127" s="70" t="str">
        <f t="shared" si="247"/>
        <v>Yes</v>
      </c>
      <c r="S1127" s="70">
        <f t="shared" si="248"/>
        <v>183.67999999999998</v>
      </c>
      <c r="T1127" s="70">
        <f t="shared" si="249"/>
        <v>794.30761744010067</v>
      </c>
      <c r="U1127" s="70">
        <f t="shared" si="250"/>
        <v>22145.208286494719</v>
      </c>
      <c r="V1127" s="70">
        <f t="shared" si="251"/>
        <v>0</v>
      </c>
    </row>
    <row r="1128" spans="1:22" x14ac:dyDescent="0.15">
      <c r="A1128" s="66">
        <v>17856.663777127822</v>
      </c>
      <c r="B1128" s="67">
        <v>6.2263866699999992</v>
      </c>
      <c r="C1128" s="67">
        <v>2937.4698699550713</v>
      </c>
      <c r="D1128" s="65">
        <v>276</v>
      </c>
      <c r="E1128" s="68">
        <v>0.8</v>
      </c>
      <c r="F1128" s="65">
        <v>1</v>
      </c>
      <c r="G1128" s="65">
        <v>1.27</v>
      </c>
      <c r="H1128" s="65">
        <v>31</v>
      </c>
      <c r="I1128" s="70">
        <f t="shared" si="238"/>
        <v>471.77761768449108</v>
      </c>
      <c r="J1128" s="70">
        <f t="shared" si="239"/>
        <v>16.559999999999999</v>
      </c>
      <c r="K1128" s="70">
        <f t="shared" si="240"/>
        <v>21.031199999999998</v>
      </c>
      <c r="L1128" s="70">
        <f t="shared" si="241"/>
        <v>0</v>
      </c>
      <c r="M1128" s="70">
        <f t="shared" si="242"/>
        <v>117.09676586755076</v>
      </c>
      <c r="N1128" s="70">
        <f t="shared" si="243"/>
        <v>1.6448536269514715</v>
      </c>
      <c r="O1128" s="70">
        <f t="shared" si="244"/>
        <v>192.60704004152814</v>
      </c>
      <c r="P1128" s="70">
        <f t="shared" si="245"/>
        <v>705.96704004152821</v>
      </c>
      <c r="Q1128" s="70">
        <f t="shared" si="246"/>
        <v>-25.022382315508878</v>
      </c>
      <c r="R1128" s="70" t="str">
        <f t="shared" si="247"/>
        <v>Yes</v>
      </c>
      <c r="S1128" s="70">
        <f t="shared" si="248"/>
        <v>513.36</v>
      </c>
      <c r="T1128" s="70">
        <f t="shared" si="249"/>
        <v>730.98942235703703</v>
      </c>
      <c r="U1128" s="70">
        <f t="shared" si="250"/>
        <v>398485.82659203093</v>
      </c>
      <c r="V1128" s="70">
        <f t="shared" si="251"/>
        <v>0</v>
      </c>
    </row>
    <row r="1129" spans="1:22" x14ac:dyDescent="0.15">
      <c r="A1129" s="66">
        <v>56037.898452549904</v>
      </c>
      <c r="B1129" s="67">
        <v>6.1697831899999995</v>
      </c>
      <c r="C1129" s="67">
        <v>4398.6166074694329</v>
      </c>
      <c r="D1129" s="65">
        <v>574</v>
      </c>
      <c r="E1129" s="68">
        <v>0.5</v>
      </c>
      <c r="F1129" s="65">
        <v>1</v>
      </c>
      <c r="G1129" s="65">
        <v>0.62</v>
      </c>
      <c r="H1129" s="65">
        <v>41</v>
      </c>
      <c r="I1129" s="70">
        <f t="shared" si="238"/>
        <v>712.9288780517802</v>
      </c>
      <c r="J1129" s="70">
        <f t="shared" si="239"/>
        <v>28.7</v>
      </c>
      <c r="K1129" s="70">
        <f t="shared" si="240"/>
        <v>17.794</v>
      </c>
      <c r="L1129" s="70">
        <f t="shared" si="241"/>
        <v>0</v>
      </c>
      <c r="M1129" s="70">
        <f t="shared" si="242"/>
        <v>113.93719268088012</v>
      </c>
      <c r="N1129" s="70">
        <f t="shared" si="243"/>
        <v>1.6448536269514715</v>
      </c>
      <c r="O1129" s="70">
        <f t="shared" si="244"/>
        <v>187.41000462581431</v>
      </c>
      <c r="P1129" s="70">
        <f t="shared" si="245"/>
        <v>1364.1100046258143</v>
      </c>
      <c r="Q1129" s="70">
        <f t="shared" si="246"/>
        <v>-148.0711219482198</v>
      </c>
      <c r="R1129" s="70" t="str">
        <f t="shared" si="247"/>
        <v>Yes</v>
      </c>
      <c r="S1129" s="70">
        <f t="shared" si="248"/>
        <v>1176.7</v>
      </c>
      <c r="T1129" s="70">
        <f t="shared" si="249"/>
        <v>1512.1811265740341</v>
      </c>
      <c r="U1129" s="70">
        <f t="shared" si="250"/>
        <v>147226.7958984375</v>
      </c>
      <c r="V1129" s="70">
        <f t="shared" si="251"/>
        <v>0</v>
      </c>
    </row>
    <row r="1130" spans="1:22" x14ac:dyDescent="0.15">
      <c r="A1130" s="66">
        <v>13693.424231848572</v>
      </c>
      <c r="B1130" s="67">
        <v>8.4565653300000001</v>
      </c>
      <c r="C1130" s="67">
        <v>6088.8810838161589</v>
      </c>
      <c r="D1130" s="65">
        <v>688</v>
      </c>
      <c r="E1130" s="68">
        <v>1.2</v>
      </c>
      <c r="F1130" s="65">
        <v>0.88</v>
      </c>
      <c r="G1130" s="65">
        <v>1.17</v>
      </c>
      <c r="H1130" s="65">
        <v>21</v>
      </c>
      <c r="I1130" s="70">
        <f t="shared" si="238"/>
        <v>720.01821616816608</v>
      </c>
      <c r="J1130" s="70">
        <f t="shared" si="239"/>
        <v>50.45333333333334</v>
      </c>
      <c r="K1130" s="70">
        <f t="shared" si="240"/>
        <v>59.030400000000007</v>
      </c>
      <c r="L1130" s="70">
        <f t="shared" si="241"/>
        <v>1.5874507866387544</v>
      </c>
      <c r="M1130" s="70">
        <f t="shared" si="242"/>
        <v>282.11896160194556</v>
      </c>
      <c r="N1130" s="70">
        <f t="shared" si="243"/>
        <v>1.6448536269514715</v>
      </c>
      <c r="O1130" s="70">
        <f t="shared" si="244"/>
        <v>464.0443972227431</v>
      </c>
      <c r="P1130" s="70">
        <f t="shared" si="245"/>
        <v>1523.5643972227433</v>
      </c>
      <c r="Q1130" s="70">
        <f t="shared" si="246"/>
        <v>-793.58178383183406</v>
      </c>
      <c r="R1130" s="70" t="str">
        <f t="shared" si="247"/>
        <v>Yes</v>
      </c>
      <c r="S1130" s="70">
        <f t="shared" si="248"/>
        <v>1059.5200000000002</v>
      </c>
      <c r="T1130" s="70">
        <f t="shared" si="249"/>
        <v>2317.1461810545775</v>
      </c>
      <c r="U1130" s="70">
        <f t="shared" si="250"/>
        <v>7368940.1751348898</v>
      </c>
      <c r="V1130" s="70">
        <f t="shared" si="251"/>
        <v>0</v>
      </c>
    </row>
    <row r="1131" spans="1:22" x14ac:dyDescent="0.15">
      <c r="A1131" s="66">
        <v>43315.240260250568</v>
      </c>
      <c r="B1131" s="67">
        <v>14.019759989999999</v>
      </c>
      <c r="C1131" s="67">
        <v>9231.3878744344929</v>
      </c>
      <c r="D1131" s="65">
        <v>372</v>
      </c>
      <c r="E1131" s="68">
        <v>0.4</v>
      </c>
      <c r="F1131" s="65">
        <v>1</v>
      </c>
      <c r="G1131" s="65">
        <v>0.67</v>
      </c>
      <c r="H1131" s="65">
        <v>62</v>
      </c>
      <c r="I1131" s="70">
        <f t="shared" si="238"/>
        <v>658.45548575860414</v>
      </c>
      <c r="J1131" s="70">
        <f t="shared" si="239"/>
        <v>17.36</v>
      </c>
      <c r="K1131" s="70">
        <f t="shared" si="240"/>
        <v>11.6312</v>
      </c>
      <c r="L1131" s="70">
        <f t="shared" si="241"/>
        <v>0</v>
      </c>
      <c r="M1131" s="70">
        <f t="shared" si="242"/>
        <v>91.584160384206172</v>
      </c>
      <c r="N1131" s="70">
        <f t="shared" si="243"/>
        <v>1.6448536269514715</v>
      </c>
      <c r="O1131" s="70">
        <f t="shared" si="244"/>
        <v>150.6425383792668</v>
      </c>
      <c r="P1131" s="70">
        <f t="shared" si="245"/>
        <v>1226.9625383792668</v>
      </c>
      <c r="Q1131" s="70">
        <f t="shared" si="246"/>
        <v>137.65548575860419</v>
      </c>
      <c r="R1131" s="70" t="str">
        <f t="shared" si="247"/>
        <v>Yes</v>
      </c>
      <c r="S1131" s="70">
        <f t="shared" si="248"/>
        <v>1076.32</v>
      </c>
      <c r="T1131" s="70">
        <f t="shared" si="249"/>
        <v>1089.3070526206625</v>
      </c>
      <c r="U1131" s="70">
        <f t="shared" si="250"/>
        <v>51423.338509025249</v>
      </c>
      <c r="V1131" s="70">
        <f t="shared" si="251"/>
        <v>0</v>
      </c>
    </row>
    <row r="1132" spans="1:22" x14ac:dyDescent="0.15">
      <c r="A1132" s="66">
        <v>86385.282807981683</v>
      </c>
      <c r="B1132" s="67">
        <v>20.265190929999996</v>
      </c>
      <c r="C1132" s="67">
        <v>4422.3984608691708</v>
      </c>
      <c r="D1132" s="65">
        <v>550</v>
      </c>
      <c r="E1132" s="68">
        <v>0.8</v>
      </c>
      <c r="F1132" s="65">
        <v>0.96</v>
      </c>
      <c r="G1132" s="65">
        <v>0.81</v>
      </c>
      <c r="H1132" s="65">
        <v>12</v>
      </c>
      <c r="I1132" s="70">
        <f t="shared" si="238"/>
        <v>218.22634073101091</v>
      </c>
      <c r="J1132" s="70">
        <f t="shared" si="239"/>
        <v>33</v>
      </c>
      <c r="K1132" s="70">
        <f t="shared" si="240"/>
        <v>26.73</v>
      </c>
      <c r="L1132" s="70">
        <f t="shared" si="241"/>
        <v>0.69282032302755125</v>
      </c>
      <c r="M1132" s="70">
        <f t="shared" si="242"/>
        <v>95.376280070046775</v>
      </c>
      <c r="N1132" s="70">
        <f t="shared" si="243"/>
        <v>1.6448536269514715</v>
      </c>
      <c r="O1132" s="70">
        <f t="shared" si="244"/>
        <v>156.88002019835579</v>
      </c>
      <c r="P1132" s="70">
        <f t="shared" si="245"/>
        <v>552.88002019835585</v>
      </c>
      <c r="Q1132" s="70">
        <f t="shared" si="246"/>
        <v>-771.77365926898915</v>
      </c>
      <c r="R1132" s="70" t="str">
        <f t="shared" si="247"/>
        <v>Yes</v>
      </c>
      <c r="S1132" s="70">
        <f t="shared" si="248"/>
        <v>396</v>
      </c>
      <c r="T1132" s="70">
        <f t="shared" si="249"/>
        <v>1324.653679467345</v>
      </c>
      <c r="U1132" s="70">
        <f t="shared" si="250"/>
        <v>794084.0747304965</v>
      </c>
      <c r="V1132" s="70">
        <f t="shared" si="251"/>
        <v>0</v>
      </c>
    </row>
    <row r="1133" spans="1:22" x14ac:dyDescent="0.15">
      <c r="A1133" s="66">
        <v>17357.583584604476</v>
      </c>
      <c r="B1133" s="67">
        <v>16.188605599999999</v>
      </c>
      <c r="C1133" s="67">
        <v>5440.8420192810972</v>
      </c>
      <c r="D1133" s="65">
        <v>526</v>
      </c>
      <c r="E1133" s="68">
        <v>0.6</v>
      </c>
      <c r="F1133" s="65">
        <v>1</v>
      </c>
      <c r="G1133" s="65">
        <v>0.51</v>
      </c>
      <c r="H1133" s="65">
        <v>29</v>
      </c>
      <c r="I1133" s="70">
        <f t="shared" si="238"/>
        <v>336.09083782244329</v>
      </c>
      <c r="J1133" s="70">
        <f t="shared" si="239"/>
        <v>28.053333333333338</v>
      </c>
      <c r="K1133" s="70">
        <f t="shared" si="240"/>
        <v>14.307200000000003</v>
      </c>
      <c r="L1133" s="70">
        <f t="shared" si="241"/>
        <v>0</v>
      </c>
      <c r="M1133" s="70">
        <f t="shared" si="242"/>
        <v>77.0466299286348</v>
      </c>
      <c r="N1133" s="70">
        <f t="shared" si="243"/>
        <v>1.6448536269514715</v>
      </c>
      <c r="O1133" s="70">
        <f t="shared" si="244"/>
        <v>126.73042868250275</v>
      </c>
      <c r="P1133" s="70">
        <f t="shared" si="245"/>
        <v>940.2770953491696</v>
      </c>
      <c r="Q1133" s="70">
        <f t="shared" si="246"/>
        <v>-505.50916217755685</v>
      </c>
      <c r="R1133" s="70" t="str">
        <f t="shared" si="247"/>
        <v>Yes</v>
      </c>
      <c r="S1133" s="70">
        <f t="shared" si="248"/>
        <v>813.54666666666685</v>
      </c>
      <c r="T1133" s="70">
        <f t="shared" si="249"/>
        <v>1445.7862575267263</v>
      </c>
      <c r="U1133" s="70">
        <f t="shared" si="250"/>
        <v>245357.06291634202</v>
      </c>
      <c r="V1133" s="70">
        <f t="shared" si="251"/>
        <v>0</v>
      </c>
    </row>
    <row r="1134" spans="1:22" x14ac:dyDescent="0.15">
      <c r="A1134" s="66">
        <v>52905.996725552388</v>
      </c>
      <c r="B1134" s="67">
        <v>9.090524649999999</v>
      </c>
      <c r="C1134" s="67">
        <v>1345.294629275751</v>
      </c>
      <c r="D1134" s="65">
        <v>154</v>
      </c>
      <c r="E1134" s="68">
        <v>-0.2</v>
      </c>
      <c r="F1134" s="65">
        <v>1</v>
      </c>
      <c r="G1134" s="65">
        <v>0.76</v>
      </c>
      <c r="H1134" s="65">
        <v>35</v>
      </c>
      <c r="I1134" s="70">
        <f t="shared" si="238"/>
        <v>147.98866743909562</v>
      </c>
      <c r="J1134" s="70">
        <f t="shared" si="239"/>
        <v>4.1066666666666674</v>
      </c>
      <c r="K1134" s="70">
        <f t="shared" si="240"/>
        <v>3.1210666666666671</v>
      </c>
      <c r="L1134" s="70">
        <f t="shared" si="241"/>
        <v>0</v>
      </c>
      <c r="M1134" s="70">
        <f t="shared" si="242"/>
        <v>18.464479408372778</v>
      </c>
      <c r="N1134" s="70">
        <f t="shared" si="243"/>
        <v>1.6448536269514715</v>
      </c>
      <c r="O1134" s="70">
        <f t="shared" si="244"/>
        <v>30.371365924632727</v>
      </c>
      <c r="P1134" s="70">
        <f t="shared" si="245"/>
        <v>174.10469925796608</v>
      </c>
      <c r="Q1134" s="70">
        <f t="shared" si="246"/>
        <v>24.788667439095605</v>
      </c>
      <c r="R1134" s="70" t="str">
        <f t="shared" si="247"/>
        <v>Yes</v>
      </c>
      <c r="S1134" s="70">
        <f t="shared" si="248"/>
        <v>143.73333333333335</v>
      </c>
      <c r="T1134" s="70">
        <f t="shared" si="249"/>
        <v>149.31603181887047</v>
      </c>
      <c r="U1134" s="70">
        <f t="shared" si="250"/>
        <v>563.08600291328014</v>
      </c>
      <c r="V1134" s="70">
        <f t="shared" si="251"/>
        <v>0</v>
      </c>
    </row>
    <row r="1135" spans="1:22" x14ac:dyDescent="0.15">
      <c r="A1135" s="66">
        <v>56141.933508359041</v>
      </c>
      <c r="B1135" s="67">
        <v>6.0590448599999993</v>
      </c>
      <c r="C1135" s="67">
        <v>2972.0317151082395</v>
      </c>
      <c r="D1135" s="65">
        <v>356</v>
      </c>
      <c r="E1135" s="68">
        <v>-0.2</v>
      </c>
      <c r="F1135" s="65">
        <v>1</v>
      </c>
      <c r="G1135" s="65">
        <v>0.95</v>
      </c>
      <c r="H1135" s="65">
        <v>32</v>
      </c>
      <c r="I1135" s="70">
        <f t="shared" si="238"/>
        <v>490.51158784591667</v>
      </c>
      <c r="J1135" s="70">
        <f t="shared" si="239"/>
        <v>9.4933333333333341</v>
      </c>
      <c r="K1135" s="70">
        <f t="shared" si="240"/>
        <v>9.0186666666666664</v>
      </c>
      <c r="L1135" s="70">
        <f t="shared" si="241"/>
        <v>0</v>
      </c>
      <c r="M1135" s="70">
        <f t="shared" si="242"/>
        <v>51.017282858088613</v>
      </c>
      <c r="N1135" s="70">
        <f t="shared" si="243"/>
        <v>1.6448536269514715</v>
      </c>
      <c r="O1135" s="70">
        <f t="shared" si="244"/>
        <v>83.915962746336191</v>
      </c>
      <c r="P1135" s="70">
        <f t="shared" si="245"/>
        <v>387.70262941300291</v>
      </c>
      <c r="Q1135" s="70">
        <f t="shared" si="246"/>
        <v>205.71158784591665</v>
      </c>
      <c r="R1135" s="70" t="str">
        <f t="shared" si="247"/>
        <v>Yes</v>
      </c>
      <c r="S1135" s="70">
        <f t="shared" si="248"/>
        <v>303.78666666666669</v>
      </c>
      <c r="T1135" s="70">
        <f t="shared" si="249"/>
        <v>303.78666666666669</v>
      </c>
      <c r="U1135" s="70">
        <f t="shared" si="250"/>
        <v>1301.6793314099202</v>
      </c>
      <c r="V1135" s="70">
        <f t="shared" si="251"/>
        <v>0</v>
      </c>
    </row>
    <row r="1136" spans="1:22" x14ac:dyDescent="0.15">
      <c r="A1136" s="66">
        <v>5762.6142670119561</v>
      </c>
      <c r="B1136" s="67">
        <v>19.085668249999998</v>
      </c>
      <c r="C1136" s="67">
        <v>3444.2585886586307</v>
      </c>
      <c r="D1136" s="65">
        <v>1190</v>
      </c>
      <c r="E1136" s="68">
        <v>0.4</v>
      </c>
      <c r="F1136" s="65">
        <v>0.88</v>
      </c>
      <c r="G1136" s="65">
        <v>1.92</v>
      </c>
      <c r="H1136" s="65">
        <v>2</v>
      </c>
      <c r="I1136" s="70">
        <f t="shared" si="238"/>
        <v>180.46308588951982</v>
      </c>
      <c r="J1136" s="70">
        <f t="shared" si="239"/>
        <v>55.533333333333324</v>
      </c>
      <c r="K1136" s="70">
        <f t="shared" si="240"/>
        <v>106.62399999999998</v>
      </c>
      <c r="L1136" s="70">
        <f t="shared" si="241"/>
        <v>0.4898979485566356</v>
      </c>
      <c r="M1136" s="70">
        <f t="shared" si="242"/>
        <v>153.22370253543235</v>
      </c>
      <c r="N1136" s="70">
        <f t="shared" si="243"/>
        <v>1.6448536269514715</v>
      </c>
      <c r="O1136" s="70">
        <f t="shared" si="244"/>
        <v>252.03056285033929</v>
      </c>
      <c r="P1136" s="70">
        <f t="shared" si="245"/>
        <v>363.09722951700593</v>
      </c>
      <c r="Q1136" s="70">
        <f t="shared" si="246"/>
        <v>-1485.53691411048</v>
      </c>
      <c r="R1136" s="70" t="str">
        <f t="shared" si="247"/>
        <v>Yes</v>
      </c>
      <c r="S1136" s="70">
        <f t="shared" si="248"/>
        <v>111.06666666666665</v>
      </c>
      <c r="T1136" s="70">
        <f t="shared" si="249"/>
        <v>1848.6341436274859</v>
      </c>
      <c r="U1136" s="70">
        <f t="shared" si="250"/>
        <v>164499.38931650549</v>
      </c>
      <c r="V1136" s="70">
        <f t="shared" si="251"/>
        <v>0</v>
      </c>
    </row>
    <row r="1137" spans="1:22" x14ac:dyDescent="0.15">
      <c r="A1137" s="66">
        <v>80969.10544693761</v>
      </c>
      <c r="B1137" s="67">
        <v>85.109856569999991</v>
      </c>
      <c r="C1137" s="67">
        <v>45584.205787766463</v>
      </c>
      <c r="D1137" s="65">
        <v>584</v>
      </c>
      <c r="E1137" s="68">
        <v>0.6</v>
      </c>
      <c r="F1137" s="65">
        <v>0.82</v>
      </c>
      <c r="G1137" s="65">
        <v>0.42</v>
      </c>
      <c r="H1137" s="65">
        <v>51</v>
      </c>
      <c r="I1137" s="70">
        <f t="shared" si="238"/>
        <v>535.59255795801971</v>
      </c>
      <c r="J1137" s="70">
        <f t="shared" si="239"/>
        <v>31.146666666666665</v>
      </c>
      <c r="K1137" s="70">
        <f t="shared" si="240"/>
        <v>13.081599999999998</v>
      </c>
      <c r="L1137" s="70">
        <f t="shared" si="241"/>
        <v>3.0298514815086239</v>
      </c>
      <c r="M1137" s="70">
        <f t="shared" si="242"/>
        <v>132.7900427688763</v>
      </c>
      <c r="N1137" s="70">
        <f t="shared" si="243"/>
        <v>1.6448536269514715</v>
      </c>
      <c r="O1137" s="70">
        <f t="shared" si="244"/>
        <v>218.42018347142721</v>
      </c>
      <c r="P1137" s="70">
        <f t="shared" si="245"/>
        <v>1806.900183471427</v>
      </c>
      <c r="Q1137" s="70">
        <f t="shared" si="246"/>
        <v>-398.80744204198027</v>
      </c>
      <c r="R1137" s="70" t="str">
        <f t="shared" si="247"/>
        <v>Yes</v>
      </c>
      <c r="S1137" s="70">
        <f t="shared" si="248"/>
        <v>1588.4799999999998</v>
      </c>
      <c r="T1137" s="70">
        <f t="shared" si="249"/>
        <v>2205.707625513407</v>
      </c>
      <c r="U1137" s="70">
        <f t="shared" si="250"/>
        <v>272411.64399837208</v>
      </c>
      <c r="V1137" s="70">
        <f t="shared" si="251"/>
        <v>0</v>
      </c>
    </row>
    <row r="1138" spans="1:22" x14ac:dyDescent="0.15">
      <c r="A1138" s="66">
        <v>84472.299127248712</v>
      </c>
      <c r="B1138" s="67">
        <v>44.912209999999995</v>
      </c>
      <c r="C1138" s="67">
        <v>2452.07905303196</v>
      </c>
      <c r="D1138" s="65">
        <v>874</v>
      </c>
      <c r="E1138" s="68">
        <v>-0.4</v>
      </c>
      <c r="F1138" s="65">
        <v>1</v>
      </c>
      <c r="G1138" s="65">
        <v>0.52</v>
      </c>
      <c r="H1138" s="65">
        <v>3</v>
      </c>
      <c r="I1138" s="70">
        <f t="shared" si="238"/>
        <v>54.597158613035525</v>
      </c>
      <c r="J1138" s="70">
        <f t="shared" si="239"/>
        <v>17.48</v>
      </c>
      <c r="K1138" s="70">
        <f t="shared" si="240"/>
        <v>9.0896000000000008</v>
      </c>
      <c r="L1138" s="70">
        <f t="shared" si="241"/>
        <v>0</v>
      </c>
      <c r="M1138" s="70">
        <f t="shared" si="242"/>
        <v>15.743649020478069</v>
      </c>
      <c r="N1138" s="70">
        <f t="shared" si="243"/>
        <v>1.6448536269514715</v>
      </c>
      <c r="O1138" s="70">
        <f t="shared" si="244"/>
        <v>25.895998192784333</v>
      </c>
      <c r="P1138" s="70">
        <f t="shared" si="245"/>
        <v>78.335998192784331</v>
      </c>
      <c r="Q1138" s="70">
        <f t="shared" si="246"/>
        <v>-469.80284138696447</v>
      </c>
      <c r="R1138" s="70" t="str">
        <f t="shared" si="247"/>
        <v>Yes</v>
      </c>
      <c r="S1138" s="70">
        <f t="shared" si="248"/>
        <v>52.44</v>
      </c>
      <c r="T1138" s="70">
        <f t="shared" si="249"/>
        <v>548.13883957974883</v>
      </c>
      <c r="U1138" s="70">
        <f t="shared" si="250"/>
        <v>1306.2437305958399</v>
      </c>
      <c r="V1138" s="70">
        <f t="shared" si="251"/>
        <v>0</v>
      </c>
    </row>
    <row r="1139" spans="1:22" x14ac:dyDescent="0.15">
      <c r="A1139" s="66">
        <v>46978.241834004133</v>
      </c>
      <c r="B1139" s="67">
        <v>86.08092212999999</v>
      </c>
      <c r="C1139" s="67">
        <v>30222.191620423822</v>
      </c>
      <c r="D1139" s="65">
        <v>656</v>
      </c>
      <c r="E1139" s="68">
        <v>0.8</v>
      </c>
      <c r="F1139" s="65">
        <v>0.92</v>
      </c>
      <c r="G1139" s="65">
        <v>0.48</v>
      </c>
      <c r="H1139" s="65">
        <v>28</v>
      </c>
      <c r="I1139" s="70">
        <f t="shared" si="238"/>
        <v>351.09047246011215</v>
      </c>
      <c r="J1139" s="70">
        <f t="shared" si="239"/>
        <v>39.36</v>
      </c>
      <c r="K1139" s="70">
        <f t="shared" si="240"/>
        <v>18.892799999999998</v>
      </c>
      <c r="L1139" s="70">
        <f t="shared" si="241"/>
        <v>1.4966629547095762</v>
      </c>
      <c r="M1139" s="70">
        <f t="shared" si="242"/>
        <v>116.03659110608169</v>
      </c>
      <c r="N1139" s="70">
        <f t="shared" si="243"/>
        <v>1.6448536269514715</v>
      </c>
      <c r="O1139" s="70">
        <f t="shared" si="244"/>
        <v>190.86320773992333</v>
      </c>
      <c r="P1139" s="70">
        <f t="shared" si="245"/>
        <v>1292.9432077399233</v>
      </c>
      <c r="Q1139" s="70">
        <f t="shared" si="246"/>
        <v>-829.70952753988786</v>
      </c>
      <c r="R1139" s="70" t="str">
        <f t="shared" si="247"/>
        <v>Yes</v>
      </c>
      <c r="S1139" s="70">
        <f t="shared" si="248"/>
        <v>1102.08</v>
      </c>
      <c r="T1139" s="70">
        <f t="shared" si="249"/>
        <v>2122.6527352798112</v>
      </c>
      <c r="U1139" s="70">
        <f t="shared" si="250"/>
        <v>947125.73276946472</v>
      </c>
      <c r="V1139" s="70">
        <f t="shared" si="251"/>
        <v>0</v>
      </c>
    </row>
    <row r="1140" spans="1:22" x14ac:dyDescent="0.15">
      <c r="A1140" s="66">
        <v>1194.6629587840096</v>
      </c>
      <c r="B1140" s="67">
        <v>13.618806060000001</v>
      </c>
      <c r="C1140" s="67">
        <v>4540.2061236224235</v>
      </c>
      <c r="D1140" s="65">
        <v>446</v>
      </c>
      <c r="E1140" s="68">
        <v>0.8</v>
      </c>
      <c r="F1140" s="65">
        <v>0.92</v>
      </c>
      <c r="G1140" s="65">
        <v>0.59</v>
      </c>
      <c r="H1140" s="65">
        <v>29</v>
      </c>
      <c r="I1140" s="70">
        <f t="shared" si="238"/>
        <v>333.37769137909459</v>
      </c>
      <c r="J1140" s="70">
        <f t="shared" si="239"/>
        <v>26.76</v>
      </c>
      <c r="K1140" s="70">
        <f t="shared" si="240"/>
        <v>15.788399999999999</v>
      </c>
      <c r="L1140" s="70">
        <f t="shared" si="241"/>
        <v>1.5231546211727813</v>
      </c>
      <c r="M1140" s="70">
        <f t="shared" si="242"/>
        <v>94.288281850079329</v>
      </c>
      <c r="N1140" s="70">
        <f t="shared" si="243"/>
        <v>1.6448536269514715</v>
      </c>
      <c r="O1140" s="70">
        <f t="shared" si="244"/>
        <v>155.0904223801256</v>
      </c>
      <c r="P1140" s="70">
        <f t="shared" si="245"/>
        <v>931.13042238012565</v>
      </c>
      <c r="Q1140" s="70">
        <f t="shared" si="246"/>
        <v>-469.42230862090548</v>
      </c>
      <c r="R1140" s="70" t="str">
        <f t="shared" si="247"/>
        <v>Yes</v>
      </c>
      <c r="S1140" s="70">
        <f t="shared" si="248"/>
        <v>776.04000000000008</v>
      </c>
      <c r="T1140" s="70">
        <f t="shared" si="249"/>
        <v>1400.5527310010311</v>
      </c>
      <c r="U1140" s="70">
        <f t="shared" si="250"/>
        <v>643929.99514509353</v>
      </c>
      <c r="V1140" s="70">
        <f t="shared" si="251"/>
        <v>0</v>
      </c>
    </row>
    <row r="1141" spans="1:22" x14ac:dyDescent="0.15">
      <c r="A1141" s="66">
        <v>28952.468732987014</v>
      </c>
      <c r="B1141" s="67">
        <v>6.3171334399999992</v>
      </c>
      <c r="C1141" s="67">
        <v>1166.0642397718386</v>
      </c>
      <c r="D1141" s="65">
        <v>608</v>
      </c>
      <c r="E1141" s="68">
        <v>-0.4</v>
      </c>
      <c r="F1141" s="65">
        <v>0.91</v>
      </c>
      <c r="G1141" s="65">
        <v>1.04</v>
      </c>
      <c r="H1141" s="65">
        <v>8</v>
      </c>
      <c r="I1141" s="70">
        <f t="shared" si="238"/>
        <v>184.58755871584671</v>
      </c>
      <c r="J1141" s="70">
        <f t="shared" si="239"/>
        <v>12.159999999999998</v>
      </c>
      <c r="K1141" s="70">
        <f t="shared" si="240"/>
        <v>12.646399999999998</v>
      </c>
      <c r="L1141" s="70">
        <f t="shared" si="241"/>
        <v>0.84852813742385691</v>
      </c>
      <c r="M1141" s="70">
        <f t="shared" si="242"/>
        <v>37.227875250677407</v>
      </c>
      <c r="N1141" s="70">
        <f t="shared" si="243"/>
        <v>1.6448536269514715</v>
      </c>
      <c r="O1141" s="70">
        <f t="shared" si="244"/>
        <v>61.234405629773654</v>
      </c>
      <c r="P1141" s="70">
        <f t="shared" si="245"/>
        <v>158.51440562977365</v>
      </c>
      <c r="Q1141" s="70">
        <f t="shared" si="246"/>
        <v>-180.21244128415324</v>
      </c>
      <c r="R1141" s="70" t="str">
        <f t="shared" si="247"/>
        <v>Yes</v>
      </c>
      <c r="S1141" s="70">
        <f t="shared" si="248"/>
        <v>97.279999999999987</v>
      </c>
      <c r="T1141" s="70">
        <f t="shared" si="249"/>
        <v>338.72684691392692</v>
      </c>
      <c r="U1141" s="70">
        <f t="shared" si="250"/>
        <v>908.69129084927988</v>
      </c>
      <c r="V1141" s="70">
        <f t="shared" si="251"/>
        <v>0</v>
      </c>
    </row>
    <row r="1142" spans="1:22" x14ac:dyDescent="0.15">
      <c r="A1142" s="66">
        <v>26415.882082796394</v>
      </c>
      <c r="B1142" s="67">
        <v>13.663715689999998</v>
      </c>
      <c r="C1142" s="67">
        <v>1039.0138151146568</v>
      </c>
      <c r="D1142" s="65">
        <v>704</v>
      </c>
      <c r="E1142" s="68">
        <v>-0.4</v>
      </c>
      <c r="F1142" s="65">
        <v>0.95</v>
      </c>
      <c r="G1142" s="65">
        <v>0.61</v>
      </c>
      <c r="H1142" s="65">
        <v>5</v>
      </c>
      <c r="I1142" s="70">
        <f t="shared" si="238"/>
        <v>76.041820445303557</v>
      </c>
      <c r="J1142" s="70">
        <f t="shared" si="239"/>
        <v>14.079999999999998</v>
      </c>
      <c r="K1142" s="70">
        <f t="shared" si="240"/>
        <v>8.5887999999999991</v>
      </c>
      <c r="L1142" s="70">
        <f t="shared" si="241"/>
        <v>0.50000000000000022</v>
      </c>
      <c r="M1142" s="70">
        <f t="shared" si="242"/>
        <v>20.454804501632374</v>
      </c>
      <c r="N1142" s="70">
        <f t="shared" si="243"/>
        <v>1.6448536269514715</v>
      </c>
      <c r="O1142" s="70">
        <f t="shared" si="244"/>
        <v>33.6451593730933</v>
      </c>
      <c r="P1142" s="70">
        <f t="shared" si="245"/>
        <v>104.0451593730933</v>
      </c>
      <c r="Q1142" s="70">
        <f t="shared" si="246"/>
        <v>-346.35817955469645</v>
      </c>
      <c r="R1142" s="70" t="str">
        <f t="shared" si="247"/>
        <v>Yes</v>
      </c>
      <c r="S1142" s="70">
        <f t="shared" si="248"/>
        <v>70.399999999999991</v>
      </c>
      <c r="T1142" s="70">
        <f t="shared" si="249"/>
        <v>450.40333892778972</v>
      </c>
      <c r="U1142" s="70">
        <f t="shared" si="250"/>
        <v>1052.1688630886399</v>
      </c>
      <c r="V1142" s="70">
        <f t="shared" si="251"/>
        <v>0</v>
      </c>
    </row>
    <row r="1143" spans="1:22" x14ac:dyDescent="0.15">
      <c r="A1143" s="66">
        <v>75569.607347287252</v>
      </c>
      <c r="B1143" s="67">
        <v>83.584375669999986</v>
      </c>
      <c r="C1143" s="67">
        <v>30549.659783022078</v>
      </c>
      <c r="D1143" s="65">
        <v>446</v>
      </c>
      <c r="E1143" s="68">
        <v>0.5</v>
      </c>
      <c r="F1143" s="65">
        <v>1</v>
      </c>
      <c r="G1143" s="65">
        <v>0.81</v>
      </c>
      <c r="H1143" s="65">
        <v>26</v>
      </c>
      <c r="I1143" s="70">
        <f t="shared" si="238"/>
        <v>365.49486118835637</v>
      </c>
      <c r="J1143" s="70">
        <f t="shared" si="239"/>
        <v>22.3</v>
      </c>
      <c r="K1143" s="70">
        <f t="shared" si="240"/>
        <v>18.063000000000002</v>
      </c>
      <c r="L1143" s="70">
        <f t="shared" si="241"/>
        <v>0</v>
      </c>
      <c r="M1143" s="70">
        <f t="shared" si="242"/>
        <v>92.103589474026478</v>
      </c>
      <c r="N1143" s="70">
        <f t="shared" si="243"/>
        <v>1.6448536269514715</v>
      </c>
      <c r="O1143" s="70">
        <f t="shared" si="244"/>
        <v>151.49692320160182</v>
      </c>
      <c r="P1143" s="70">
        <f t="shared" si="245"/>
        <v>731.29692320160189</v>
      </c>
      <c r="Q1143" s="70">
        <f t="shared" si="246"/>
        <v>-303.50513881164363</v>
      </c>
      <c r="R1143" s="70" t="str">
        <f t="shared" si="247"/>
        <v>Yes</v>
      </c>
      <c r="S1143" s="70">
        <f t="shared" si="248"/>
        <v>579.80000000000007</v>
      </c>
      <c r="T1143" s="70">
        <f t="shared" si="249"/>
        <v>1034.8020620132456</v>
      </c>
      <c r="U1143" s="70">
        <f t="shared" si="250"/>
        <v>114395.7333984375</v>
      </c>
      <c r="V1143" s="70">
        <f t="shared" si="251"/>
        <v>0</v>
      </c>
    </row>
    <row r="1144" spans="1:22" x14ac:dyDescent="0.15">
      <c r="A1144" s="66">
        <v>7176.5987320129843</v>
      </c>
      <c r="B1144" s="67">
        <v>7.2769480499999988</v>
      </c>
      <c r="C1144" s="67">
        <v>2645.6936249787541</v>
      </c>
      <c r="D1144" s="65">
        <v>494</v>
      </c>
      <c r="E1144" s="68">
        <v>0.5</v>
      </c>
      <c r="F1144" s="65">
        <v>1</v>
      </c>
      <c r="G1144" s="65">
        <v>0.77</v>
      </c>
      <c r="H1144" s="65">
        <v>21</v>
      </c>
      <c r="I1144" s="70">
        <f t="shared" si="238"/>
        <v>363.57187199910743</v>
      </c>
      <c r="J1144" s="70">
        <f t="shared" si="239"/>
        <v>24.699999999999996</v>
      </c>
      <c r="K1144" s="70">
        <f t="shared" si="240"/>
        <v>19.018999999999998</v>
      </c>
      <c r="L1144" s="70">
        <f t="shared" si="241"/>
        <v>0</v>
      </c>
      <c r="M1144" s="70">
        <f t="shared" si="242"/>
        <v>87.156007142365112</v>
      </c>
      <c r="N1144" s="70">
        <f t="shared" si="243"/>
        <v>1.6448536269514715</v>
      </c>
      <c r="O1144" s="70">
        <f t="shared" si="244"/>
        <v>143.3588744587276</v>
      </c>
      <c r="P1144" s="70">
        <f t="shared" si="245"/>
        <v>662.05887445872759</v>
      </c>
      <c r="Q1144" s="70">
        <f t="shared" si="246"/>
        <v>-377.42812800089246</v>
      </c>
      <c r="R1144" s="70" t="str">
        <f t="shared" si="247"/>
        <v>Yes</v>
      </c>
      <c r="S1144" s="70">
        <f t="shared" si="248"/>
        <v>518.69999999999993</v>
      </c>
      <c r="T1144" s="70">
        <f t="shared" si="249"/>
        <v>1039.48700245962</v>
      </c>
      <c r="U1144" s="70">
        <f t="shared" si="250"/>
        <v>126707.38183593747</v>
      </c>
      <c r="V1144" s="70">
        <f t="shared" si="251"/>
        <v>0</v>
      </c>
    </row>
    <row r="1145" spans="1:22" x14ac:dyDescent="0.15">
      <c r="A1145" s="66">
        <v>40989.982319494746</v>
      </c>
      <c r="B1145" s="67">
        <v>5.0150899999999998</v>
      </c>
      <c r="C1145" s="67">
        <v>1218.2238141064524</v>
      </c>
      <c r="D1145" s="65">
        <v>640</v>
      </c>
      <c r="E1145" s="68">
        <v>-0.4</v>
      </c>
      <c r="F1145" s="65">
        <v>0.95</v>
      </c>
      <c r="G1145" s="65">
        <v>0.46</v>
      </c>
      <c r="H1145" s="65">
        <v>18</v>
      </c>
      <c r="I1145" s="70">
        <f t="shared" si="238"/>
        <v>242.91165544515701</v>
      </c>
      <c r="J1145" s="70">
        <f t="shared" si="239"/>
        <v>12.799999999999999</v>
      </c>
      <c r="K1145" s="70">
        <f t="shared" si="240"/>
        <v>5.8879999999999999</v>
      </c>
      <c r="L1145" s="70">
        <f t="shared" si="241"/>
        <v>0.94868329805051421</v>
      </c>
      <c r="M1145" s="70">
        <f t="shared" si="242"/>
        <v>27.775705067558594</v>
      </c>
      <c r="N1145" s="70">
        <f t="shared" si="243"/>
        <v>1.6448536269514715</v>
      </c>
      <c r="O1145" s="70">
        <f t="shared" si="244"/>
        <v>45.686969221508122</v>
      </c>
      <c r="P1145" s="70">
        <f t="shared" si="245"/>
        <v>276.08696922150807</v>
      </c>
      <c r="Q1145" s="70">
        <f t="shared" si="246"/>
        <v>-141.08834455484293</v>
      </c>
      <c r="R1145" s="70" t="str">
        <f t="shared" si="247"/>
        <v>Yes</v>
      </c>
      <c r="S1145" s="70">
        <f t="shared" si="248"/>
        <v>230.39999999999998</v>
      </c>
      <c r="T1145" s="70">
        <f t="shared" si="249"/>
        <v>417.175313776351</v>
      </c>
      <c r="U1145" s="70">
        <f t="shared" si="250"/>
        <v>956.51714826239993</v>
      </c>
      <c r="V1145" s="70">
        <f t="shared" si="251"/>
        <v>0</v>
      </c>
    </row>
    <row r="1146" spans="1:22" x14ac:dyDescent="0.15">
      <c r="A1146" s="66">
        <v>62848.090461003325</v>
      </c>
      <c r="B1146" s="67">
        <v>7.5467541299999992</v>
      </c>
      <c r="C1146" s="67">
        <v>569.4322477124133</v>
      </c>
      <c r="D1146" s="65">
        <v>372</v>
      </c>
      <c r="E1146" s="68">
        <v>1.2</v>
      </c>
      <c r="F1146" s="65">
        <v>0.87</v>
      </c>
      <c r="G1146" s="65">
        <v>0.91</v>
      </c>
      <c r="H1146" s="65">
        <v>5</v>
      </c>
      <c r="I1146" s="70">
        <f t="shared" si="238"/>
        <v>75.45392865640018</v>
      </c>
      <c r="J1146" s="70">
        <f t="shared" si="239"/>
        <v>27.280000000000005</v>
      </c>
      <c r="K1146" s="70">
        <f t="shared" si="240"/>
        <v>24.824800000000007</v>
      </c>
      <c r="L1146" s="70">
        <f t="shared" si="241"/>
        <v>0.80622577482985502</v>
      </c>
      <c r="M1146" s="70">
        <f t="shared" si="242"/>
        <v>59.708311274059675</v>
      </c>
      <c r="N1146" s="70">
        <f t="shared" si="243"/>
        <v>1.6448536269514715</v>
      </c>
      <c r="O1146" s="70">
        <f t="shared" si="244"/>
        <v>98.211432358284497</v>
      </c>
      <c r="P1146" s="70">
        <f t="shared" si="245"/>
        <v>234.61143235828453</v>
      </c>
      <c r="Q1146" s="70">
        <f t="shared" si="246"/>
        <v>-742.9460713435999</v>
      </c>
      <c r="R1146" s="70" t="str">
        <f t="shared" si="247"/>
        <v>Yes</v>
      </c>
      <c r="S1146" s="70">
        <f t="shared" si="248"/>
        <v>136.40000000000003</v>
      </c>
      <c r="T1146" s="70">
        <f t="shared" si="249"/>
        <v>977.55750370188446</v>
      </c>
      <c r="U1146" s="70">
        <f t="shared" si="250"/>
        <v>3984368.8156252601</v>
      </c>
      <c r="V1146" s="70">
        <f t="shared" si="251"/>
        <v>0</v>
      </c>
    </row>
    <row r="1147" spans="1:22" x14ac:dyDescent="0.15">
      <c r="A1147" s="66">
        <v>66926.058190086318</v>
      </c>
      <c r="B1147" s="67">
        <v>14.86682688</v>
      </c>
      <c r="C1147" s="67">
        <v>4375.9721938550028</v>
      </c>
      <c r="D1147" s="65">
        <v>608</v>
      </c>
      <c r="E1147" s="68">
        <v>1.5</v>
      </c>
      <c r="F1147" s="65">
        <v>0.97</v>
      </c>
      <c r="G1147" s="65">
        <v>0.53</v>
      </c>
      <c r="H1147" s="65">
        <v>21</v>
      </c>
      <c r="I1147" s="70">
        <f t="shared" si="238"/>
        <v>294.34473335677956</v>
      </c>
      <c r="J1147" s="70">
        <f t="shared" si="239"/>
        <v>50.666666666666664</v>
      </c>
      <c r="K1147" s="70">
        <f t="shared" si="240"/>
        <v>26.853333333333332</v>
      </c>
      <c r="L1147" s="70">
        <f t="shared" si="241"/>
        <v>0.79372539331937753</v>
      </c>
      <c r="M1147" s="70">
        <f t="shared" si="242"/>
        <v>129.46200884171901</v>
      </c>
      <c r="N1147" s="70">
        <f t="shared" si="243"/>
        <v>1.6448536269514715</v>
      </c>
      <c r="O1147" s="70">
        <f t="shared" si="244"/>
        <v>212.94605479572499</v>
      </c>
      <c r="P1147" s="70">
        <f t="shared" si="245"/>
        <v>1276.9460547957251</v>
      </c>
      <c r="Q1147" s="70">
        <f t="shared" si="246"/>
        <v>-1225.6552666432203</v>
      </c>
      <c r="R1147" s="70" t="str">
        <f t="shared" si="247"/>
        <v>Yes</v>
      </c>
      <c r="S1147" s="70">
        <f t="shared" si="248"/>
        <v>1064</v>
      </c>
      <c r="T1147" s="70">
        <f t="shared" si="249"/>
        <v>2502.6013214389454</v>
      </c>
      <c r="U1147" s="70">
        <f t="shared" si="250"/>
        <v>24158736.015625</v>
      </c>
      <c r="V1147" s="70">
        <f t="shared" si="251"/>
        <v>0</v>
      </c>
    </row>
    <row r="1148" spans="1:22" x14ac:dyDescent="0.15">
      <c r="A1148" s="66">
        <v>95967.662197503974</v>
      </c>
      <c r="B1148" s="67">
        <v>7.0488175699999998</v>
      </c>
      <c r="C1148" s="67">
        <v>1347.1373265480743</v>
      </c>
      <c r="D1148" s="65">
        <v>542</v>
      </c>
      <c r="E1148" s="68">
        <v>-0.4</v>
      </c>
      <c r="F1148" s="65">
        <v>0.86</v>
      </c>
      <c r="G1148" s="65">
        <v>0.36</v>
      </c>
      <c r="H1148" s="65">
        <v>21</v>
      </c>
      <c r="I1148" s="70">
        <f t="shared" si="238"/>
        <v>191.11536270729081</v>
      </c>
      <c r="J1148" s="70">
        <f t="shared" si="239"/>
        <v>10.84</v>
      </c>
      <c r="K1148" s="70">
        <f t="shared" si="240"/>
        <v>3.9023999999999996</v>
      </c>
      <c r="L1148" s="70">
        <f t="shared" si="241"/>
        <v>1.7146428199482249</v>
      </c>
      <c r="M1148" s="70">
        <f t="shared" si="242"/>
        <v>25.792822741220089</v>
      </c>
      <c r="N1148" s="70">
        <f t="shared" si="243"/>
        <v>1.6448536269514715</v>
      </c>
      <c r="O1148" s="70">
        <f t="shared" si="244"/>
        <v>42.42541803521226</v>
      </c>
      <c r="P1148" s="70">
        <f t="shared" si="245"/>
        <v>270.06541803521225</v>
      </c>
      <c r="Q1148" s="70">
        <f t="shared" si="246"/>
        <v>-134.08463729270917</v>
      </c>
      <c r="R1148" s="70" t="str">
        <f t="shared" si="247"/>
        <v>Yes</v>
      </c>
      <c r="S1148" s="70">
        <f t="shared" si="248"/>
        <v>227.64</v>
      </c>
      <c r="T1148" s="70">
        <f t="shared" si="249"/>
        <v>404.15005532792145</v>
      </c>
      <c r="U1148" s="70">
        <f t="shared" si="250"/>
        <v>810.05045993472004</v>
      </c>
      <c r="V1148" s="70">
        <f t="shared" si="251"/>
        <v>0</v>
      </c>
    </row>
    <row r="1149" spans="1:22" x14ac:dyDescent="0.15">
      <c r="A1149" s="66">
        <v>57354.620851406398</v>
      </c>
      <c r="B1149" s="67">
        <v>14.094275549999997</v>
      </c>
      <c r="C1149" s="67">
        <v>7359.3352913863691</v>
      </c>
      <c r="D1149" s="65">
        <v>728</v>
      </c>
      <c r="E1149" s="68">
        <v>-0.4</v>
      </c>
      <c r="F1149" s="65">
        <v>0.97</v>
      </c>
      <c r="G1149" s="65">
        <v>0.56999999999999995</v>
      </c>
      <c r="H1149" s="65">
        <v>29</v>
      </c>
      <c r="I1149" s="70">
        <f t="shared" si="238"/>
        <v>522.15066076144444</v>
      </c>
      <c r="J1149" s="70">
        <f t="shared" si="239"/>
        <v>14.559999999999999</v>
      </c>
      <c r="K1149" s="70">
        <f t="shared" si="240"/>
        <v>8.299199999999999</v>
      </c>
      <c r="L1149" s="70">
        <f t="shared" si="241"/>
        <v>0.9327379053088819</v>
      </c>
      <c r="M1149" s="70">
        <f t="shared" si="242"/>
        <v>46.710377118580404</v>
      </c>
      <c r="N1149" s="70">
        <f t="shared" si="243"/>
        <v>1.6448536269514715</v>
      </c>
      <c r="O1149" s="70">
        <f t="shared" si="244"/>
        <v>76.831733219767997</v>
      </c>
      <c r="P1149" s="70">
        <f t="shared" si="245"/>
        <v>499.07173321976796</v>
      </c>
      <c r="Q1149" s="70">
        <f t="shared" si="246"/>
        <v>85.350660761444487</v>
      </c>
      <c r="R1149" s="70" t="str">
        <f t="shared" si="247"/>
        <v>Yes</v>
      </c>
      <c r="S1149" s="70">
        <f t="shared" si="248"/>
        <v>422.23999999999995</v>
      </c>
      <c r="T1149" s="70">
        <f t="shared" si="249"/>
        <v>422.23999999999995</v>
      </c>
      <c r="U1149" s="70">
        <f t="shared" si="250"/>
        <v>1088.0382561484798</v>
      </c>
      <c r="V1149" s="70">
        <f t="shared" si="251"/>
        <v>0</v>
      </c>
    </row>
    <row r="1150" spans="1:22" x14ac:dyDescent="0.15">
      <c r="A1150" s="66">
        <v>23114.859589008862</v>
      </c>
      <c r="B1150" s="67">
        <v>5.0150899999999998</v>
      </c>
      <c r="C1150" s="67">
        <v>1120.4945530136913</v>
      </c>
      <c r="D1150" s="65">
        <v>592</v>
      </c>
      <c r="E1150" s="68">
        <v>1.2</v>
      </c>
      <c r="F1150" s="65">
        <v>0.91</v>
      </c>
      <c r="G1150" s="65">
        <v>0.45</v>
      </c>
      <c r="H1150" s="65">
        <v>18</v>
      </c>
      <c r="I1150" s="70">
        <f t="shared" si="238"/>
        <v>223.42461511432325</v>
      </c>
      <c r="J1150" s="70">
        <f t="shared" si="239"/>
        <v>43.413333333333341</v>
      </c>
      <c r="K1150" s="70">
        <f t="shared" si="240"/>
        <v>19.536000000000005</v>
      </c>
      <c r="L1150" s="70">
        <f t="shared" si="241"/>
        <v>1.2727922061357853</v>
      </c>
      <c r="M1150" s="70">
        <f t="shared" si="242"/>
        <v>99.614445217548663</v>
      </c>
      <c r="N1150" s="70">
        <f t="shared" si="243"/>
        <v>1.6448536269514715</v>
      </c>
      <c r="O1150" s="70">
        <f t="shared" si="244"/>
        <v>163.8511815128436</v>
      </c>
      <c r="P1150" s="70">
        <f t="shared" si="245"/>
        <v>945.29118151284376</v>
      </c>
      <c r="Q1150" s="70">
        <f t="shared" si="246"/>
        <v>-1078.9753848856772</v>
      </c>
      <c r="R1150" s="70" t="str">
        <f t="shared" si="247"/>
        <v>Yes</v>
      </c>
      <c r="S1150" s="70">
        <f t="shared" si="248"/>
        <v>781.44000000000017</v>
      </c>
      <c r="T1150" s="70">
        <f t="shared" si="249"/>
        <v>2024.2665663985208</v>
      </c>
      <c r="U1150" s="70">
        <f t="shared" si="250"/>
        <v>6340715.9646509523</v>
      </c>
      <c r="V1150" s="70">
        <f t="shared" si="251"/>
        <v>0</v>
      </c>
    </row>
    <row r="1151" spans="1:22" x14ac:dyDescent="0.15">
      <c r="A1151" s="66">
        <v>94452.97860372081</v>
      </c>
      <c r="B1151" s="67">
        <v>11.662889999999999</v>
      </c>
      <c r="C1151" s="67">
        <v>3909.5667454377603</v>
      </c>
      <c r="D1151" s="65">
        <v>704</v>
      </c>
      <c r="E1151" s="68">
        <v>1.2</v>
      </c>
      <c r="F1151" s="65">
        <v>1</v>
      </c>
      <c r="G1151" s="65">
        <v>0.37</v>
      </c>
      <c r="H1151" s="65">
        <v>27</v>
      </c>
      <c r="I1151" s="70">
        <f t="shared" si="238"/>
        <v>335.21423467406112</v>
      </c>
      <c r="J1151" s="70">
        <f t="shared" si="239"/>
        <v>51.626666666666665</v>
      </c>
      <c r="K1151" s="70">
        <f t="shared" si="240"/>
        <v>19.101866666666666</v>
      </c>
      <c r="L1151" s="70">
        <f t="shared" si="241"/>
        <v>0</v>
      </c>
      <c r="M1151" s="70">
        <f t="shared" si="242"/>
        <v>99.256210758219055</v>
      </c>
      <c r="N1151" s="70">
        <f t="shared" si="243"/>
        <v>1.6448536269514715</v>
      </c>
      <c r="O1151" s="70">
        <f t="shared" si="244"/>
        <v>163.26193826311629</v>
      </c>
      <c r="P1151" s="70">
        <f t="shared" si="245"/>
        <v>1557.1819382631163</v>
      </c>
      <c r="Q1151" s="70">
        <f t="shared" si="246"/>
        <v>-1213.5857653259388</v>
      </c>
      <c r="R1151" s="70" t="str">
        <f t="shared" si="247"/>
        <v>Yes</v>
      </c>
      <c r="S1151" s="70">
        <f t="shared" si="248"/>
        <v>1393.92</v>
      </c>
      <c r="T1151" s="70">
        <f t="shared" si="249"/>
        <v>2770.7677035890551</v>
      </c>
      <c r="U1151" s="70">
        <f t="shared" si="250"/>
        <v>7540310.8768822122</v>
      </c>
      <c r="V1151" s="70">
        <f t="shared" si="251"/>
        <v>0</v>
      </c>
    </row>
    <row r="1152" spans="1:22" x14ac:dyDescent="0.15">
      <c r="A1152" s="66">
        <v>44607.352555676174</v>
      </c>
      <c r="B1152" s="67">
        <v>140.68238061</v>
      </c>
      <c r="C1152" s="67">
        <v>40432.188948130562</v>
      </c>
      <c r="D1152" s="65">
        <v>672</v>
      </c>
      <c r="E1152" s="68">
        <v>1.2</v>
      </c>
      <c r="F1152" s="65">
        <v>0.97</v>
      </c>
      <c r="G1152" s="65">
        <v>0.34</v>
      </c>
      <c r="H1152" s="65">
        <v>32</v>
      </c>
      <c r="I1152" s="70">
        <f t="shared" si="238"/>
        <v>287.4005171992132</v>
      </c>
      <c r="J1152" s="70">
        <f t="shared" si="239"/>
        <v>49.28</v>
      </c>
      <c r="K1152" s="70">
        <f t="shared" si="240"/>
        <v>16.755200000000002</v>
      </c>
      <c r="L1152" s="70">
        <f t="shared" si="241"/>
        <v>0.97979589711327164</v>
      </c>
      <c r="M1152" s="70">
        <f t="shared" si="242"/>
        <v>106.37176753857202</v>
      </c>
      <c r="N1152" s="70">
        <f t="shared" si="243"/>
        <v>1.6448536269514715</v>
      </c>
      <c r="O1152" s="70">
        <f t="shared" si="244"/>
        <v>174.96598764105897</v>
      </c>
      <c r="P1152" s="70">
        <f t="shared" si="245"/>
        <v>1751.925987641059</v>
      </c>
      <c r="Q1152" s="70">
        <f t="shared" si="246"/>
        <v>-1190.9994828007868</v>
      </c>
      <c r="R1152" s="70" t="str">
        <f t="shared" si="247"/>
        <v>Yes</v>
      </c>
      <c r="S1152" s="70">
        <f t="shared" si="248"/>
        <v>1576.96</v>
      </c>
      <c r="T1152" s="70">
        <f t="shared" si="249"/>
        <v>2942.9254704418458</v>
      </c>
      <c r="U1152" s="70">
        <f t="shared" si="250"/>
        <v>7197569.4733875655</v>
      </c>
      <c r="V1152" s="70">
        <f t="shared" si="251"/>
        <v>0</v>
      </c>
    </row>
    <row r="1153" spans="1:22" x14ac:dyDescent="0.15">
      <c r="A1153" s="66">
        <v>2394.5951540432443</v>
      </c>
      <c r="B1153" s="67">
        <v>10.512858009999999</v>
      </c>
      <c r="C1153" s="67">
        <v>3982.288453241948</v>
      </c>
      <c r="D1153" s="65">
        <v>736</v>
      </c>
      <c r="E1153" s="68">
        <v>1.5</v>
      </c>
      <c r="F1153" s="65">
        <v>1</v>
      </c>
      <c r="G1153" s="65">
        <v>0.69</v>
      </c>
      <c r="H1153" s="65">
        <v>17</v>
      </c>
      <c r="I1153" s="70">
        <f t="shared" si="238"/>
        <v>378.80169687956703</v>
      </c>
      <c r="J1153" s="70">
        <f t="shared" si="239"/>
        <v>61.333333333333336</v>
      </c>
      <c r="K1153" s="70">
        <f t="shared" si="240"/>
        <v>42.32</v>
      </c>
      <c r="L1153" s="70">
        <f t="shared" si="241"/>
        <v>0</v>
      </c>
      <c r="M1153" s="70">
        <f t="shared" si="242"/>
        <v>174.48983007613941</v>
      </c>
      <c r="N1153" s="70">
        <f t="shared" si="243"/>
        <v>1.6448536269514715</v>
      </c>
      <c r="O1153" s="70">
        <f t="shared" si="244"/>
        <v>287.01022986688389</v>
      </c>
      <c r="P1153" s="70">
        <f t="shared" si="245"/>
        <v>1329.6768965335507</v>
      </c>
      <c r="Q1153" s="70">
        <f t="shared" si="246"/>
        <v>-1461.1983031204329</v>
      </c>
      <c r="R1153" s="70" t="str">
        <f t="shared" si="247"/>
        <v>Yes</v>
      </c>
      <c r="S1153" s="70">
        <f t="shared" si="248"/>
        <v>1042.6666666666667</v>
      </c>
      <c r="T1153" s="70">
        <f t="shared" si="249"/>
        <v>2790.8751996539836</v>
      </c>
      <c r="U1153" s="70">
        <f t="shared" si="250"/>
        <v>29244785.703125</v>
      </c>
      <c r="V1153" s="70">
        <f t="shared" si="251"/>
        <v>0</v>
      </c>
    </row>
    <row r="1154" spans="1:22" x14ac:dyDescent="0.15">
      <c r="A1154" s="66">
        <v>63570.178563785194</v>
      </c>
      <c r="B1154" s="67">
        <v>11.048849999999998</v>
      </c>
      <c r="C1154" s="67">
        <v>8074.505623368801</v>
      </c>
      <c r="D1154" s="65">
        <v>736</v>
      </c>
      <c r="E1154" s="68">
        <v>1.2</v>
      </c>
      <c r="F1154" s="65">
        <v>1</v>
      </c>
      <c r="G1154" s="65">
        <v>0.69</v>
      </c>
      <c r="H1154" s="65">
        <v>33</v>
      </c>
      <c r="I1154" s="70">
        <f t="shared" si="238"/>
        <v>730.80054696812817</v>
      </c>
      <c r="J1154" s="70">
        <f t="shared" si="239"/>
        <v>53.973333333333343</v>
      </c>
      <c r="K1154" s="70">
        <f t="shared" si="240"/>
        <v>37.241600000000005</v>
      </c>
      <c r="L1154" s="70">
        <f t="shared" si="241"/>
        <v>0</v>
      </c>
      <c r="M1154" s="70">
        <f t="shared" si="242"/>
        <v>213.93670425731068</v>
      </c>
      <c r="N1154" s="70">
        <f t="shared" si="243"/>
        <v>1.6448536269514715</v>
      </c>
      <c r="O1154" s="70">
        <f t="shared" si="244"/>
        <v>351.89456393568179</v>
      </c>
      <c r="P1154" s="70">
        <f t="shared" si="245"/>
        <v>2133.014563935682</v>
      </c>
      <c r="Q1154" s="70">
        <f t="shared" si="246"/>
        <v>-888.3994530318721</v>
      </c>
      <c r="R1154" s="70" t="str">
        <f t="shared" si="247"/>
        <v>Yes</v>
      </c>
      <c r="S1154" s="70">
        <f t="shared" si="248"/>
        <v>1781.1200000000003</v>
      </c>
      <c r="T1154" s="70">
        <f t="shared" si="249"/>
        <v>3021.4140169675538</v>
      </c>
      <c r="U1154" s="70">
        <f t="shared" si="250"/>
        <v>7883052.280376859</v>
      </c>
      <c r="V1154" s="70">
        <f t="shared" si="251"/>
        <v>0</v>
      </c>
    </row>
    <row r="1155" spans="1:22" x14ac:dyDescent="0.15">
      <c r="A1155" s="66">
        <v>66245.927261864184</v>
      </c>
      <c r="B1155" s="67">
        <v>38.622617199999993</v>
      </c>
      <c r="C1155" s="67">
        <v>13286.320906695753</v>
      </c>
      <c r="D1155" s="65">
        <v>736</v>
      </c>
      <c r="E1155" s="68">
        <v>0.2</v>
      </c>
      <c r="F1155" s="65">
        <v>0.98</v>
      </c>
      <c r="G1155" s="65">
        <v>0.69</v>
      </c>
      <c r="H1155" s="65">
        <v>17</v>
      </c>
      <c r="I1155" s="70">
        <f t="shared" ref="I1155:I1218" si="252">C1155/B1155</f>
        <v>344.00364009241082</v>
      </c>
      <c r="J1155" s="70">
        <f t="shared" ref="J1155:J1218" si="253">($D1155/30)*(100%+$E1155)</f>
        <v>29.44</v>
      </c>
      <c r="K1155" s="70">
        <f t="shared" ref="K1155:K1218" si="254">G1155*J1155</f>
        <v>20.313600000000001</v>
      </c>
      <c r="L1155" s="70">
        <f t="shared" ref="L1155:L1218" si="255">SQRT((1-F1155)*H1155)</f>
        <v>0.58309518948453032</v>
      </c>
      <c r="M1155" s="70">
        <f t="shared" ref="M1155:M1218" si="256">SQRT((H1155*(K1155^2))+((J1155^2)*(L1155^2)))</f>
        <v>85.496213298133853</v>
      </c>
      <c r="N1155" s="70">
        <f t="shared" ref="N1155:N1218" si="257">_xlfn.NORM.INV(95/100,0,1)</f>
        <v>1.6448536269514715</v>
      </c>
      <c r="O1155" s="70">
        <f t="shared" ref="O1155:O1218" si="258">N1155*M1155</f>
        <v>140.62875653405209</v>
      </c>
      <c r="P1155" s="70">
        <f t="shared" ref="P1155:P1218" si="259">J1155*H1155+O1155</f>
        <v>641.10875653405208</v>
      </c>
      <c r="Q1155" s="70">
        <f t="shared" ref="Q1155:Q1218" si="260">I1155-(J1155*30)</f>
        <v>-539.19635990758923</v>
      </c>
      <c r="R1155" s="70" t="str">
        <f t="shared" ref="R1155:R1218" si="261">IF(Q1155&lt;P1155, "Yes", "No")</f>
        <v>Yes</v>
      </c>
      <c r="S1155" s="70">
        <f t="shared" ref="S1155:S1218" si="262">H1155*J1155</f>
        <v>500.48</v>
      </c>
      <c r="T1155" s="70">
        <f t="shared" ref="T1155:T1218" si="263">IF(R1155="Yes",IF((P1155-Q1155)&gt;S1155, P1155-Q1155, S1155),0)</f>
        <v>1180.3051164416413</v>
      </c>
      <c r="U1155" s="70">
        <f t="shared" ref="U1155:U1218" si="264">J1155*(((100%+E1155)^11)-1)/((100%+E1155)-1)*30</f>
        <v>28395.249649582081</v>
      </c>
      <c r="V1155" s="70">
        <f t="shared" ref="V1155:V1218" si="265">IF(I1155-U1155&gt;0,I1155-U1155,0)</f>
        <v>0</v>
      </c>
    </row>
    <row r="1156" spans="1:22" x14ac:dyDescent="0.15">
      <c r="A1156" s="66">
        <v>23411.41890541375</v>
      </c>
      <c r="B1156" s="67">
        <v>8.4236221699999998</v>
      </c>
      <c r="C1156" s="67">
        <v>3291.4649711659704</v>
      </c>
      <c r="D1156" s="65">
        <v>736</v>
      </c>
      <c r="E1156" s="68">
        <v>-0.6</v>
      </c>
      <c r="F1156" s="65">
        <v>0.99</v>
      </c>
      <c r="G1156" s="65">
        <v>0.69</v>
      </c>
      <c r="H1156" s="65">
        <v>17</v>
      </c>
      <c r="I1156" s="70">
        <f t="shared" si="252"/>
        <v>390.74223709703381</v>
      </c>
      <c r="J1156" s="70">
        <f t="shared" si="253"/>
        <v>9.8133333333333344</v>
      </c>
      <c r="K1156" s="70">
        <f t="shared" si="254"/>
        <v>6.7712000000000003</v>
      </c>
      <c r="L1156" s="70">
        <f t="shared" si="255"/>
        <v>0.41231056256176624</v>
      </c>
      <c r="M1156" s="70">
        <f t="shared" si="256"/>
        <v>28.210047808695556</v>
      </c>
      <c r="N1156" s="70">
        <f t="shared" si="257"/>
        <v>1.6448536269514715</v>
      </c>
      <c r="O1156" s="70">
        <f t="shared" si="258"/>
        <v>46.401399454607294</v>
      </c>
      <c r="P1156" s="70">
        <f t="shared" si="259"/>
        <v>213.22806612127397</v>
      </c>
      <c r="Q1156" s="70">
        <f t="shared" si="260"/>
        <v>96.342237097033774</v>
      </c>
      <c r="R1156" s="70" t="str">
        <f t="shared" si="261"/>
        <v>Yes</v>
      </c>
      <c r="S1156" s="70">
        <f t="shared" si="262"/>
        <v>166.82666666666668</v>
      </c>
      <c r="T1156" s="70">
        <f t="shared" si="263"/>
        <v>166.82666666666668</v>
      </c>
      <c r="U1156" s="70">
        <f t="shared" si="264"/>
        <v>490.64608661504002</v>
      </c>
      <c r="V1156" s="70">
        <f t="shared" si="265"/>
        <v>0</v>
      </c>
    </row>
    <row r="1157" spans="1:22" x14ac:dyDescent="0.15">
      <c r="A1157" s="66">
        <v>76066.21819182238</v>
      </c>
      <c r="B1157" s="67">
        <v>19.02535</v>
      </c>
      <c r="C1157" s="67">
        <v>3754.3938444480164</v>
      </c>
      <c r="D1157" s="65">
        <v>632</v>
      </c>
      <c r="E1157" s="68">
        <v>-0.7</v>
      </c>
      <c r="F1157" s="65">
        <v>0.94</v>
      </c>
      <c r="G1157" s="65">
        <v>0.45</v>
      </c>
      <c r="H1157" s="65">
        <v>16</v>
      </c>
      <c r="I1157" s="70">
        <f t="shared" si="252"/>
        <v>197.33638773783485</v>
      </c>
      <c r="J1157" s="70">
        <f t="shared" si="253"/>
        <v>6.3200000000000012</v>
      </c>
      <c r="K1157" s="70">
        <f t="shared" si="254"/>
        <v>2.8440000000000007</v>
      </c>
      <c r="L1157" s="70">
        <f t="shared" si="255"/>
        <v>0.97979589711327164</v>
      </c>
      <c r="M1157" s="70">
        <f t="shared" si="256"/>
        <v>12.952145768172937</v>
      </c>
      <c r="N1157" s="70">
        <f t="shared" si="257"/>
        <v>1.6448536269514715</v>
      </c>
      <c r="O1157" s="70">
        <f t="shared" si="258"/>
        <v>21.304383943583407</v>
      </c>
      <c r="P1157" s="70">
        <f t="shared" si="259"/>
        <v>122.42438394358342</v>
      </c>
      <c r="Q1157" s="70">
        <f t="shared" si="260"/>
        <v>7.736387737834832</v>
      </c>
      <c r="R1157" s="70" t="str">
        <f t="shared" si="261"/>
        <v>Yes</v>
      </c>
      <c r="S1157" s="70">
        <f t="shared" si="262"/>
        <v>101.12000000000002</v>
      </c>
      <c r="T1157" s="70">
        <f t="shared" si="263"/>
        <v>114.68799620574859</v>
      </c>
      <c r="U1157" s="70">
        <f t="shared" si="264"/>
        <v>270.85666304184008</v>
      </c>
      <c r="V1157" s="70">
        <f t="shared" si="265"/>
        <v>0</v>
      </c>
    </row>
    <row r="1158" spans="1:22" x14ac:dyDescent="0.15">
      <c r="A1158" s="66">
        <v>43619.562205066664</v>
      </c>
      <c r="B1158" s="67">
        <v>6.0388142199999999</v>
      </c>
      <c r="C1158" s="67">
        <v>1669.4747504699083</v>
      </c>
      <c r="D1158" s="65">
        <v>664</v>
      </c>
      <c r="E1158" s="68">
        <v>0.8</v>
      </c>
      <c r="F1158" s="65">
        <v>0.95</v>
      </c>
      <c r="G1158" s="65">
        <v>0.4</v>
      </c>
      <c r="H1158" s="65">
        <v>23</v>
      </c>
      <c r="I1158" s="70">
        <f t="shared" si="252"/>
        <v>276.45737882459781</v>
      </c>
      <c r="J1158" s="70">
        <f t="shared" si="253"/>
        <v>39.840000000000003</v>
      </c>
      <c r="K1158" s="70">
        <f t="shared" si="254"/>
        <v>15.936000000000002</v>
      </c>
      <c r="L1158" s="70">
        <f t="shared" si="255"/>
        <v>1.0723805294763613</v>
      </c>
      <c r="M1158" s="70">
        <f t="shared" si="256"/>
        <v>87.557407727730279</v>
      </c>
      <c r="N1158" s="70">
        <f t="shared" si="257"/>
        <v>1.6448536269514715</v>
      </c>
      <c r="O1158" s="70">
        <f t="shared" si="258"/>
        <v>144.01911966742594</v>
      </c>
      <c r="P1158" s="70">
        <f t="shared" si="259"/>
        <v>1060.3391196674261</v>
      </c>
      <c r="Q1158" s="70">
        <f t="shared" si="260"/>
        <v>-918.74262117540229</v>
      </c>
      <c r="R1158" s="70" t="str">
        <f t="shared" si="261"/>
        <v>Yes</v>
      </c>
      <c r="S1158" s="70">
        <f t="shared" si="262"/>
        <v>916.32</v>
      </c>
      <c r="T1158" s="70">
        <f t="shared" si="263"/>
        <v>1979.0817408428284</v>
      </c>
      <c r="U1158" s="70">
        <f t="shared" si="264"/>
        <v>958676.04658372665</v>
      </c>
      <c r="V1158" s="70">
        <f t="shared" si="265"/>
        <v>0</v>
      </c>
    </row>
    <row r="1159" spans="1:22" x14ac:dyDescent="0.15">
      <c r="A1159" s="66">
        <v>2546.9746318700804</v>
      </c>
      <c r="B1159" s="67">
        <v>138.16918454999998</v>
      </c>
      <c r="C1159" s="67">
        <v>468770.25933869852</v>
      </c>
      <c r="D1159" s="65">
        <v>760</v>
      </c>
      <c r="E1159" s="68">
        <v>-0.1</v>
      </c>
      <c r="F1159" s="65">
        <v>0.87</v>
      </c>
      <c r="G1159" s="65">
        <v>1.39</v>
      </c>
      <c r="H1159" s="65">
        <v>83</v>
      </c>
      <c r="I1159" s="70">
        <f t="shared" si="252"/>
        <v>3392.7265393179059</v>
      </c>
      <c r="J1159" s="70">
        <f t="shared" si="253"/>
        <v>22.8</v>
      </c>
      <c r="K1159" s="70">
        <f t="shared" si="254"/>
        <v>31.692</v>
      </c>
      <c r="L1159" s="70">
        <f t="shared" si="255"/>
        <v>3.2848135411313684</v>
      </c>
      <c r="M1159" s="70">
        <f t="shared" si="256"/>
        <v>298.28317302858375</v>
      </c>
      <c r="N1159" s="70">
        <f t="shared" si="257"/>
        <v>1.6448536269514715</v>
      </c>
      <c r="O1159" s="70">
        <f t="shared" si="258"/>
        <v>490.63215901465935</v>
      </c>
      <c r="P1159" s="70">
        <f t="shared" si="259"/>
        <v>2383.0321590146596</v>
      </c>
      <c r="Q1159" s="70">
        <f t="shared" si="260"/>
        <v>2708.7265393179059</v>
      </c>
      <c r="R1159" s="70" t="str">
        <f t="shared" si="261"/>
        <v>No</v>
      </c>
      <c r="S1159" s="70">
        <f t="shared" si="262"/>
        <v>1892.4</v>
      </c>
      <c r="T1159" s="70">
        <f t="shared" si="263"/>
        <v>0</v>
      </c>
      <c r="U1159" s="70">
        <f t="shared" si="264"/>
        <v>4693.5355227443997</v>
      </c>
      <c r="V1159" s="70">
        <f t="shared" si="265"/>
        <v>0</v>
      </c>
    </row>
    <row r="1160" spans="1:22" x14ac:dyDescent="0.15">
      <c r="A1160" s="66">
        <v>81938.128836303687</v>
      </c>
      <c r="B1160" s="67">
        <v>9.3266178699999998</v>
      </c>
      <c r="C1160" s="67">
        <v>1457.6532704023423</v>
      </c>
      <c r="D1160" s="65">
        <v>1004</v>
      </c>
      <c r="E1160" s="68">
        <v>-0.4</v>
      </c>
      <c r="F1160" s="65">
        <v>0.98</v>
      </c>
      <c r="G1160" s="65">
        <v>0.88</v>
      </c>
      <c r="H1160" s="65">
        <v>5</v>
      </c>
      <c r="I1160" s="70">
        <f t="shared" si="252"/>
        <v>156.28958865046138</v>
      </c>
      <c r="J1160" s="70">
        <f t="shared" si="253"/>
        <v>20.080000000000002</v>
      </c>
      <c r="K1160" s="70">
        <f t="shared" si="254"/>
        <v>17.670400000000001</v>
      </c>
      <c r="L1160" s="70">
        <f t="shared" si="255"/>
        <v>0.31622776601683805</v>
      </c>
      <c r="M1160" s="70">
        <f t="shared" si="256"/>
        <v>40.019193155284881</v>
      </c>
      <c r="N1160" s="70">
        <f t="shared" si="257"/>
        <v>1.6448536269514715</v>
      </c>
      <c r="O1160" s="70">
        <f t="shared" si="258"/>
        <v>65.825715009141845</v>
      </c>
      <c r="P1160" s="70">
        <f t="shared" si="259"/>
        <v>166.22571500914185</v>
      </c>
      <c r="Q1160" s="70">
        <f t="shared" si="260"/>
        <v>-446.11041134953871</v>
      </c>
      <c r="R1160" s="70" t="str">
        <f t="shared" si="261"/>
        <v>Yes</v>
      </c>
      <c r="S1160" s="70">
        <f t="shared" si="262"/>
        <v>100.4</v>
      </c>
      <c r="T1160" s="70">
        <f t="shared" si="263"/>
        <v>612.33612635868053</v>
      </c>
      <c r="U1160" s="70">
        <f t="shared" si="264"/>
        <v>1500.5362763366402</v>
      </c>
      <c r="V1160" s="70">
        <f t="shared" si="265"/>
        <v>0</v>
      </c>
    </row>
    <row r="1161" spans="1:22" x14ac:dyDescent="0.15">
      <c r="A1161" s="66">
        <v>42911.578721351754</v>
      </c>
      <c r="B1161" s="67">
        <v>6.4164948299999995</v>
      </c>
      <c r="C1161" s="67">
        <v>744.57903628566748</v>
      </c>
      <c r="D1161" s="65">
        <v>744</v>
      </c>
      <c r="E1161" s="68">
        <v>-0.4</v>
      </c>
      <c r="F1161" s="65">
        <v>1</v>
      </c>
      <c r="G1161" s="65">
        <v>0.41</v>
      </c>
      <c r="H1161" s="65">
        <v>6</v>
      </c>
      <c r="I1161" s="70">
        <f t="shared" si="252"/>
        <v>116.04139892771761</v>
      </c>
      <c r="J1161" s="70">
        <f t="shared" si="253"/>
        <v>14.879999999999999</v>
      </c>
      <c r="K1161" s="70">
        <f t="shared" si="254"/>
        <v>6.1007999999999996</v>
      </c>
      <c r="L1161" s="70">
        <f t="shared" si="255"/>
        <v>0</v>
      </c>
      <c r="M1161" s="70">
        <f t="shared" si="256"/>
        <v>14.943847022771612</v>
      </c>
      <c r="N1161" s="70">
        <f t="shared" si="257"/>
        <v>1.6448536269514715</v>
      </c>
      <c r="O1161" s="70">
        <f t="shared" si="258"/>
        <v>24.580440976013836</v>
      </c>
      <c r="P1161" s="70">
        <f t="shared" si="259"/>
        <v>113.86044097601383</v>
      </c>
      <c r="Q1161" s="70">
        <f t="shared" si="260"/>
        <v>-330.35860107228234</v>
      </c>
      <c r="R1161" s="70" t="str">
        <f t="shared" si="261"/>
        <v>Yes</v>
      </c>
      <c r="S1161" s="70">
        <f t="shared" si="262"/>
        <v>89.28</v>
      </c>
      <c r="T1161" s="70">
        <f t="shared" si="263"/>
        <v>444.21904204829616</v>
      </c>
      <c r="U1161" s="70">
        <f t="shared" si="264"/>
        <v>1111.9511848550399</v>
      </c>
      <c r="V1161" s="70">
        <f t="shared" si="265"/>
        <v>0</v>
      </c>
    </row>
    <row r="1162" spans="1:22" x14ac:dyDescent="0.15">
      <c r="A1162" s="66">
        <v>33552.627497281996</v>
      </c>
      <c r="B1162" s="67">
        <v>73.335685580000003</v>
      </c>
      <c r="C1162" s="67">
        <v>21243.10861945917</v>
      </c>
      <c r="D1162" s="65">
        <v>752</v>
      </c>
      <c r="E1162" s="68">
        <v>-0.6</v>
      </c>
      <c r="F1162" s="65">
        <v>0.99</v>
      </c>
      <c r="G1162" s="65">
        <v>0.25</v>
      </c>
      <c r="H1162" s="65">
        <v>38</v>
      </c>
      <c r="I1162" s="70">
        <f t="shared" si="252"/>
        <v>289.66946243770519</v>
      </c>
      <c r="J1162" s="70">
        <f t="shared" si="253"/>
        <v>10.026666666666667</v>
      </c>
      <c r="K1162" s="70">
        <f t="shared" si="254"/>
        <v>2.5066666666666668</v>
      </c>
      <c r="L1162" s="70">
        <f t="shared" si="255"/>
        <v>0.61644140029689787</v>
      </c>
      <c r="M1162" s="70">
        <f t="shared" si="256"/>
        <v>16.642454519825026</v>
      </c>
      <c r="N1162" s="70">
        <f t="shared" si="257"/>
        <v>1.6448536269514715</v>
      </c>
      <c r="O1162" s="70">
        <f t="shared" si="258"/>
        <v>27.374401678309106</v>
      </c>
      <c r="P1162" s="70">
        <f t="shared" si="259"/>
        <v>408.38773501164246</v>
      </c>
      <c r="Q1162" s="70">
        <f t="shared" si="260"/>
        <v>-11.130537562294819</v>
      </c>
      <c r="R1162" s="70" t="str">
        <f t="shared" si="261"/>
        <v>Yes</v>
      </c>
      <c r="S1162" s="70">
        <f t="shared" si="262"/>
        <v>381.01333333333338</v>
      </c>
      <c r="T1162" s="70">
        <f t="shared" si="263"/>
        <v>419.51827257393728</v>
      </c>
      <c r="U1162" s="70">
        <f t="shared" si="264"/>
        <v>501.31230588928008</v>
      </c>
      <c r="V1162" s="70">
        <f t="shared" si="265"/>
        <v>0</v>
      </c>
    </row>
    <row r="1163" spans="1:22" x14ac:dyDescent="0.15">
      <c r="A1163" s="66">
        <v>39789.332654386657</v>
      </c>
      <c r="B1163" s="67">
        <v>9.5959754599999982</v>
      </c>
      <c r="C1163" s="67">
        <v>2813.9122219077653</v>
      </c>
      <c r="D1163" s="65">
        <v>688</v>
      </c>
      <c r="E1163" s="68">
        <v>0.2</v>
      </c>
      <c r="F1163" s="65">
        <v>1</v>
      </c>
      <c r="G1163" s="65">
        <v>0.42</v>
      </c>
      <c r="H1163" s="65">
        <v>21</v>
      </c>
      <c r="I1163" s="70">
        <f t="shared" si="252"/>
        <v>293.23878886907511</v>
      </c>
      <c r="J1163" s="70">
        <f t="shared" si="253"/>
        <v>27.52</v>
      </c>
      <c r="K1163" s="70">
        <f t="shared" si="254"/>
        <v>11.558399999999999</v>
      </c>
      <c r="L1163" s="70">
        <f t="shared" si="255"/>
        <v>0</v>
      </c>
      <c r="M1163" s="70">
        <f t="shared" si="256"/>
        <v>52.967242912577575</v>
      </c>
      <c r="N1163" s="70">
        <f t="shared" si="257"/>
        <v>1.6448536269514715</v>
      </c>
      <c r="O1163" s="70">
        <f t="shared" si="258"/>
        <v>87.123361614372854</v>
      </c>
      <c r="P1163" s="70">
        <f t="shared" si="259"/>
        <v>665.04336161437277</v>
      </c>
      <c r="Q1163" s="70">
        <f t="shared" si="260"/>
        <v>-532.36121113092486</v>
      </c>
      <c r="R1163" s="70" t="str">
        <f t="shared" si="261"/>
        <v>Yes</v>
      </c>
      <c r="S1163" s="70">
        <f t="shared" si="262"/>
        <v>577.91999999999996</v>
      </c>
      <c r="T1163" s="70">
        <f t="shared" si="263"/>
        <v>1197.4045727452976</v>
      </c>
      <c r="U1163" s="70">
        <f t="shared" si="264"/>
        <v>26543.385542000644</v>
      </c>
      <c r="V1163" s="70">
        <f t="shared" si="265"/>
        <v>0</v>
      </c>
    </row>
    <row r="1164" spans="1:22" x14ac:dyDescent="0.15">
      <c r="A1164" s="66">
        <v>91222.740316086158</v>
      </c>
      <c r="B1164" s="67">
        <v>29.909298439999997</v>
      </c>
      <c r="C1164" s="67">
        <v>49157.520938330999</v>
      </c>
      <c r="D1164" s="65">
        <v>786</v>
      </c>
      <c r="E1164" s="68">
        <v>-0.2</v>
      </c>
      <c r="F1164" s="65">
        <v>0.99</v>
      </c>
      <c r="G1164" s="65">
        <v>0.47</v>
      </c>
      <c r="H1164" s="65">
        <v>108</v>
      </c>
      <c r="I1164" s="70">
        <f t="shared" si="252"/>
        <v>1643.553125692473</v>
      </c>
      <c r="J1164" s="70">
        <f t="shared" si="253"/>
        <v>20.96</v>
      </c>
      <c r="K1164" s="70">
        <f t="shared" si="254"/>
        <v>9.8512000000000004</v>
      </c>
      <c r="L1164" s="70">
        <f t="shared" si="255"/>
        <v>1.0392304845413269</v>
      </c>
      <c r="M1164" s="70">
        <f t="shared" si="256"/>
        <v>104.66828843312574</v>
      </c>
      <c r="N1164" s="70">
        <f t="shared" si="257"/>
        <v>1.6448536269514715</v>
      </c>
      <c r="O1164" s="70">
        <f t="shared" si="258"/>
        <v>172.16401385602961</v>
      </c>
      <c r="P1164" s="70">
        <f t="shared" si="259"/>
        <v>2435.84401385603</v>
      </c>
      <c r="Q1164" s="70">
        <f t="shared" si="260"/>
        <v>1014.753125692473</v>
      </c>
      <c r="R1164" s="70" t="str">
        <f t="shared" si="261"/>
        <v>Yes</v>
      </c>
      <c r="S1164" s="70">
        <f t="shared" si="262"/>
        <v>2263.6800000000003</v>
      </c>
      <c r="T1164" s="70">
        <f t="shared" si="263"/>
        <v>2263.6800000000003</v>
      </c>
      <c r="U1164" s="70">
        <f t="shared" si="264"/>
        <v>2873.9324564275207</v>
      </c>
      <c r="V1164" s="70">
        <f t="shared" si="265"/>
        <v>0</v>
      </c>
    </row>
    <row r="1165" spans="1:22" x14ac:dyDescent="0.15">
      <c r="A1165" s="66">
        <v>52640.43787056455</v>
      </c>
      <c r="B1165" s="67">
        <v>7.4856558599999987</v>
      </c>
      <c r="C1165" s="67">
        <v>719.82583736308959</v>
      </c>
      <c r="D1165" s="65">
        <v>624</v>
      </c>
      <c r="E1165" s="68">
        <v>1.2</v>
      </c>
      <c r="F1165" s="65">
        <v>1</v>
      </c>
      <c r="G1165" s="65">
        <v>0.54</v>
      </c>
      <c r="H1165" s="65">
        <v>5</v>
      </c>
      <c r="I1165" s="70">
        <f t="shared" si="252"/>
        <v>96.160690636276414</v>
      </c>
      <c r="J1165" s="70">
        <f t="shared" si="253"/>
        <v>45.760000000000005</v>
      </c>
      <c r="K1165" s="70">
        <f t="shared" si="254"/>
        <v>24.710400000000003</v>
      </c>
      <c r="L1165" s="70">
        <f t="shared" si="255"/>
        <v>0</v>
      </c>
      <c r="M1165" s="70">
        <f t="shared" si="256"/>
        <v>55.254134151210813</v>
      </c>
      <c r="N1165" s="70">
        <f t="shared" si="257"/>
        <v>1.6448536269514715</v>
      </c>
      <c r="O1165" s="70">
        <f t="shared" si="258"/>
        <v>90.88496296268228</v>
      </c>
      <c r="P1165" s="70">
        <f t="shared" si="259"/>
        <v>319.68496296268228</v>
      </c>
      <c r="Q1165" s="70">
        <f t="shared" si="260"/>
        <v>-1276.6393093637237</v>
      </c>
      <c r="R1165" s="70" t="str">
        <f t="shared" si="261"/>
        <v>Yes</v>
      </c>
      <c r="S1165" s="70">
        <f t="shared" si="262"/>
        <v>228.8</v>
      </c>
      <c r="T1165" s="70">
        <f t="shared" si="263"/>
        <v>1596.3242723264059</v>
      </c>
      <c r="U1165" s="70">
        <f t="shared" si="264"/>
        <v>6683457.3681455981</v>
      </c>
      <c r="V1165" s="70">
        <f t="shared" si="265"/>
        <v>0</v>
      </c>
    </row>
    <row r="1166" spans="1:22" x14ac:dyDescent="0.15">
      <c r="A1166" s="66">
        <v>5461.5544907541725</v>
      </c>
      <c r="B1166" s="67">
        <v>7.1434016599999994</v>
      </c>
      <c r="C1166" s="67">
        <v>10193.404400387215</v>
      </c>
      <c r="D1166" s="65">
        <v>818</v>
      </c>
      <c r="E1166" s="68">
        <v>1.5</v>
      </c>
      <c r="F1166" s="65">
        <v>1</v>
      </c>
      <c r="G1166" s="65">
        <v>0.37</v>
      </c>
      <c r="H1166" s="65">
        <v>88</v>
      </c>
      <c r="I1166" s="70">
        <f t="shared" si="252"/>
        <v>1426.9678348714351</v>
      </c>
      <c r="J1166" s="70">
        <f t="shared" si="253"/>
        <v>68.166666666666657</v>
      </c>
      <c r="K1166" s="70">
        <f t="shared" si="254"/>
        <v>25.221666666666664</v>
      </c>
      <c r="L1166" s="70">
        <f t="shared" si="255"/>
        <v>0</v>
      </c>
      <c r="M1166" s="70">
        <f t="shared" si="256"/>
        <v>236.60020564469315</v>
      </c>
      <c r="N1166" s="70">
        <f t="shared" si="257"/>
        <v>1.6448536269514715</v>
      </c>
      <c r="O1166" s="70">
        <f t="shared" si="258"/>
        <v>389.17270639213757</v>
      </c>
      <c r="P1166" s="70">
        <f t="shared" si="259"/>
        <v>6387.8393730588032</v>
      </c>
      <c r="Q1166" s="70">
        <f t="shared" si="260"/>
        <v>-618.03216512856466</v>
      </c>
      <c r="R1166" s="70" t="str">
        <f t="shared" si="261"/>
        <v>Yes</v>
      </c>
      <c r="S1166" s="70">
        <f t="shared" si="262"/>
        <v>5998.6666666666661</v>
      </c>
      <c r="T1166" s="70">
        <f t="shared" si="263"/>
        <v>7005.8715381873681</v>
      </c>
      <c r="U1166" s="70">
        <f t="shared" si="264"/>
        <v>32503036.284179684</v>
      </c>
      <c r="V1166" s="70">
        <f t="shared" si="265"/>
        <v>0</v>
      </c>
    </row>
    <row r="1167" spans="1:22" x14ac:dyDescent="0.15">
      <c r="A1167" s="66">
        <v>55583.32874397347</v>
      </c>
      <c r="B1167" s="67">
        <v>14.547103819999998</v>
      </c>
      <c r="C1167" s="67">
        <v>1183.1301152981312</v>
      </c>
      <c r="D1167" s="65">
        <v>752</v>
      </c>
      <c r="E1167" s="68">
        <v>-0.1</v>
      </c>
      <c r="F1167" s="65">
        <v>0.98</v>
      </c>
      <c r="G1167" s="65">
        <v>0.42</v>
      </c>
      <c r="H1167" s="65">
        <v>7</v>
      </c>
      <c r="I1167" s="70">
        <f t="shared" si="252"/>
        <v>81.330973500822324</v>
      </c>
      <c r="J1167" s="70">
        <f t="shared" si="253"/>
        <v>22.56</v>
      </c>
      <c r="K1167" s="70">
        <f t="shared" si="254"/>
        <v>9.4751999999999992</v>
      </c>
      <c r="L1167" s="70">
        <f t="shared" si="255"/>
        <v>0.37416573867739428</v>
      </c>
      <c r="M1167" s="70">
        <f t="shared" si="256"/>
        <v>26.452020892173813</v>
      </c>
      <c r="N1167" s="70">
        <f t="shared" si="257"/>
        <v>1.6448536269514715</v>
      </c>
      <c r="O1167" s="70">
        <f t="shared" si="258"/>
        <v>43.5097025046882</v>
      </c>
      <c r="P1167" s="70">
        <f t="shared" si="259"/>
        <v>201.42970250468818</v>
      </c>
      <c r="Q1167" s="70">
        <f t="shared" si="260"/>
        <v>-595.46902649917763</v>
      </c>
      <c r="R1167" s="70" t="str">
        <f t="shared" si="261"/>
        <v>Yes</v>
      </c>
      <c r="S1167" s="70">
        <f t="shared" si="262"/>
        <v>157.91999999999999</v>
      </c>
      <c r="T1167" s="70">
        <f t="shared" si="263"/>
        <v>796.89872900386581</v>
      </c>
      <c r="U1167" s="70">
        <f t="shared" si="264"/>
        <v>4644.12988566288</v>
      </c>
      <c r="V1167" s="70">
        <f t="shared" si="265"/>
        <v>0</v>
      </c>
    </row>
    <row r="1168" spans="1:22" x14ac:dyDescent="0.15">
      <c r="A1168" s="66">
        <v>34575.365341073018</v>
      </c>
      <c r="B1168" s="67">
        <v>10.0867465</v>
      </c>
      <c r="C1168" s="67">
        <v>2580.9698667580628</v>
      </c>
      <c r="D1168" s="65">
        <v>220</v>
      </c>
      <c r="E1168" s="68">
        <v>1.2</v>
      </c>
      <c r="F1168" s="65">
        <v>0.9</v>
      </c>
      <c r="G1168" s="65">
        <v>1.79</v>
      </c>
      <c r="H1168" s="65">
        <v>16</v>
      </c>
      <c r="I1168" s="70">
        <f t="shared" si="252"/>
        <v>255.87734030572324</v>
      </c>
      <c r="J1168" s="70">
        <f t="shared" si="253"/>
        <v>16.133333333333333</v>
      </c>
      <c r="K1168" s="70">
        <f t="shared" si="254"/>
        <v>28.878666666666668</v>
      </c>
      <c r="L1168" s="70">
        <f t="shared" si="255"/>
        <v>1.2649110640673515</v>
      </c>
      <c r="M1168" s="70">
        <f t="shared" si="256"/>
        <v>117.30342418796744</v>
      </c>
      <c r="N1168" s="70">
        <f t="shared" si="257"/>
        <v>1.6448536269514715</v>
      </c>
      <c r="O1168" s="70">
        <f t="shared" si="258"/>
        <v>192.94696272940521</v>
      </c>
      <c r="P1168" s="70">
        <f t="shared" si="259"/>
        <v>451.08029606273851</v>
      </c>
      <c r="Q1168" s="70">
        <f t="shared" si="260"/>
        <v>-228.12265969427676</v>
      </c>
      <c r="R1168" s="70" t="str">
        <f t="shared" si="261"/>
        <v>Yes</v>
      </c>
      <c r="S1168" s="70">
        <f t="shared" si="262"/>
        <v>258.13333333333333</v>
      </c>
      <c r="T1168" s="70">
        <f t="shared" si="263"/>
        <v>679.20295575701527</v>
      </c>
      <c r="U1168" s="70">
        <f t="shared" si="264"/>
        <v>2356347.1490256912</v>
      </c>
      <c r="V1168" s="70">
        <f t="shared" si="265"/>
        <v>0</v>
      </c>
    </row>
    <row r="1169" spans="1:22" x14ac:dyDescent="0.15">
      <c r="A1169" s="66">
        <v>21392.919570331793</v>
      </c>
      <c r="B1169" s="67">
        <v>8.5335800499999994</v>
      </c>
      <c r="C1169" s="67">
        <v>1674.4111804520758</v>
      </c>
      <c r="D1169" s="65">
        <v>1076</v>
      </c>
      <c r="E1169" s="68">
        <v>0.8</v>
      </c>
      <c r="F1169" s="65">
        <v>1</v>
      </c>
      <c r="G1169" s="65">
        <v>1.04</v>
      </c>
      <c r="H1169" s="65">
        <v>5</v>
      </c>
      <c r="I1169" s="70">
        <f t="shared" si="252"/>
        <v>196.21438723740289</v>
      </c>
      <c r="J1169" s="70">
        <f t="shared" si="253"/>
        <v>64.56</v>
      </c>
      <c r="K1169" s="70">
        <f t="shared" si="254"/>
        <v>67.142400000000009</v>
      </c>
      <c r="L1169" s="70">
        <f t="shared" si="255"/>
        <v>0</v>
      </c>
      <c r="M1169" s="70">
        <f t="shared" si="256"/>
        <v>150.1349705724819</v>
      </c>
      <c r="N1169" s="70">
        <f t="shared" si="257"/>
        <v>1.6448536269514715</v>
      </c>
      <c r="O1169" s="70">
        <f t="shared" si="258"/>
        <v>246.95005087839931</v>
      </c>
      <c r="P1169" s="70">
        <f t="shared" si="259"/>
        <v>569.75005087839929</v>
      </c>
      <c r="Q1169" s="70">
        <f t="shared" si="260"/>
        <v>-1740.5856127625973</v>
      </c>
      <c r="R1169" s="70" t="str">
        <f t="shared" si="261"/>
        <v>Yes</v>
      </c>
      <c r="S1169" s="70">
        <f t="shared" si="262"/>
        <v>322.8</v>
      </c>
      <c r="T1169" s="70">
        <f t="shared" si="263"/>
        <v>2310.3356636409967</v>
      </c>
      <c r="U1169" s="70">
        <f t="shared" si="264"/>
        <v>1553517.2080182075</v>
      </c>
      <c r="V1169" s="70">
        <f t="shared" si="265"/>
        <v>0</v>
      </c>
    </row>
    <row r="1170" spans="1:22" x14ac:dyDescent="0.15">
      <c r="A1170" s="66">
        <v>1093.5666688888568</v>
      </c>
      <c r="B1170" s="67">
        <v>16.867848219999999</v>
      </c>
      <c r="C1170" s="67">
        <v>12014.153205368721</v>
      </c>
      <c r="D1170" s="65">
        <v>752</v>
      </c>
      <c r="E1170" s="68">
        <v>0.2</v>
      </c>
      <c r="F1170" s="65">
        <v>0.95</v>
      </c>
      <c r="G1170" s="65">
        <v>1.06</v>
      </c>
      <c r="H1170" s="65">
        <v>22</v>
      </c>
      <c r="I1170" s="70">
        <f t="shared" si="252"/>
        <v>712.25167838086713</v>
      </c>
      <c r="J1170" s="70">
        <f t="shared" si="253"/>
        <v>30.08</v>
      </c>
      <c r="K1170" s="70">
        <f t="shared" si="254"/>
        <v>31.884799999999998</v>
      </c>
      <c r="L1170" s="70">
        <f t="shared" si="255"/>
        <v>1.0488088481701521</v>
      </c>
      <c r="M1170" s="70">
        <f t="shared" si="256"/>
        <v>152.84429136503593</v>
      </c>
      <c r="N1170" s="70">
        <f t="shared" si="257"/>
        <v>1.6448536269514715</v>
      </c>
      <c r="O1170" s="70">
        <f t="shared" si="258"/>
        <v>251.40648701060684</v>
      </c>
      <c r="P1170" s="70">
        <f t="shared" si="259"/>
        <v>913.16648701060683</v>
      </c>
      <c r="Q1170" s="70">
        <f t="shared" si="260"/>
        <v>-190.14832161913284</v>
      </c>
      <c r="R1170" s="70" t="str">
        <f t="shared" si="261"/>
        <v>Yes</v>
      </c>
      <c r="S1170" s="70">
        <f t="shared" si="262"/>
        <v>661.76</v>
      </c>
      <c r="T1170" s="70">
        <f t="shared" si="263"/>
        <v>1103.3148086297397</v>
      </c>
      <c r="U1170" s="70">
        <f t="shared" si="264"/>
        <v>29012.537685442559</v>
      </c>
      <c r="V1170" s="70">
        <f t="shared" si="265"/>
        <v>0</v>
      </c>
    </row>
    <row r="1171" spans="1:22" x14ac:dyDescent="0.15">
      <c r="A1171" s="66">
        <v>12389.932217763044</v>
      </c>
      <c r="B1171" s="67">
        <v>138.16918454999998</v>
      </c>
      <c r="C1171" s="67">
        <v>335783.92980631714</v>
      </c>
      <c r="D1171" s="65">
        <v>752</v>
      </c>
      <c r="E1171" s="68">
        <v>1.2</v>
      </c>
      <c r="F1171" s="65">
        <v>1</v>
      </c>
      <c r="G1171" s="65">
        <v>1.06</v>
      </c>
      <c r="H1171" s="65">
        <v>79</v>
      </c>
      <c r="I1171" s="70">
        <f t="shared" si="252"/>
        <v>2430.2374722694067</v>
      </c>
      <c r="J1171" s="70">
        <f t="shared" si="253"/>
        <v>55.146666666666668</v>
      </c>
      <c r="K1171" s="70">
        <f t="shared" si="254"/>
        <v>58.455466666666673</v>
      </c>
      <c r="L1171" s="70">
        <f t="shared" si="255"/>
        <v>0</v>
      </c>
      <c r="M1171" s="70">
        <f t="shared" si="256"/>
        <v>519.56355248824423</v>
      </c>
      <c r="N1171" s="70">
        <f t="shared" si="257"/>
        <v>1.6448536269514715</v>
      </c>
      <c r="O1171" s="70">
        <f t="shared" si="258"/>
        <v>854.60599374207982</v>
      </c>
      <c r="P1171" s="70">
        <f t="shared" si="259"/>
        <v>5211.1926604087466</v>
      </c>
      <c r="Q1171" s="70">
        <f t="shared" si="260"/>
        <v>775.83747226940659</v>
      </c>
      <c r="R1171" s="70" t="str">
        <f t="shared" si="261"/>
        <v>Yes</v>
      </c>
      <c r="S1171" s="70">
        <f t="shared" si="262"/>
        <v>4356.586666666667</v>
      </c>
      <c r="T1171" s="70">
        <f t="shared" si="263"/>
        <v>4435.3551881393396</v>
      </c>
      <c r="U1171" s="70">
        <f t="shared" si="264"/>
        <v>8054422.9821241805</v>
      </c>
      <c r="V1171" s="70">
        <f t="shared" si="265"/>
        <v>0</v>
      </c>
    </row>
    <row r="1172" spans="1:22" x14ac:dyDescent="0.15">
      <c r="A1172" s="66">
        <v>49928.212458138391</v>
      </c>
      <c r="B1172" s="67">
        <v>5.1056372499999991</v>
      </c>
      <c r="C1172" s="67">
        <v>2538.6502951323268</v>
      </c>
      <c r="D1172" s="65">
        <v>372</v>
      </c>
      <c r="E1172" s="68">
        <v>-0.4</v>
      </c>
      <c r="F1172" s="65">
        <v>0.88</v>
      </c>
      <c r="G1172" s="65">
        <v>1.45</v>
      </c>
      <c r="H1172" s="65">
        <v>21</v>
      </c>
      <c r="I1172" s="70">
        <f t="shared" si="252"/>
        <v>497.22496347195982</v>
      </c>
      <c r="J1172" s="70">
        <f t="shared" si="253"/>
        <v>7.4399999999999995</v>
      </c>
      <c r="K1172" s="70">
        <f t="shared" si="254"/>
        <v>10.787999999999998</v>
      </c>
      <c r="L1172" s="70">
        <f t="shared" si="255"/>
        <v>1.5874507866387544</v>
      </c>
      <c r="M1172" s="70">
        <f t="shared" si="256"/>
        <v>50.828052254635914</v>
      </c>
      <c r="N1172" s="70">
        <f t="shared" si="257"/>
        <v>1.6448536269514715</v>
      </c>
      <c r="O1172" s="70">
        <f t="shared" si="258"/>
        <v>83.604706101916804</v>
      </c>
      <c r="P1172" s="70">
        <f t="shared" si="259"/>
        <v>239.84470610191678</v>
      </c>
      <c r="Q1172" s="70">
        <f t="shared" si="260"/>
        <v>274.02496347195984</v>
      </c>
      <c r="R1172" s="70" t="str">
        <f t="shared" si="261"/>
        <v>No</v>
      </c>
      <c r="S1172" s="70">
        <f t="shared" si="262"/>
        <v>156.23999999999998</v>
      </c>
      <c r="T1172" s="70">
        <f t="shared" si="263"/>
        <v>0</v>
      </c>
      <c r="U1172" s="70">
        <f t="shared" si="264"/>
        <v>555.97559242751993</v>
      </c>
      <c r="V1172" s="70">
        <f t="shared" si="265"/>
        <v>0</v>
      </c>
    </row>
    <row r="1173" spans="1:22" x14ac:dyDescent="0.15">
      <c r="A1173" s="66">
        <v>43049.369735330481</v>
      </c>
      <c r="B1173" s="67">
        <v>16.033068579999998</v>
      </c>
      <c r="C1173" s="67">
        <v>12418.641312155149</v>
      </c>
      <c r="D1173" s="65">
        <v>1230</v>
      </c>
      <c r="E1173" s="68">
        <v>0.2</v>
      </c>
      <c r="F1173" s="65">
        <v>1</v>
      </c>
      <c r="G1173" s="65">
        <v>1.03</v>
      </c>
      <c r="H1173" s="65">
        <v>15</v>
      </c>
      <c r="I1173" s="70">
        <f t="shared" si="252"/>
        <v>774.56422332319062</v>
      </c>
      <c r="J1173" s="70">
        <f t="shared" si="253"/>
        <v>49.199999999999996</v>
      </c>
      <c r="K1173" s="70">
        <f t="shared" si="254"/>
        <v>50.675999999999995</v>
      </c>
      <c r="L1173" s="70">
        <f t="shared" si="255"/>
        <v>0</v>
      </c>
      <c r="M1173" s="70">
        <f t="shared" si="256"/>
        <v>196.26730405240704</v>
      </c>
      <c r="N1173" s="70">
        <f t="shared" si="257"/>
        <v>1.6448536269514715</v>
      </c>
      <c r="O1173" s="70">
        <f t="shared" si="258"/>
        <v>322.83098692258898</v>
      </c>
      <c r="P1173" s="70">
        <f t="shared" si="259"/>
        <v>1060.8309869225889</v>
      </c>
      <c r="Q1173" s="70">
        <f t="shared" si="260"/>
        <v>-701.43577667680916</v>
      </c>
      <c r="R1173" s="70" t="str">
        <f t="shared" si="261"/>
        <v>Yes</v>
      </c>
      <c r="S1173" s="70">
        <f t="shared" si="262"/>
        <v>737.99999999999989</v>
      </c>
      <c r="T1173" s="70">
        <f t="shared" si="263"/>
        <v>1762.266763599398</v>
      </c>
      <c r="U1173" s="70">
        <f t="shared" si="264"/>
        <v>47454.017756774396</v>
      </c>
      <c r="V1173" s="70">
        <f t="shared" si="265"/>
        <v>0</v>
      </c>
    </row>
    <row r="1174" spans="1:22" x14ac:dyDescent="0.15">
      <c r="A1174" s="66">
        <v>93423.308766219488</v>
      </c>
      <c r="B1174" s="67">
        <v>8.0581999999999994</v>
      </c>
      <c r="C1174" s="67">
        <v>1792.3501499904</v>
      </c>
      <c r="D1174" s="65">
        <v>624</v>
      </c>
      <c r="E1174" s="68">
        <v>0.4</v>
      </c>
      <c r="F1174" s="65">
        <v>1</v>
      </c>
      <c r="G1174" s="65">
        <v>0.57999999999999996</v>
      </c>
      <c r="H1174" s="65">
        <v>16</v>
      </c>
      <c r="I1174" s="70">
        <f t="shared" si="252"/>
        <v>222.42562234623119</v>
      </c>
      <c r="J1174" s="70">
        <f t="shared" si="253"/>
        <v>29.119999999999997</v>
      </c>
      <c r="K1174" s="70">
        <f t="shared" si="254"/>
        <v>16.889599999999998</v>
      </c>
      <c r="L1174" s="70">
        <f t="shared" si="255"/>
        <v>0</v>
      </c>
      <c r="M1174" s="70">
        <f t="shared" si="256"/>
        <v>67.558399999999992</v>
      </c>
      <c r="N1174" s="70">
        <f t="shared" si="257"/>
        <v>1.6448536269514715</v>
      </c>
      <c r="O1174" s="70">
        <f t="shared" si="258"/>
        <v>111.12367927103828</v>
      </c>
      <c r="P1174" s="70">
        <f t="shared" si="259"/>
        <v>577.04367927103829</v>
      </c>
      <c r="Q1174" s="70">
        <f t="shared" si="260"/>
        <v>-651.17437765376872</v>
      </c>
      <c r="R1174" s="70" t="str">
        <f t="shared" si="261"/>
        <v>Yes</v>
      </c>
      <c r="S1174" s="70">
        <f t="shared" si="262"/>
        <v>465.91999999999996</v>
      </c>
      <c r="T1174" s="70">
        <f t="shared" si="263"/>
        <v>1228.2180569248071</v>
      </c>
      <c r="U1174" s="70">
        <f t="shared" si="264"/>
        <v>86258.503305461694</v>
      </c>
      <c r="V1174" s="70">
        <f t="shared" si="265"/>
        <v>0</v>
      </c>
    </row>
    <row r="1175" spans="1:22" x14ac:dyDescent="0.15">
      <c r="A1175" s="66">
        <v>56666.551273346158</v>
      </c>
      <c r="B1175" s="67">
        <v>30.727298189999999</v>
      </c>
      <c r="C1175" s="67">
        <v>3013.0604857926751</v>
      </c>
      <c r="D1175" s="65">
        <v>890</v>
      </c>
      <c r="E1175" s="68">
        <v>0.5</v>
      </c>
      <c r="F1175" s="65">
        <v>0.82</v>
      </c>
      <c r="G1175" s="65">
        <v>0.51</v>
      </c>
      <c r="H1175" s="65">
        <v>5</v>
      </c>
      <c r="I1175" s="70">
        <f t="shared" si="252"/>
        <v>98.058100232621698</v>
      </c>
      <c r="J1175" s="70">
        <f t="shared" si="253"/>
        <v>44.5</v>
      </c>
      <c r="K1175" s="70">
        <f t="shared" si="254"/>
        <v>22.695</v>
      </c>
      <c r="L1175" s="70">
        <f t="shared" si="255"/>
        <v>0.94868329805051388</v>
      </c>
      <c r="M1175" s="70">
        <f t="shared" si="256"/>
        <v>66.011666582506464</v>
      </c>
      <c r="N1175" s="70">
        <f t="shared" si="257"/>
        <v>1.6448536269514715</v>
      </c>
      <c r="O1175" s="70">
        <f t="shared" si="258"/>
        <v>108.57952919934701</v>
      </c>
      <c r="P1175" s="70">
        <f t="shared" si="259"/>
        <v>331.07952919934701</v>
      </c>
      <c r="Q1175" s="70">
        <f t="shared" si="260"/>
        <v>-1236.9418997673783</v>
      </c>
      <c r="R1175" s="70" t="str">
        <f t="shared" si="261"/>
        <v>Yes</v>
      </c>
      <c r="S1175" s="70">
        <f t="shared" si="262"/>
        <v>222.5</v>
      </c>
      <c r="T1175" s="70">
        <f t="shared" si="263"/>
        <v>1568.0214289667254</v>
      </c>
      <c r="U1175" s="70">
        <f t="shared" si="264"/>
        <v>228278.4814453125</v>
      </c>
      <c r="V1175" s="70">
        <f t="shared" si="265"/>
        <v>0</v>
      </c>
    </row>
    <row r="1176" spans="1:22" x14ac:dyDescent="0.15">
      <c r="A1176" s="66">
        <v>12779.512953157546</v>
      </c>
      <c r="B1176" s="67">
        <v>9.0452417799999996</v>
      </c>
      <c r="C1176" s="67">
        <v>9184.2011506868002</v>
      </c>
      <c r="D1176" s="65">
        <v>446</v>
      </c>
      <c r="E1176" s="68">
        <v>1.2</v>
      </c>
      <c r="F1176" s="65">
        <v>0.97</v>
      </c>
      <c r="G1176" s="65">
        <v>1.8</v>
      </c>
      <c r="H1176" s="65">
        <v>31</v>
      </c>
      <c r="I1176" s="70">
        <f t="shared" si="252"/>
        <v>1015.3627038465743</v>
      </c>
      <c r="J1176" s="70">
        <f t="shared" si="253"/>
        <v>32.706666666666671</v>
      </c>
      <c r="K1176" s="70">
        <f t="shared" si="254"/>
        <v>58.872000000000007</v>
      </c>
      <c r="L1176" s="70">
        <f t="shared" si="255"/>
        <v>0.96436507609929589</v>
      </c>
      <c r="M1176" s="70">
        <f t="shared" si="256"/>
        <v>329.29945205744474</v>
      </c>
      <c r="N1176" s="70">
        <f t="shared" si="257"/>
        <v>1.6448536269514715</v>
      </c>
      <c r="O1176" s="70">
        <f t="shared" si="258"/>
        <v>541.64939806982022</v>
      </c>
      <c r="P1176" s="70">
        <f t="shared" si="259"/>
        <v>1555.5560647364869</v>
      </c>
      <c r="Q1176" s="70">
        <f t="shared" si="260"/>
        <v>34.162703846574118</v>
      </c>
      <c r="R1176" s="70" t="str">
        <f t="shared" si="261"/>
        <v>Yes</v>
      </c>
      <c r="S1176" s="70">
        <f t="shared" si="262"/>
        <v>1013.9066666666668</v>
      </c>
      <c r="T1176" s="70">
        <f t="shared" si="263"/>
        <v>1521.3933608899129</v>
      </c>
      <c r="U1176" s="70">
        <f t="shared" si="264"/>
        <v>4776958.3112066286</v>
      </c>
      <c r="V1176" s="70">
        <f t="shared" si="265"/>
        <v>0</v>
      </c>
    </row>
    <row r="1177" spans="1:22" x14ac:dyDescent="0.15">
      <c r="A1177" s="66">
        <v>88578.743138616439</v>
      </c>
      <c r="B1177" s="67">
        <v>5.9151242899999987</v>
      </c>
      <c r="C1177" s="67">
        <v>855.55467222509105</v>
      </c>
      <c r="D1177" s="65">
        <v>736</v>
      </c>
      <c r="E1177" s="68">
        <v>0.2</v>
      </c>
      <c r="F1177" s="65">
        <v>1</v>
      </c>
      <c r="G1177" s="65">
        <v>0.69</v>
      </c>
      <c r="H1177" s="65">
        <v>5</v>
      </c>
      <c r="I1177" s="70">
        <f t="shared" si="252"/>
        <v>144.63849452351766</v>
      </c>
      <c r="J1177" s="70">
        <f t="shared" si="253"/>
        <v>29.44</v>
      </c>
      <c r="K1177" s="70">
        <f t="shared" si="254"/>
        <v>20.313600000000001</v>
      </c>
      <c r="L1177" s="70">
        <f t="shared" si="255"/>
        <v>0</v>
      </c>
      <c r="M1177" s="70">
        <f t="shared" si="256"/>
        <v>45.422590467739731</v>
      </c>
      <c r="N1177" s="70">
        <f t="shared" si="257"/>
        <v>1.6448536269514715</v>
      </c>
      <c r="O1177" s="70">
        <f t="shared" si="258"/>
        <v>74.713512676393037</v>
      </c>
      <c r="P1177" s="70">
        <f t="shared" si="259"/>
        <v>221.91351267639305</v>
      </c>
      <c r="Q1177" s="70">
        <f t="shared" si="260"/>
        <v>-738.56150547648235</v>
      </c>
      <c r="R1177" s="70" t="str">
        <f t="shared" si="261"/>
        <v>Yes</v>
      </c>
      <c r="S1177" s="70">
        <f t="shared" si="262"/>
        <v>147.20000000000002</v>
      </c>
      <c r="T1177" s="70">
        <f t="shared" si="263"/>
        <v>960.47501815287546</v>
      </c>
      <c r="U1177" s="70">
        <f t="shared" si="264"/>
        <v>28395.249649582081</v>
      </c>
      <c r="V1177" s="70">
        <f t="shared" si="265"/>
        <v>0</v>
      </c>
    </row>
    <row r="1178" spans="1:22" x14ac:dyDescent="0.15">
      <c r="A1178" s="66">
        <v>90041.57909301536</v>
      </c>
      <c r="B1178" s="67">
        <v>6.2935978199999996</v>
      </c>
      <c r="C1178" s="67">
        <v>7959.0559469418486</v>
      </c>
      <c r="D1178" s="65">
        <v>842</v>
      </c>
      <c r="E1178" s="68">
        <v>0.2</v>
      </c>
      <c r="F1178" s="65">
        <v>0.96</v>
      </c>
      <c r="G1178" s="65">
        <v>0.6</v>
      </c>
      <c r="H1178" s="65">
        <v>51</v>
      </c>
      <c r="I1178" s="70">
        <f t="shared" si="252"/>
        <v>1264.6273522037429</v>
      </c>
      <c r="J1178" s="70">
        <f t="shared" si="253"/>
        <v>33.68</v>
      </c>
      <c r="K1178" s="70">
        <f t="shared" si="254"/>
        <v>20.207999999999998</v>
      </c>
      <c r="L1178" s="70">
        <f t="shared" si="255"/>
        <v>1.4282856857085706</v>
      </c>
      <c r="M1178" s="70">
        <f t="shared" si="256"/>
        <v>152.1202976594511</v>
      </c>
      <c r="N1178" s="70">
        <f t="shared" si="257"/>
        <v>1.6448536269514715</v>
      </c>
      <c r="O1178" s="70">
        <f t="shared" si="258"/>
        <v>250.21562333808558</v>
      </c>
      <c r="P1178" s="70">
        <f t="shared" si="259"/>
        <v>1967.8956233380857</v>
      </c>
      <c r="Q1178" s="70">
        <f t="shared" si="260"/>
        <v>254.22735220374295</v>
      </c>
      <c r="R1178" s="70" t="str">
        <f t="shared" si="261"/>
        <v>Yes</v>
      </c>
      <c r="S1178" s="70">
        <f t="shared" si="262"/>
        <v>1717.68</v>
      </c>
      <c r="T1178" s="70">
        <f t="shared" si="263"/>
        <v>1717.68</v>
      </c>
      <c r="U1178" s="70">
        <f t="shared" si="264"/>
        <v>32484.782887157762</v>
      </c>
      <c r="V1178" s="70">
        <f t="shared" si="265"/>
        <v>0</v>
      </c>
    </row>
    <row r="1179" spans="1:22" x14ac:dyDescent="0.15">
      <c r="A1179" s="66">
        <v>56625.980594524626</v>
      </c>
      <c r="B1179" s="67">
        <v>15.950871069999998</v>
      </c>
      <c r="C1179" s="67">
        <v>7893.8318343327364</v>
      </c>
      <c r="D1179" s="65">
        <v>930</v>
      </c>
      <c r="E1179" s="68">
        <v>0.6</v>
      </c>
      <c r="F1179" s="65">
        <v>1</v>
      </c>
      <c r="G1179" s="65">
        <v>0.43</v>
      </c>
      <c r="H1179" s="65">
        <v>28</v>
      </c>
      <c r="I1179" s="70">
        <f t="shared" si="252"/>
        <v>494.88405991690695</v>
      </c>
      <c r="J1179" s="70">
        <f t="shared" si="253"/>
        <v>49.6</v>
      </c>
      <c r="K1179" s="70">
        <f t="shared" si="254"/>
        <v>21.327999999999999</v>
      </c>
      <c r="L1179" s="70">
        <f t="shared" si="255"/>
        <v>0</v>
      </c>
      <c r="M1179" s="70">
        <f t="shared" si="256"/>
        <v>112.85716792477118</v>
      </c>
      <c r="N1179" s="70">
        <f t="shared" si="257"/>
        <v>1.6448536269514715</v>
      </c>
      <c r="O1179" s="70">
        <f t="shared" si="258"/>
        <v>185.63352198853116</v>
      </c>
      <c r="P1179" s="70">
        <f t="shared" si="259"/>
        <v>1574.4335219885311</v>
      </c>
      <c r="Q1179" s="70">
        <f t="shared" si="260"/>
        <v>-993.11594008309305</v>
      </c>
      <c r="R1179" s="70" t="str">
        <f t="shared" si="261"/>
        <v>Yes</v>
      </c>
      <c r="S1179" s="70">
        <f t="shared" si="262"/>
        <v>1388.8</v>
      </c>
      <c r="T1179" s="70">
        <f t="shared" si="263"/>
        <v>2567.549462071624</v>
      </c>
      <c r="U1179" s="70">
        <f t="shared" si="264"/>
        <v>433806.21390151721</v>
      </c>
      <c r="V1179" s="70">
        <f t="shared" si="265"/>
        <v>0</v>
      </c>
    </row>
    <row r="1180" spans="1:22" x14ac:dyDescent="0.15">
      <c r="A1180" s="66">
        <v>87576.318256891958</v>
      </c>
      <c r="B1180" s="67">
        <v>9.970019129999999</v>
      </c>
      <c r="C1180" s="67">
        <v>1162.8218223633269</v>
      </c>
      <c r="D1180" s="65">
        <v>946</v>
      </c>
      <c r="E1180" s="68">
        <v>1.5</v>
      </c>
      <c r="F1180" s="65">
        <v>0.89</v>
      </c>
      <c r="G1180" s="65">
        <v>0.37</v>
      </c>
      <c r="H1180" s="65">
        <v>8</v>
      </c>
      <c r="I1180" s="70">
        <f t="shared" si="252"/>
        <v>116.63185468364563</v>
      </c>
      <c r="J1180" s="70">
        <f t="shared" si="253"/>
        <v>78.833333333333343</v>
      </c>
      <c r="K1180" s="70">
        <f t="shared" si="254"/>
        <v>29.168333333333337</v>
      </c>
      <c r="L1180" s="70">
        <f t="shared" si="255"/>
        <v>0.93808315196468584</v>
      </c>
      <c r="M1180" s="70">
        <f t="shared" si="256"/>
        <v>110.79379254573186</v>
      </c>
      <c r="N1180" s="70">
        <f t="shared" si="257"/>
        <v>1.6448536269514715</v>
      </c>
      <c r="O1180" s="70">
        <f t="shared" si="258"/>
        <v>182.23957151255595</v>
      </c>
      <c r="P1180" s="70">
        <f t="shared" si="259"/>
        <v>812.90623817922267</v>
      </c>
      <c r="Q1180" s="70">
        <f t="shared" si="260"/>
        <v>-2248.3681453163549</v>
      </c>
      <c r="R1180" s="70" t="str">
        <f t="shared" si="261"/>
        <v>Yes</v>
      </c>
      <c r="S1180" s="70">
        <f t="shared" si="262"/>
        <v>630.66666666666674</v>
      </c>
      <c r="T1180" s="70">
        <f t="shared" si="263"/>
        <v>3061.2743834955777</v>
      </c>
      <c r="U1180" s="70">
        <f t="shared" si="264"/>
        <v>37589085.971679688</v>
      </c>
      <c r="V1180" s="70">
        <f t="shared" si="265"/>
        <v>0</v>
      </c>
    </row>
    <row r="1181" spans="1:22" x14ac:dyDescent="0.15">
      <c r="A1181" s="66">
        <v>19058.819129844796</v>
      </c>
      <c r="B1181" s="67">
        <v>13.160963129999999</v>
      </c>
      <c r="C1181" s="67">
        <v>1474.3165181030695</v>
      </c>
      <c r="D1181" s="65">
        <v>946</v>
      </c>
      <c r="E1181" s="68">
        <v>1.5</v>
      </c>
      <c r="F1181" s="65">
        <v>0.87</v>
      </c>
      <c r="G1181" s="65">
        <v>0.37</v>
      </c>
      <c r="H1181" s="65">
        <v>8</v>
      </c>
      <c r="I1181" s="70">
        <f t="shared" si="252"/>
        <v>112.02193209875436</v>
      </c>
      <c r="J1181" s="70">
        <f t="shared" si="253"/>
        <v>78.833333333333343</v>
      </c>
      <c r="K1181" s="70">
        <f t="shared" si="254"/>
        <v>29.168333333333337</v>
      </c>
      <c r="L1181" s="70">
        <f t="shared" si="255"/>
        <v>1.019803902718557</v>
      </c>
      <c r="M1181" s="70">
        <f t="shared" si="256"/>
        <v>115.19381744598007</v>
      </c>
      <c r="N1181" s="70">
        <f t="shared" si="257"/>
        <v>1.6448536269514715</v>
      </c>
      <c r="O1181" s="70">
        <f t="shared" si="258"/>
        <v>189.47696842840602</v>
      </c>
      <c r="P1181" s="70">
        <f t="shared" si="259"/>
        <v>820.1436350950728</v>
      </c>
      <c r="Q1181" s="70">
        <f t="shared" si="260"/>
        <v>-2252.978067901246</v>
      </c>
      <c r="R1181" s="70" t="str">
        <f t="shared" si="261"/>
        <v>Yes</v>
      </c>
      <c r="S1181" s="70">
        <f t="shared" si="262"/>
        <v>630.66666666666674</v>
      </c>
      <c r="T1181" s="70">
        <f t="shared" si="263"/>
        <v>3073.1217029963191</v>
      </c>
      <c r="U1181" s="70">
        <f t="shared" si="264"/>
        <v>37589085.971679688</v>
      </c>
      <c r="V1181" s="70">
        <f t="shared" si="265"/>
        <v>0</v>
      </c>
    </row>
    <row r="1182" spans="1:22" x14ac:dyDescent="0.15">
      <c r="A1182" s="66">
        <v>63005.950145358314</v>
      </c>
      <c r="B1182" s="67">
        <v>14.263271139999999</v>
      </c>
      <c r="C1182" s="67">
        <v>1503.6733715903226</v>
      </c>
      <c r="D1182" s="65">
        <v>946</v>
      </c>
      <c r="E1182" s="68">
        <v>-0.2</v>
      </c>
      <c r="F1182" s="65">
        <v>0.98</v>
      </c>
      <c r="G1182" s="65">
        <v>0.37</v>
      </c>
      <c r="H1182" s="65">
        <v>8</v>
      </c>
      <c r="I1182" s="70">
        <f t="shared" si="252"/>
        <v>105.42275729256892</v>
      </c>
      <c r="J1182" s="70">
        <f t="shared" si="253"/>
        <v>25.22666666666667</v>
      </c>
      <c r="K1182" s="70">
        <f t="shared" si="254"/>
        <v>9.3338666666666672</v>
      </c>
      <c r="L1182" s="70">
        <f t="shared" si="255"/>
        <v>0.40000000000000019</v>
      </c>
      <c r="M1182" s="70">
        <f t="shared" si="256"/>
        <v>28.262874754466626</v>
      </c>
      <c r="N1182" s="70">
        <f t="shared" si="257"/>
        <v>1.6448536269514715</v>
      </c>
      <c r="O1182" s="70">
        <f t="shared" si="258"/>
        <v>46.488292047959611</v>
      </c>
      <c r="P1182" s="70">
        <f t="shared" si="259"/>
        <v>248.30162538129298</v>
      </c>
      <c r="Q1182" s="70">
        <f t="shared" si="260"/>
        <v>-651.37724270743115</v>
      </c>
      <c r="R1182" s="70" t="str">
        <f t="shared" si="261"/>
        <v>Yes</v>
      </c>
      <c r="S1182" s="70">
        <f t="shared" si="262"/>
        <v>201.81333333333336</v>
      </c>
      <c r="T1182" s="70">
        <f t="shared" si="263"/>
        <v>899.67886808872413</v>
      </c>
      <c r="U1182" s="70">
        <f t="shared" si="264"/>
        <v>3458.9568750387207</v>
      </c>
      <c r="V1182" s="70">
        <f t="shared" si="265"/>
        <v>0</v>
      </c>
    </row>
    <row r="1183" spans="1:22" x14ac:dyDescent="0.15">
      <c r="A1183" s="66">
        <v>60353.487688818655</v>
      </c>
      <c r="B1183" s="67">
        <v>23.018272809999999</v>
      </c>
      <c r="C1183" s="67">
        <v>5944.4446082833156</v>
      </c>
      <c r="D1183" s="65">
        <v>946</v>
      </c>
      <c r="E1183" s="68">
        <v>-0.7</v>
      </c>
      <c r="F1183" s="65">
        <v>0.95</v>
      </c>
      <c r="G1183" s="65">
        <v>0.37</v>
      </c>
      <c r="H1183" s="65">
        <v>17</v>
      </c>
      <c r="I1183" s="70">
        <f t="shared" si="252"/>
        <v>258.24894236638062</v>
      </c>
      <c r="J1183" s="70">
        <f t="shared" si="253"/>
        <v>9.4600000000000026</v>
      </c>
      <c r="K1183" s="70">
        <f t="shared" si="254"/>
        <v>3.5002000000000009</v>
      </c>
      <c r="L1183" s="70">
        <f t="shared" si="255"/>
        <v>0.9219544457292892</v>
      </c>
      <c r="M1183" s="70">
        <f t="shared" si="256"/>
        <v>16.862433415139115</v>
      </c>
      <c r="N1183" s="70">
        <f t="shared" si="257"/>
        <v>1.6448536269514715</v>
      </c>
      <c r="O1183" s="70">
        <f t="shared" si="258"/>
        <v>27.736234762119263</v>
      </c>
      <c r="P1183" s="70">
        <f t="shared" si="259"/>
        <v>188.55623476211932</v>
      </c>
      <c r="Q1183" s="70">
        <f t="shared" si="260"/>
        <v>-25.55105763361945</v>
      </c>
      <c r="R1183" s="70" t="str">
        <f t="shared" si="261"/>
        <v>Yes</v>
      </c>
      <c r="S1183" s="70">
        <f t="shared" si="262"/>
        <v>160.82000000000005</v>
      </c>
      <c r="T1183" s="70">
        <f t="shared" si="263"/>
        <v>214.10729239573877</v>
      </c>
      <c r="U1183" s="70">
        <f t="shared" si="264"/>
        <v>405.42785322402011</v>
      </c>
      <c r="V1183" s="70">
        <f t="shared" si="265"/>
        <v>0</v>
      </c>
    </row>
    <row r="1184" spans="1:22" x14ac:dyDescent="0.15">
      <c r="A1184" s="66">
        <v>7028.0208951836958</v>
      </c>
      <c r="B1184" s="67">
        <v>5.5674430600000004</v>
      </c>
      <c r="C1184" s="67">
        <v>10502.736982155067</v>
      </c>
      <c r="D1184" s="65">
        <v>946</v>
      </c>
      <c r="E1184" s="68">
        <v>0.8</v>
      </c>
      <c r="F1184" s="65">
        <v>0.98</v>
      </c>
      <c r="G1184" s="65">
        <v>0.37</v>
      </c>
      <c r="H1184" s="65">
        <v>93</v>
      </c>
      <c r="I1184" s="70">
        <f t="shared" si="252"/>
        <v>1886.4561108156292</v>
      </c>
      <c r="J1184" s="70">
        <f t="shared" si="253"/>
        <v>56.760000000000005</v>
      </c>
      <c r="K1184" s="70">
        <f t="shared" si="254"/>
        <v>21.001200000000001</v>
      </c>
      <c r="L1184" s="70">
        <f t="shared" si="255"/>
        <v>1.3638181696985863</v>
      </c>
      <c r="M1184" s="70">
        <f t="shared" si="256"/>
        <v>216.81799941407081</v>
      </c>
      <c r="N1184" s="70">
        <f t="shared" si="257"/>
        <v>1.6448536269514715</v>
      </c>
      <c r="O1184" s="70">
        <f t="shared" si="258"/>
        <v>356.63387272459642</v>
      </c>
      <c r="P1184" s="70">
        <f t="shared" si="259"/>
        <v>5635.3138727245969</v>
      </c>
      <c r="Q1184" s="70">
        <f t="shared" si="260"/>
        <v>183.65611081562906</v>
      </c>
      <c r="R1184" s="70" t="str">
        <f t="shared" si="261"/>
        <v>Yes</v>
      </c>
      <c r="S1184" s="70">
        <f t="shared" si="262"/>
        <v>5278.68</v>
      </c>
      <c r="T1184" s="70">
        <f t="shared" si="263"/>
        <v>5451.6577619089676</v>
      </c>
      <c r="U1184" s="70">
        <f t="shared" si="264"/>
        <v>1365824.6085364539</v>
      </c>
      <c r="V1184" s="70">
        <f t="shared" si="265"/>
        <v>0</v>
      </c>
    </row>
    <row r="1185" spans="1:22" x14ac:dyDescent="0.15">
      <c r="A1185" s="66">
        <v>89546.990970905303</v>
      </c>
      <c r="B1185" s="67">
        <v>30.407522239999999</v>
      </c>
      <c r="C1185" s="67">
        <v>7874.2137845308562</v>
      </c>
      <c r="D1185" s="65">
        <v>954</v>
      </c>
      <c r="E1185" s="68">
        <v>0.6</v>
      </c>
      <c r="F1185" s="65">
        <v>0.96</v>
      </c>
      <c r="G1185" s="65">
        <v>0.38</v>
      </c>
      <c r="H1185" s="65">
        <v>17</v>
      </c>
      <c r="I1185" s="70">
        <f t="shared" si="252"/>
        <v>258.95611363469175</v>
      </c>
      <c r="J1185" s="70">
        <f t="shared" si="253"/>
        <v>50.88</v>
      </c>
      <c r="K1185" s="70">
        <f t="shared" si="254"/>
        <v>19.334400000000002</v>
      </c>
      <c r="L1185" s="70">
        <f t="shared" si="255"/>
        <v>0.82462112512353247</v>
      </c>
      <c r="M1185" s="70">
        <f t="shared" si="256"/>
        <v>90.084904335410172</v>
      </c>
      <c r="N1185" s="70">
        <f t="shared" si="257"/>
        <v>1.6448536269514715</v>
      </c>
      <c r="O1185" s="70">
        <f t="shared" si="258"/>
        <v>148.17648162967578</v>
      </c>
      <c r="P1185" s="70">
        <f t="shared" si="259"/>
        <v>1013.1364816296758</v>
      </c>
      <c r="Q1185" s="70">
        <f t="shared" si="260"/>
        <v>-1267.4438863653083</v>
      </c>
      <c r="R1185" s="70" t="str">
        <f t="shared" si="261"/>
        <v>Yes</v>
      </c>
      <c r="S1185" s="70">
        <f t="shared" si="262"/>
        <v>864.96</v>
      </c>
      <c r="T1185" s="70">
        <f t="shared" si="263"/>
        <v>2280.580367994984</v>
      </c>
      <c r="U1185" s="70">
        <f t="shared" si="264"/>
        <v>445001.21296994347</v>
      </c>
      <c r="V1185" s="70">
        <f t="shared" si="265"/>
        <v>0</v>
      </c>
    </row>
    <row r="1186" spans="1:22" x14ac:dyDescent="0.15">
      <c r="A1186" s="66">
        <v>15017.434461417301</v>
      </c>
      <c r="B1186" s="67">
        <v>10.15572796</v>
      </c>
      <c r="C1186" s="67">
        <v>9744.1994101098135</v>
      </c>
      <c r="D1186" s="65">
        <v>954</v>
      </c>
      <c r="E1186" s="68">
        <v>0.5</v>
      </c>
      <c r="F1186" s="65">
        <v>0.97</v>
      </c>
      <c r="G1186" s="65">
        <v>0.4</v>
      </c>
      <c r="H1186" s="65">
        <v>52</v>
      </c>
      <c r="I1186" s="70">
        <f t="shared" si="252"/>
        <v>959.47818300066137</v>
      </c>
      <c r="J1186" s="70">
        <f t="shared" si="253"/>
        <v>47.7</v>
      </c>
      <c r="K1186" s="70">
        <f t="shared" si="254"/>
        <v>19.080000000000002</v>
      </c>
      <c r="L1186" s="70">
        <f t="shared" si="255"/>
        <v>1.2489995996796801</v>
      </c>
      <c r="M1186" s="70">
        <f t="shared" si="256"/>
        <v>149.93286897808633</v>
      </c>
      <c r="N1186" s="70">
        <f t="shared" si="257"/>
        <v>1.6448536269514715</v>
      </c>
      <c r="O1186" s="70">
        <f t="shared" si="258"/>
        <v>246.61762333784509</v>
      </c>
      <c r="P1186" s="70">
        <f t="shared" si="259"/>
        <v>2727.0176233378452</v>
      </c>
      <c r="Q1186" s="70">
        <f t="shared" si="260"/>
        <v>-471.52181699933863</v>
      </c>
      <c r="R1186" s="70" t="str">
        <f t="shared" si="261"/>
        <v>Yes</v>
      </c>
      <c r="S1186" s="70">
        <f t="shared" si="262"/>
        <v>2480.4</v>
      </c>
      <c r="T1186" s="70">
        <f t="shared" si="263"/>
        <v>3198.5394403371838</v>
      </c>
      <c r="U1186" s="70">
        <f t="shared" si="264"/>
        <v>244694.01269531253</v>
      </c>
      <c r="V1186" s="70">
        <f t="shared" si="265"/>
        <v>0</v>
      </c>
    </row>
    <row r="1187" spans="1:22" x14ac:dyDescent="0.15">
      <c r="A1187" s="66">
        <v>62585.840506717839</v>
      </c>
      <c r="B1187" s="67">
        <v>19.890475599999998</v>
      </c>
      <c r="C1187" s="67">
        <v>6950.8105971643508</v>
      </c>
      <c r="D1187" s="65">
        <v>1068</v>
      </c>
      <c r="E1187" s="68">
        <v>-0.7</v>
      </c>
      <c r="F1187" s="65">
        <v>0.93</v>
      </c>
      <c r="G1187" s="65">
        <v>0.72</v>
      </c>
      <c r="H1187" s="65">
        <v>11</v>
      </c>
      <c r="I1187" s="70">
        <f t="shared" si="252"/>
        <v>349.45421803611129</v>
      </c>
      <c r="J1187" s="70">
        <f t="shared" si="253"/>
        <v>10.680000000000001</v>
      </c>
      <c r="K1187" s="70">
        <f t="shared" si="254"/>
        <v>7.6896000000000004</v>
      </c>
      <c r="L1187" s="70">
        <f t="shared" si="255"/>
        <v>0.8774964387392119</v>
      </c>
      <c r="M1187" s="70">
        <f t="shared" si="256"/>
        <v>27.170893944807926</v>
      </c>
      <c r="N1187" s="70">
        <f t="shared" si="257"/>
        <v>1.6448536269514715</v>
      </c>
      <c r="O1187" s="70">
        <f t="shared" si="258"/>
        <v>44.692143452631093</v>
      </c>
      <c r="P1187" s="70">
        <f t="shared" si="259"/>
        <v>162.1721434526311</v>
      </c>
      <c r="Q1187" s="70">
        <f t="shared" si="260"/>
        <v>29.054218036111251</v>
      </c>
      <c r="R1187" s="70" t="str">
        <f t="shared" si="261"/>
        <v>Yes</v>
      </c>
      <c r="S1187" s="70">
        <f t="shared" si="262"/>
        <v>117.48000000000002</v>
      </c>
      <c r="T1187" s="70">
        <f t="shared" si="263"/>
        <v>133.11792541651985</v>
      </c>
      <c r="U1187" s="70">
        <f t="shared" si="264"/>
        <v>457.71347488716009</v>
      </c>
      <c r="V1187" s="70">
        <f t="shared" si="265"/>
        <v>0</v>
      </c>
    </row>
    <row r="1188" spans="1:22" x14ac:dyDescent="0.15">
      <c r="A1188" s="66">
        <v>17244.618538377421</v>
      </c>
      <c r="B1188" s="67">
        <v>6.8943082499999999</v>
      </c>
      <c r="C1188" s="67">
        <v>4167.0224664081406</v>
      </c>
      <c r="D1188" s="65">
        <v>1052</v>
      </c>
      <c r="E1188" s="68">
        <v>1.2</v>
      </c>
      <c r="F1188" s="65">
        <v>0.77</v>
      </c>
      <c r="G1188" s="65">
        <v>0.75</v>
      </c>
      <c r="H1188" s="65">
        <v>16</v>
      </c>
      <c r="I1188" s="70">
        <f t="shared" si="252"/>
        <v>604.41487605491682</v>
      </c>
      <c r="J1188" s="70">
        <f t="shared" si="253"/>
        <v>77.146666666666675</v>
      </c>
      <c r="K1188" s="70">
        <f t="shared" si="254"/>
        <v>57.860000000000007</v>
      </c>
      <c r="L1188" s="70">
        <f t="shared" si="255"/>
        <v>1.9183326093250876</v>
      </c>
      <c r="M1188" s="70">
        <f t="shared" si="256"/>
        <v>274.71146989927854</v>
      </c>
      <c r="N1188" s="70">
        <f t="shared" si="257"/>
        <v>1.6448536269514715</v>
      </c>
      <c r="O1188" s="70">
        <f t="shared" si="258"/>
        <v>451.86015762899831</v>
      </c>
      <c r="P1188" s="70">
        <f t="shared" si="259"/>
        <v>1686.2068242956652</v>
      </c>
      <c r="Q1188" s="70">
        <f t="shared" si="260"/>
        <v>-1709.9851239450832</v>
      </c>
      <c r="R1188" s="70" t="str">
        <f t="shared" si="261"/>
        <v>Yes</v>
      </c>
      <c r="S1188" s="70">
        <f t="shared" si="262"/>
        <v>1234.3466666666668</v>
      </c>
      <c r="T1188" s="70">
        <f t="shared" si="263"/>
        <v>3396.1919482407484</v>
      </c>
      <c r="U1188" s="70">
        <f t="shared" si="264"/>
        <v>11267623.639886489</v>
      </c>
      <c r="V1188" s="70">
        <f t="shared" si="265"/>
        <v>0</v>
      </c>
    </row>
    <row r="1189" spans="1:22" x14ac:dyDescent="0.15">
      <c r="A1189" s="66">
        <v>79960.393064435382</v>
      </c>
      <c r="B1189" s="67">
        <v>9.0299999999999994</v>
      </c>
      <c r="C1189" s="67">
        <v>3179.2695654269787</v>
      </c>
      <c r="D1189" s="65">
        <v>1318</v>
      </c>
      <c r="E1189" s="68">
        <v>1.2</v>
      </c>
      <c r="F1189" s="65">
        <v>0.77</v>
      </c>
      <c r="G1189" s="65">
        <v>1.61</v>
      </c>
      <c r="H1189" s="65">
        <v>4</v>
      </c>
      <c r="I1189" s="70">
        <f t="shared" si="252"/>
        <v>352.07857867408404</v>
      </c>
      <c r="J1189" s="70">
        <f t="shared" si="253"/>
        <v>96.653333333333336</v>
      </c>
      <c r="K1189" s="70">
        <f t="shared" si="254"/>
        <v>155.61186666666669</v>
      </c>
      <c r="L1189" s="70">
        <f t="shared" si="255"/>
        <v>0.95916630466254382</v>
      </c>
      <c r="M1189" s="70">
        <f t="shared" si="256"/>
        <v>324.73794001752657</v>
      </c>
      <c r="N1189" s="70">
        <f t="shared" si="257"/>
        <v>1.6448536269514715</v>
      </c>
      <c r="O1189" s="70">
        <f t="shared" si="258"/>
        <v>534.14637844657796</v>
      </c>
      <c r="P1189" s="70">
        <f t="shared" si="259"/>
        <v>920.7597117799113</v>
      </c>
      <c r="Q1189" s="70">
        <f t="shared" si="260"/>
        <v>-2547.521421325916</v>
      </c>
      <c r="R1189" s="70" t="str">
        <f t="shared" si="261"/>
        <v>Yes</v>
      </c>
      <c r="S1189" s="70">
        <f t="shared" si="262"/>
        <v>386.61333333333334</v>
      </c>
      <c r="T1189" s="70">
        <f t="shared" si="263"/>
        <v>3468.2811331058274</v>
      </c>
      <c r="U1189" s="70">
        <f t="shared" si="264"/>
        <v>14116661.556435732</v>
      </c>
      <c r="V1189" s="70">
        <f t="shared" si="265"/>
        <v>0</v>
      </c>
    </row>
    <row r="1190" spans="1:22" x14ac:dyDescent="0.15">
      <c r="A1190" s="66">
        <v>16165.941275265339</v>
      </c>
      <c r="B1190" s="67">
        <v>8.108182339999999</v>
      </c>
      <c r="C1190" s="67">
        <v>2240.6431514004921</v>
      </c>
      <c r="D1190" s="65">
        <v>826</v>
      </c>
      <c r="E1190" s="68">
        <v>1.2</v>
      </c>
      <c r="F1190" s="65">
        <v>0.77</v>
      </c>
      <c r="G1190" s="65">
        <v>1.6</v>
      </c>
      <c r="H1190" s="65">
        <v>5</v>
      </c>
      <c r="I1190" s="70">
        <f t="shared" si="252"/>
        <v>276.34345867467164</v>
      </c>
      <c r="J1190" s="70">
        <f t="shared" si="253"/>
        <v>60.573333333333345</v>
      </c>
      <c r="K1190" s="70">
        <f t="shared" si="254"/>
        <v>96.91733333333336</v>
      </c>
      <c r="L1190" s="70">
        <f t="shared" si="255"/>
        <v>1.0723805294763609</v>
      </c>
      <c r="M1190" s="70">
        <f t="shared" si="256"/>
        <v>226.23957549465132</v>
      </c>
      <c r="N1190" s="70">
        <f t="shared" si="257"/>
        <v>1.6448536269514715</v>
      </c>
      <c r="O1190" s="70">
        <f t="shared" si="258"/>
        <v>372.13098631233851</v>
      </c>
      <c r="P1190" s="70">
        <f t="shared" si="259"/>
        <v>674.99765297900524</v>
      </c>
      <c r="Q1190" s="70">
        <f t="shared" si="260"/>
        <v>-1540.8565413253286</v>
      </c>
      <c r="R1190" s="70" t="str">
        <f t="shared" si="261"/>
        <v>Yes</v>
      </c>
      <c r="S1190" s="70">
        <f t="shared" si="262"/>
        <v>302.86666666666673</v>
      </c>
      <c r="T1190" s="70">
        <f t="shared" si="263"/>
        <v>2215.8541943043338</v>
      </c>
      <c r="U1190" s="70">
        <f t="shared" si="264"/>
        <v>8847012.4777055532</v>
      </c>
      <c r="V1190" s="70">
        <f t="shared" si="265"/>
        <v>0</v>
      </c>
    </row>
    <row r="1191" spans="1:22" x14ac:dyDescent="0.15">
      <c r="A1191" s="66">
        <v>98586.722147481487</v>
      </c>
      <c r="B1191" s="67">
        <v>9.4754288300000002</v>
      </c>
      <c r="C1191" s="67">
        <v>15805.408639326668</v>
      </c>
      <c r="D1191" s="65">
        <v>810</v>
      </c>
      <c r="E1191" s="68">
        <v>0.8</v>
      </c>
      <c r="F1191" s="65">
        <v>0.77</v>
      </c>
      <c r="G1191" s="65">
        <v>1.5</v>
      </c>
      <c r="H1191" s="65">
        <v>33</v>
      </c>
      <c r="I1191" s="70">
        <f t="shared" si="252"/>
        <v>1668.0415127266242</v>
      </c>
      <c r="J1191" s="70">
        <f t="shared" si="253"/>
        <v>48.6</v>
      </c>
      <c r="K1191" s="70">
        <f t="shared" si="254"/>
        <v>72.900000000000006</v>
      </c>
      <c r="L1191" s="70">
        <f t="shared" si="255"/>
        <v>2.7549954627911823</v>
      </c>
      <c r="M1191" s="70">
        <f t="shared" si="256"/>
        <v>439.66215029269921</v>
      </c>
      <c r="N1191" s="70">
        <f t="shared" si="257"/>
        <v>1.6448536269514715</v>
      </c>
      <c r="O1191" s="70">
        <f t="shared" si="258"/>
        <v>723.17988254222928</v>
      </c>
      <c r="P1191" s="70">
        <f t="shared" si="259"/>
        <v>2326.9798825422295</v>
      </c>
      <c r="Q1191" s="70">
        <f t="shared" si="260"/>
        <v>210.04151272662421</v>
      </c>
      <c r="R1191" s="70" t="str">
        <f t="shared" si="261"/>
        <v>Yes</v>
      </c>
      <c r="S1191" s="70">
        <f t="shared" si="262"/>
        <v>1603.8</v>
      </c>
      <c r="T1191" s="70">
        <f t="shared" si="263"/>
        <v>2116.9383698156053</v>
      </c>
      <c r="U1191" s="70">
        <f t="shared" si="264"/>
        <v>1169469.2736940039</v>
      </c>
      <c r="V1191" s="70">
        <f t="shared" si="265"/>
        <v>0</v>
      </c>
    </row>
    <row r="1192" spans="1:22" x14ac:dyDescent="0.15">
      <c r="A1192" s="66">
        <v>12808.259739988403</v>
      </c>
      <c r="B1192" s="67">
        <v>11.258259999999998</v>
      </c>
      <c r="C1192" s="67">
        <v>10817.706488956712</v>
      </c>
      <c r="D1192" s="65">
        <v>1278</v>
      </c>
      <c r="E1192" s="68">
        <v>0.2</v>
      </c>
      <c r="F1192" s="65">
        <v>0.77</v>
      </c>
      <c r="G1192" s="65">
        <v>0.59</v>
      </c>
      <c r="H1192" s="65">
        <v>27</v>
      </c>
      <c r="I1192" s="70">
        <f t="shared" si="252"/>
        <v>960.86841918348955</v>
      </c>
      <c r="J1192" s="70">
        <f t="shared" si="253"/>
        <v>51.12</v>
      </c>
      <c r="K1192" s="70">
        <f t="shared" si="254"/>
        <v>30.160799999999998</v>
      </c>
      <c r="L1192" s="70">
        <f t="shared" si="255"/>
        <v>2.4919871588754221</v>
      </c>
      <c r="M1192" s="70">
        <f t="shared" si="256"/>
        <v>201.96411550886953</v>
      </c>
      <c r="N1192" s="70">
        <f t="shared" si="257"/>
        <v>1.6448536269514715</v>
      </c>
      <c r="O1192" s="70">
        <f t="shared" si="258"/>
        <v>332.20140790880998</v>
      </c>
      <c r="P1192" s="70">
        <f t="shared" si="259"/>
        <v>1712.4414079088101</v>
      </c>
      <c r="Q1192" s="70">
        <f t="shared" si="260"/>
        <v>-572.73158081651036</v>
      </c>
      <c r="R1192" s="70" t="str">
        <f t="shared" si="261"/>
        <v>Yes</v>
      </c>
      <c r="S1192" s="70">
        <f t="shared" si="262"/>
        <v>1380.24</v>
      </c>
      <c r="T1192" s="70">
        <f t="shared" si="263"/>
        <v>2285.1729887253205</v>
      </c>
      <c r="U1192" s="70">
        <f t="shared" si="264"/>
        <v>49305.881864355848</v>
      </c>
      <c r="V1192" s="70">
        <f t="shared" si="265"/>
        <v>0</v>
      </c>
    </row>
    <row r="1193" spans="1:22" x14ac:dyDescent="0.15">
      <c r="A1193" s="66">
        <v>13857.983083274672</v>
      </c>
      <c r="B1193" s="67">
        <v>59.546899659999994</v>
      </c>
      <c r="C1193" s="67">
        <v>12972.814301824321</v>
      </c>
      <c r="D1193" s="65">
        <v>74</v>
      </c>
      <c r="E1193" s="68">
        <v>0.6</v>
      </c>
      <c r="F1193" s="65">
        <v>0.77</v>
      </c>
      <c r="G1193" s="65">
        <v>1.36</v>
      </c>
      <c r="H1193" s="65">
        <v>55</v>
      </c>
      <c r="I1193" s="70">
        <f t="shared" si="252"/>
        <v>217.85876974109993</v>
      </c>
      <c r="J1193" s="70">
        <f t="shared" si="253"/>
        <v>3.9466666666666672</v>
      </c>
      <c r="K1193" s="70">
        <f t="shared" si="254"/>
        <v>5.3674666666666679</v>
      </c>
      <c r="L1193" s="70">
        <f t="shared" si="255"/>
        <v>3.5566838487557479</v>
      </c>
      <c r="M1193" s="70">
        <f t="shared" si="256"/>
        <v>42.208672827591577</v>
      </c>
      <c r="N1193" s="70">
        <f t="shared" si="257"/>
        <v>1.6448536269514715</v>
      </c>
      <c r="O1193" s="70">
        <f t="shared" si="258"/>
        <v>69.427088589272032</v>
      </c>
      <c r="P1193" s="70">
        <f t="shared" si="259"/>
        <v>286.49375525593871</v>
      </c>
      <c r="Q1193" s="70">
        <f t="shared" si="260"/>
        <v>99.458769741099914</v>
      </c>
      <c r="R1193" s="70" t="str">
        <f t="shared" si="261"/>
        <v>Yes</v>
      </c>
      <c r="S1193" s="70">
        <f t="shared" si="262"/>
        <v>217.06666666666669</v>
      </c>
      <c r="T1193" s="70">
        <f t="shared" si="263"/>
        <v>217.06666666666669</v>
      </c>
      <c r="U1193" s="70">
        <f t="shared" si="264"/>
        <v>34517.91379431427</v>
      </c>
      <c r="V1193" s="70">
        <f t="shared" si="265"/>
        <v>0</v>
      </c>
    </row>
    <row r="1194" spans="1:22" x14ac:dyDescent="0.15">
      <c r="A1194" s="66">
        <v>81553.467882285346</v>
      </c>
      <c r="B1194" s="67">
        <v>14.564099999999998</v>
      </c>
      <c r="C1194" s="67">
        <v>6335.2042204929485</v>
      </c>
      <c r="D1194" s="65">
        <v>898</v>
      </c>
      <c r="E1194" s="68">
        <v>-0.7</v>
      </c>
      <c r="F1194" s="65">
        <v>0.77</v>
      </c>
      <c r="G1194" s="65">
        <v>0.68</v>
      </c>
      <c r="H1194" s="65">
        <v>16</v>
      </c>
      <c r="I1194" s="70">
        <f t="shared" si="252"/>
        <v>434.9876903133698</v>
      </c>
      <c r="J1194" s="70">
        <f t="shared" si="253"/>
        <v>8.9800000000000022</v>
      </c>
      <c r="K1194" s="70">
        <f t="shared" si="254"/>
        <v>6.1064000000000016</v>
      </c>
      <c r="L1194" s="70">
        <f t="shared" si="255"/>
        <v>1.9183326093250876</v>
      </c>
      <c r="M1194" s="70">
        <f t="shared" si="256"/>
        <v>29.889238989308517</v>
      </c>
      <c r="N1194" s="70">
        <f t="shared" si="257"/>
        <v>1.6448536269514715</v>
      </c>
      <c r="O1194" s="70">
        <f t="shared" si="258"/>
        <v>49.163423158383452</v>
      </c>
      <c r="P1194" s="70">
        <f t="shared" si="259"/>
        <v>192.84342315838347</v>
      </c>
      <c r="Q1194" s="70">
        <f t="shared" si="260"/>
        <v>165.58769031336971</v>
      </c>
      <c r="R1194" s="70" t="str">
        <f t="shared" si="261"/>
        <v>Yes</v>
      </c>
      <c r="S1194" s="70">
        <f t="shared" si="262"/>
        <v>143.68000000000004</v>
      </c>
      <c r="T1194" s="70">
        <f t="shared" si="263"/>
        <v>143.68000000000004</v>
      </c>
      <c r="U1194" s="70">
        <f t="shared" si="264"/>
        <v>384.85646109426011</v>
      </c>
      <c r="V1194" s="70">
        <f t="shared" si="265"/>
        <v>50.131229219109684</v>
      </c>
    </row>
    <row r="1195" spans="1:22" x14ac:dyDescent="0.15">
      <c r="A1195" s="66">
        <v>36027.652588595512</v>
      </c>
      <c r="B1195" s="67">
        <v>16.867848219999999</v>
      </c>
      <c r="C1195" s="67">
        <v>1574.4786087647608</v>
      </c>
      <c r="D1195" s="65">
        <v>874</v>
      </c>
      <c r="E1195" s="68">
        <v>1.2</v>
      </c>
      <c r="F1195" s="65">
        <v>0.77</v>
      </c>
      <c r="G1195" s="65">
        <v>0.45</v>
      </c>
      <c r="H1195" s="65">
        <v>6</v>
      </c>
      <c r="I1195" s="70">
        <f t="shared" si="252"/>
        <v>93.341995269907699</v>
      </c>
      <c r="J1195" s="70">
        <f t="shared" si="253"/>
        <v>64.093333333333334</v>
      </c>
      <c r="K1195" s="70">
        <f t="shared" si="254"/>
        <v>28.842000000000002</v>
      </c>
      <c r="L1195" s="70">
        <f t="shared" si="255"/>
        <v>1.1747340124470731</v>
      </c>
      <c r="M1195" s="70">
        <f t="shared" si="256"/>
        <v>103.24797434009703</v>
      </c>
      <c r="N1195" s="70">
        <f t="shared" si="257"/>
        <v>1.6448536269514715</v>
      </c>
      <c r="O1195" s="70">
        <f t="shared" si="258"/>
        <v>169.82780506870105</v>
      </c>
      <c r="P1195" s="70">
        <f t="shared" si="259"/>
        <v>554.38780506870103</v>
      </c>
      <c r="Q1195" s="70">
        <f t="shared" si="260"/>
        <v>-1829.4580047300922</v>
      </c>
      <c r="R1195" s="70" t="str">
        <f t="shared" si="261"/>
        <v>Yes</v>
      </c>
      <c r="S1195" s="70">
        <f t="shared" si="262"/>
        <v>384.56</v>
      </c>
      <c r="T1195" s="70">
        <f t="shared" si="263"/>
        <v>2383.8458097987932</v>
      </c>
      <c r="U1195" s="70">
        <f t="shared" si="264"/>
        <v>9361124.5829475187</v>
      </c>
      <c r="V1195" s="70">
        <f t="shared" si="265"/>
        <v>0</v>
      </c>
    </row>
    <row r="1196" spans="1:22" x14ac:dyDescent="0.15">
      <c r="A1196" s="66">
        <v>11660.513269020756</v>
      </c>
      <c r="B1196" s="67">
        <v>17.466713089999999</v>
      </c>
      <c r="C1196" s="67">
        <v>21819.596704649728</v>
      </c>
      <c r="D1196" s="65">
        <v>802</v>
      </c>
      <c r="E1196" s="68">
        <v>0.2</v>
      </c>
      <c r="F1196" s="65">
        <v>0.77</v>
      </c>
      <c r="G1196" s="65">
        <v>0.7</v>
      </c>
      <c r="H1196" s="65">
        <v>51</v>
      </c>
      <c r="I1196" s="70">
        <f t="shared" si="252"/>
        <v>1249.2102316114549</v>
      </c>
      <c r="J1196" s="70">
        <f t="shared" si="253"/>
        <v>32.08</v>
      </c>
      <c r="K1196" s="70">
        <f t="shared" si="254"/>
        <v>22.455999999999996</v>
      </c>
      <c r="L1196" s="70">
        <f t="shared" si="255"/>
        <v>3.4249087579087414</v>
      </c>
      <c r="M1196" s="70">
        <f t="shared" si="256"/>
        <v>194.39527105359323</v>
      </c>
      <c r="N1196" s="70">
        <f t="shared" si="257"/>
        <v>1.6448536269514715</v>
      </c>
      <c r="O1196" s="70">
        <f t="shared" si="258"/>
        <v>319.75176665471724</v>
      </c>
      <c r="P1196" s="70">
        <f t="shared" si="259"/>
        <v>1955.8317666547173</v>
      </c>
      <c r="Q1196" s="70">
        <f t="shared" si="260"/>
        <v>286.81023161145492</v>
      </c>
      <c r="R1196" s="70" t="str">
        <f t="shared" si="261"/>
        <v>Yes</v>
      </c>
      <c r="S1196" s="70">
        <f t="shared" si="262"/>
        <v>1636.08</v>
      </c>
      <c r="T1196" s="70">
        <f t="shared" si="263"/>
        <v>1669.0215350432622</v>
      </c>
      <c r="U1196" s="70">
        <f t="shared" si="264"/>
        <v>30941.562797506562</v>
      </c>
      <c r="V1196" s="70">
        <f t="shared" si="265"/>
        <v>0</v>
      </c>
    </row>
    <row r="1197" spans="1:22" x14ac:dyDescent="0.15">
      <c r="A1197" s="66">
        <v>98834.218236740038</v>
      </c>
      <c r="B1197" s="67">
        <v>12.565980729999998</v>
      </c>
      <c r="C1197" s="67">
        <v>6686.3340116241816</v>
      </c>
      <c r="D1197" s="65">
        <v>664</v>
      </c>
      <c r="E1197" s="68">
        <v>0.2</v>
      </c>
      <c r="F1197" s="65">
        <v>0.77</v>
      </c>
      <c r="G1197" s="65">
        <v>2.52</v>
      </c>
      <c r="H1197" s="65">
        <v>8</v>
      </c>
      <c r="I1197" s="70">
        <f t="shared" si="252"/>
        <v>532.09806343736</v>
      </c>
      <c r="J1197" s="70">
        <f t="shared" si="253"/>
        <v>26.56</v>
      </c>
      <c r="K1197" s="70">
        <f t="shared" si="254"/>
        <v>66.931200000000004</v>
      </c>
      <c r="L1197" s="70">
        <f t="shared" si="255"/>
        <v>1.3564659966250536</v>
      </c>
      <c r="M1197" s="70">
        <f t="shared" si="256"/>
        <v>192.70776344382185</v>
      </c>
      <c r="N1197" s="70">
        <f t="shared" si="257"/>
        <v>1.6448536269514715</v>
      </c>
      <c r="O1197" s="70">
        <f t="shared" si="258"/>
        <v>316.97606364227659</v>
      </c>
      <c r="P1197" s="70">
        <f t="shared" si="259"/>
        <v>529.4560636422766</v>
      </c>
      <c r="Q1197" s="70">
        <f t="shared" si="260"/>
        <v>-264.70193656263996</v>
      </c>
      <c r="R1197" s="70" t="str">
        <f t="shared" si="261"/>
        <v>Yes</v>
      </c>
      <c r="S1197" s="70">
        <f t="shared" si="262"/>
        <v>212.48</v>
      </c>
      <c r="T1197" s="70">
        <f t="shared" si="263"/>
        <v>794.15800020491656</v>
      </c>
      <c r="U1197" s="70">
        <f t="shared" si="264"/>
        <v>25617.453488209921</v>
      </c>
      <c r="V1197" s="70">
        <f t="shared" si="265"/>
        <v>0</v>
      </c>
    </row>
    <row r="1198" spans="1:22" x14ac:dyDescent="0.15">
      <c r="A1198" s="66">
        <v>93176.324653422504</v>
      </c>
      <c r="B1198" s="67">
        <v>18.614699999999999</v>
      </c>
      <c r="C1198" s="67">
        <v>10480.792608153977</v>
      </c>
      <c r="D1198" s="65">
        <v>1092</v>
      </c>
      <c r="E1198" s="68">
        <v>1.5</v>
      </c>
      <c r="F1198" s="65">
        <v>0.77</v>
      </c>
      <c r="G1198" s="65">
        <v>0.75</v>
      </c>
      <c r="H1198" s="65">
        <v>16</v>
      </c>
      <c r="I1198" s="70">
        <f t="shared" si="252"/>
        <v>563.03849152304247</v>
      </c>
      <c r="J1198" s="70">
        <f t="shared" si="253"/>
        <v>91</v>
      </c>
      <c r="K1198" s="70">
        <f t="shared" si="254"/>
        <v>68.25</v>
      </c>
      <c r="L1198" s="70">
        <f t="shared" si="255"/>
        <v>1.9183326093250876</v>
      </c>
      <c r="M1198" s="70">
        <f t="shared" si="256"/>
        <v>324.04178742872034</v>
      </c>
      <c r="N1198" s="70">
        <f t="shared" si="257"/>
        <v>1.6448536269514715</v>
      </c>
      <c r="O1198" s="70">
        <f t="shared" si="258"/>
        <v>533.00130933596836</v>
      </c>
      <c r="P1198" s="70">
        <f t="shared" si="259"/>
        <v>1989.0013093359685</v>
      </c>
      <c r="Q1198" s="70">
        <f t="shared" si="260"/>
        <v>-2166.9615084769575</v>
      </c>
      <c r="R1198" s="70" t="str">
        <f t="shared" si="261"/>
        <v>Yes</v>
      </c>
      <c r="S1198" s="70">
        <f t="shared" si="262"/>
        <v>1456</v>
      </c>
      <c r="T1198" s="70">
        <f t="shared" si="263"/>
        <v>4155.962817812926</v>
      </c>
      <c r="U1198" s="70">
        <f t="shared" si="264"/>
        <v>43390361.396484375</v>
      </c>
      <c r="V1198" s="70">
        <f t="shared" si="265"/>
        <v>0</v>
      </c>
    </row>
    <row r="1199" spans="1:22" x14ac:dyDescent="0.15">
      <c r="A1199" s="66">
        <v>50321.693670051529</v>
      </c>
      <c r="B1199" s="67">
        <v>20.037644819999997</v>
      </c>
      <c r="C1199" s="67">
        <v>8102.8399294026458</v>
      </c>
      <c r="D1199" s="65">
        <v>300</v>
      </c>
      <c r="E1199" s="68">
        <v>1.2</v>
      </c>
      <c r="F1199" s="65">
        <v>0.77</v>
      </c>
      <c r="G1199" s="65">
        <v>1.28</v>
      </c>
      <c r="H1199" s="65">
        <v>26</v>
      </c>
      <c r="I1199" s="70">
        <f t="shared" si="252"/>
        <v>404.38085424665428</v>
      </c>
      <c r="J1199" s="70">
        <f t="shared" si="253"/>
        <v>22</v>
      </c>
      <c r="K1199" s="70">
        <f t="shared" si="254"/>
        <v>28.16</v>
      </c>
      <c r="L1199" s="70">
        <f t="shared" si="255"/>
        <v>2.4454038521274968</v>
      </c>
      <c r="M1199" s="70">
        <f t="shared" si="256"/>
        <v>153.33605446860827</v>
      </c>
      <c r="N1199" s="70">
        <f t="shared" si="257"/>
        <v>1.6448536269514715</v>
      </c>
      <c r="O1199" s="70">
        <f t="shared" si="258"/>
        <v>252.21536533511869</v>
      </c>
      <c r="P1199" s="70">
        <f t="shared" si="259"/>
        <v>824.21536533511869</v>
      </c>
      <c r="Q1199" s="70">
        <f t="shared" si="260"/>
        <v>-255.61914575334572</v>
      </c>
      <c r="R1199" s="70" t="str">
        <f t="shared" si="261"/>
        <v>Yes</v>
      </c>
      <c r="S1199" s="70">
        <f t="shared" si="262"/>
        <v>572</v>
      </c>
      <c r="T1199" s="70">
        <f t="shared" si="263"/>
        <v>1079.8345110884643</v>
      </c>
      <c r="U1199" s="70">
        <f t="shared" si="264"/>
        <v>3213200.6577623067</v>
      </c>
      <c r="V1199" s="70">
        <f t="shared" si="265"/>
        <v>0</v>
      </c>
    </row>
    <row r="1200" spans="1:22" x14ac:dyDescent="0.15">
      <c r="A1200" s="66">
        <v>38534.162004579288</v>
      </c>
      <c r="B1200" s="67">
        <v>7.0414774699999994</v>
      </c>
      <c r="C1200" s="67">
        <v>5541.1055992577285</v>
      </c>
      <c r="D1200" s="65">
        <v>1140</v>
      </c>
      <c r="E1200" s="68">
        <v>0.5</v>
      </c>
      <c r="F1200" s="65">
        <v>0.77</v>
      </c>
      <c r="G1200" s="65">
        <v>0.67</v>
      </c>
      <c r="H1200" s="65">
        <v>21</v>
      </c>
      <c r="I1200" s="70">
        <f t="shared" si="252"/>
        <v>786.92371350550229</v>
      </c>
      <c r="J1200" s="70">
        <f t="shared" si="253"/>
        <v>57</v>
      </c>
      <c r="K1200" s="70">
        <f t="shared" si="254"/>
        <v>38.190000000000005</v>
      </c>
      <c r="L1200" s="70">
        <f t="shared" si="255"/>
        <v>2.1977260975835913</v>
      </c>
      <c r="M1200" s="70">
        <f t="shared" si="256"/>
        <v>215.22236895824747</v>
      </c>
      <c r="N1200" s="70">
        <f t="shared" si="257"/>
        <v>1.6448536269514715</v>
      </c>
      <c r="O1200" s="70">
        <f t="shared" si="258"/>
        <v>354.00929418206113</v>
      </c>
      <c r="P1200" s="70">
        <f t="shared" si="259"/>
        <v>1551.0092941820612</v>
      </c>
      <c r="Q1200" s="70">
        <f t="shared" si="260"/>
        <v>-923.07628649449771</v>
      </c>
      <c r="R1200" s="70" t="str">
        <f t="shared" si="261"/>
        <v>Yes</v>
      </c>
      <c r="S1200" s="70">
        <f t="shared" si="262"/>
        <v>1197</v>
      </c>
      <c r="T1200" s="70">
        <f t="shared" si="263"/>
        <v>2474.0855806765589</v>
      </c>
      <c r="U1200" s="70">
        <f t="shared" si="264"/>
        <v>292401.650390625</v>
      </c>
      <c r="V1200" s="70">
        <f t="shared" si="265"/>
        <v>0</v>
      </c>
    </row>
    <row r="1201" spans="1:22" x14ac:dyDescent="0.15">
      <c r="A1201" s="66">
        <v>97523.249425152215</v>
      </c>
      <c r="B1201" s="67">
        <v>8.1529053499999993</v>
      </c>
      <c r="C1201" s="67">
        <v>5661.3711865465457</v>
      </c>
      <c r="D1201" s="65">
        <v>1100</v>
      </c>
      <c r="E1201" s="68">
        <v>1.2</v>
      </c>
      <c r="F1201" s="65">
        <v>0.77</v>
      </c>
      <c r="G1201" s="65">
        <v>0.28999999999999998</v>
      </c>
      <c r="H1201" s="65">
        <v>33</v>
      </c>
      <c r="I1201" s="70">
        <f t="shared" si="252"/>
        <v>694.3992286806747</v>
      </c>
      <c r="J1201" s="70">
        <f t="shared" si="253"/>
        <v>80.666666666666671</v>
      </c>
      <c r="K1201" s="70">
        <f t="shared" si="254"/>
        <v>23.393333333333334</v>
      </c>
      <c r="L1201" s="70">
        <f t="shared" si="255"/>
        <v>2.7549954627911823</v>
      </c>
      <c r="M1201" s="70">
        <f t="shared" si="256"/>
        <v>259.70783353607186</v>
      </c>
      <c r="N1201" s="70">
        <f t="shared" si="257"/>
        <v>1.6448536269514715</v>
      </c>
      <c r="O1201" s="70">
        <f t="shared" si="258"/>
        <v>427.18137193951679</v>
      </c>
      <c r="P1201" s="70">
        <f t="shared" si="259"/>
        <v>3089.1813719395168</v>
      </c>
      <c r="Q1201" s="70">
        <f t="shared" si="260"/>
        <v>-1725.6007713193253</v>
      </c>
      <c r="R1201" s="70" t="str">
        <f t="shared" si="261"/>
        <v>Yes</v>
      </c>
      <c r="S1201" s="70">
        <f t="shared" si="262"/>
        <v>2662</v>
      </c>
      <c r="T1201" s="70">
        <f t="shared" si="263"/>
        <v>4814.7821432588426</v>
      </c>
      <c r="U1201" s="70">
        <f t="shared" si="264"/>
        <v>11781735.745128458</v>
      </c>
      <c r="V1201" s="70">
        <f t="shared" si="265"/>
        <v>0</v>
      </c>
    </row>
    <row r="1202" spans="1:22" x14ac:dyDescent="0.15">
      <c r="A1202" s="66">
        <v>49417.425477573117</v>
      </c>
      <c r="B1202" s="67">
        <v>15.793469999999999</v>
      </c>
      <c r="C1202" s="67">
        <v>17631.084523049776</v>
      </c>
      <c r="D1202" s="65">
        <v>1384</v>
      </c>
      <c r="E1202" s="68">
        <v>-0.7</v>
      </c>
      <c r="F1202" s="65">
        <v>0.77</v>
      </c>
      <c r="G1202" s="65">
        <v>0.86</v>
      </c>
      <c r="H1202" s="65">
        <v>22</v>
      </c>
      <c r="I1202" s="70">
        <f t="shared" si="252"/>
        <v>1116.3528042317348</v>
      </c>
      <c r="J1202" s="70">
        <f t="shared" si="253"/>
        <v>13.840000000000002</v>
      </c>
      <c r="K1202" s="70">
        <f t="shared" si="254"/>
        <v>11.902400000000002</v>
      </c>
      <c r="L1202" s="70">
        <f t="shared" si="255"/>
        <v>2.2494443758403984</v>
      </c>
      <c r="M1202" s="70">
        <f t="shared" si="256"/>
        <v>63.921025513675865</v>
      </c>
      <c r="N1202" s="70">
        <f t="shared" si="257"/>
        <v>1.6448536269514715</v>
      </c>
      <c r="O1202" s="70">
        <f t="shared" si="258"/>
        <v>105.14073065462729</v>
      </c>
      <c r="P1202" s="70">
        <f t="shared" si="259"/>
        <v>409.62073065462732</v>
      </c>
      <c r="Q1202" s="70">
        <f t="shared" si="260"/>
        <v>701.15280423173476</v>
      </c>
      <c r="R1202" s="70" t="str">
        <f t="shared" si="261"/>
        <v>No</v>
      </c>
      <c r="S1202" s="70">
        <f t="shared" si="262"/>
        <v>304.48</v>
      </c>
      <c r="T1202" s="70">
        <f t="shared" si="263"/>
        <v>0</v>
      </c>
      <c r="U1202" s="70">
        <f t="shared" si="264"/>
        <v>593.14180640808013</v>
      </c>
      <c r="V1202" s="70">
        <f t="shared" si="265"/>
        <v>523.21099782365468</v>
      </c>
    </row>
    <row r="1203" spans="1:22" x14ac:dyDescent="0.15">
      <c r="A1203" s="66">
        <v>38055.384531464464</v>
      </c>
      <c r="B1203" s="67">
        <v>13.60503402</v>
      </c>
      <c r="C1203" s="67">
        <v>30232.621321913288</v>
      </c>
      <c r="D1203" s="65">
        <v>592</v>
      </c>
      <c r="E1203" s="68">
        <v>-0.1</v>
      </c>
      <c r="F1203" s="65">
        <v>0.77</v>
      </c>
      <c r="G1203" s="65">
        <v>1.01</v>
      </c>
      <c r="H1203" s="65">
        <v>88</v>
      </c>
      <c r="I1203" s="70">
        <f t="shared" si="252"/>
        <v>2222.1643310461409</v>
      </c>
      <c r="J1203" s="70">
        <f t="shared" si="253"/>
        <v>17.760000000000002</v>
      </c>
      <c r="K1203" s="70">
        <f t="shared" si="254"/>
        <v>17.937600000000003</v>
      </c>
      <c r="L1203" s="70">
        <f t="shared" si="255"/>
        <v>4.4988887516807967</v>
      </c>
      <c r="M1203" s="70">
        <f t="shared" si="256"/>
        <v>186.27590202406753</v>
      </c>
      <c r="N1203" s="70">
        <f t="shared" si="257"/>
        <v>1.6448536269514715</v>
      </c>
      <c r="O1203" s="70">
        <f t="shared" si="258"/>
        <v>306.39659305794441</v>
      </c>
      <c r="P1203" s="70">
        <f t="shared" si="259"/>
        <v>1869.2765930579444</v>
      </c>
      <c r="Q1203" s="70">
        <f t="shared" si="260"/>
        <v>1689.3643310461407</v>
      </c>
      <c r="R1203" s="70" t="str">
        <f t="shared" si="261"/>
        <v>Yes</v>
      </c>
      <c r="S1203" s="70">
        <f t="shared" si="262"/>
        <v>1562.88</v>
      </c>
      <c r="T1203" s="70">
        <f t="shared" si="263"/>
        <v>1562.88</v>
      </c>
      <c r="U1203" s="70">
        <f t="shared" si="264"/>
        <v>3656.0171440324798</v>
      </c>
      <c r="V1203" s="70">
        <f t="shared" si="265"/>
        <v>0</v>
      </c>
    </row>
    <row r="1204" spans="1:22" x14ac:dyDescent="0.15">
      <c r="A1204" s="66">
        <v>25214.946624114531</v>
      </c>
      <c r="B1204" s="67">
        <v>8.8948574499999982</v>
      </c>
      <c r="C1204" s="67">
        <v>1004.1753733732279</v>
      </c>
      <c r="D1204" s="65">
        <v>1206</v>
      </c>
      <c r="E1204" s="68">
        <v>-0.7</v>
      </c>
      <c r="F1204" s="65">
        <v>0.77</v>
      </c>
      <c r="G1204" s="65">
        <v>0.42</v>
      </c>
      <c r="H1204" s="65">
        <v>5</v>
      </c>
      <c r="I1204" s="70">
        <f t="shared" si="252"/>
        <v>112.89392539654789</v>
      </c>
      <c r="J1204" s="70">
        <f t="shared" si="253"/>
        <v>12.060000000000002</v>
      </c>
      <c r="K1204" s="70">
        <f t="shared" si="254"/>
        <v>5.0652000000000008</v>
      </c>
      <c r="L1204" s="70">
        <f t="shared" si="255"/>
        <v>1.0723805294763609</v>
      </c>
      <c r="M1204" s="70">
        <f t="shared" si="256"/>
        <v>17.191317436427031</v>
      </c>
      <c r="N1204" s="70">
        <f t="shared" si="257"/>
        <v>1.6448536269514715</v>
      </c>
      <c r="O1204" s="70">
        <f t="shared" si="258"/>
        <v>28.277200837381077</v>
      </c>
      <c r="P1204" s="70">
        <f t="shared" si="259"/>
        <v>88.577200837381085</v>
      </c>
      <c r="Q1204" s="70">
        <f t="shared" si="260"/>
        <v>-248.90607460345217</v>
      </c>
      <c r="R1204" s="70" t="str">
        <f t="shared" si="261"/>
        <v>Yes</v>
      </c>
      <c r="S1204" s="70">
        <f t="shared" si="262"/>
        <v>60.300000000000011</v>
      </c>
      <c r="T1204" s="70">
        <f t="shared" si="263"/>
        <v>337.48327544083327</v>
      </c>
      <c r="U1204" s="70">
        <f t="shared" si="264"/>
        <v>516.85622726022018</v>
      </c>
      <c r="V1204" s="70">
        <f t="shared" si="265"/>
        <v>0</v>
      </c>
    </row>
    <row r="1205" spans="1:22" x14ac:dyDescent="0.15">
      <c r="A1205" s="66">
        <v>4640.6307104128073</v>
      </c>
      <c r="B1205" s="67">
        <v>13.038460000000001</v>
      </c>
      <c r="C1205" s="67">
        <v>13945.268370857384</v>
      </c>
      <c r="D1205" s="65">
        <v>1326</v>
      </c>
      <c r="E1205" s="68">
        <v>0.2</v>
      </c>
      <c r="F1205" s="65">
        <v>0.77</v>
      </c>
      <c r="G1205" s="65">
        <v>0.66</v>
      </c>
      <c r="H1205" s="65">
        <v>27</v>
      </c>
      <c r="I1205" s="70">
        <f t="shared" si="252"/>
        <v>1069.5487328148711</v>
      </c>
      <c r="J1205" s="70">
        <f t="shared" si="253"/>
        <v>53.04</v>
      </c>
      <c r="K1205" s="70">
        <f t="shared" si="254"/>
        <v>35.006399999999999</v>
      </c>
      <c r="L1205" s="70">
        <f t="shared" si="255"/>
        <v>2.4919871588754221</v>
      </c>
      <c r="M1205" s="70">
        <f t="shared" si="256"/>
        <v>224.8495662480139</v>
      </c>
      <c r="N1205" s="70">
        <f t="shared" si="257"/>
        <v>1.6448536269514715</v>
      </c>
      <c r="O1205" s="70">
        <f t="shared" si="258"/>
        <v>369.84462456151084</v>
      </c>
      <c r="P1205" s="70">
        <f t="shared" si="259"/>
        <v>1801.9246245615109</v>
      </c>
      <c r="Q1205" s="70">
        <f t="shared" si="260"/>
        <v>-521.65126718512897</v>
      </c>
      <c r="R1205" s="70" t="str">
        <f t="shared" si="261"/>
        <v>Yes</v>
      </c>
      <c r="S1205" s="70">
        <f t="shared" si="262"/>
        <v>1432.08</v>
      </c>
      <c r="T1205" s="70">
        <f t="shared" si="263"/>
        <v>2323.5758917466401</v>
      </c>
      <c r="U1205" s="70">
        <f t="shared" si="264"/>
        <v>51157.745971937278</v>
      </c>
      <c r="V1205" s="70">
        <f t="shared" si="265"/>
        <v>0</v>
      </c>
    </row>
    <row r="1206" spans="1:22" x14ac:dyDescent="0.15">
      <c r="A1206" s="66">
        <v>62360.084404957925</v>
      </c>
      <c r="B1206" s="67">
        <v>19.987782879999997</v>
      </c>
      <c r="C1206" s="67">
        <v>14047.644200048777</v>
      </c>
      <c r="D1206" s="65">
        <v>1884</v>
      </c>
      <c r="E1206" s="68">
        <v>1.2</v>
      </c>
      <c r="F1206" s="65">
        <v>0.77</v>
      </c>
      <c r="G1206" s="65">
        <v>0.8</v>
      </c>
      <c r="H1206" s="65">
        <v>11</v>
      </c>
      <c r="I1206" s="70">
        <f t="shared" si="252"/>
        <v>702.81152664035631</v>
      </c>
      <c r="J1206" s="70">
        <f t="shared" si="253"/>
        <v>138.16</v>
      </c>
      <c r="K1206" s="70">
        <f t="shared" si="254"/>
        <v>110.52800000000001</v>
      </c>
      <c r="L1206" s="70">
        <f t="shared" si="255"/>
        <v>1.5905973720586866</v>
      </c>
      <c r="M1206" s="70">
        <f t="shared" si="256"/>
        <v>427.4037156974656</v>
      </c>
      <c r="N1206" s="70">
        <f t="shared" si="257"/>
        <v>1.6448536269514715</v>
      </c>
      <c r="O1206" s="70">
        <f t="shared" si="258"/>
        <v>703.01655193751185</v>
      </c>
      <c r="P1206" s="70">
        <f t="shared" si="259"/>
        <v>2222.7765519375116</v>
      </c>
      <c r="Q1206" s="70">
        <f t="shared" si="260"/>
        <v>-3441.9884733596436</v>
      </c>
      <c r="R1206" s="70" t="str">
        <f t="shared" si="261"/>
        <v>Yes</v>
      </c>
      <c r="S1206" s="70">
        <f t="shared" si="262"/>
        <v>1519.76</v>
      </c>
      <c r="T1206" s="70">
        <f t="shared" si="263"/>
        <v>5664.7650252971553</v>
      </c>
      <c r="U1206" s="70">
        <f t="shared" si="264"/>
        <v>20178900.130747281</v>
      </c>
      <c r="V1206" s="70">
        <f t="shared" si="265"/>
        <v>0</v>
      </c>
    </row>
    <row r="1207" spans="1:22" x14ac:dyDescent="0.15">
      <c r="A1207" s="66">
        <v>51528.005326550461</v>
      </c>
      <c r="B1207" s="67">
        <v>6.3726180599999998</v>
      </c>
      <c r="C1207" s="67">
        <v>5467.0243933862575</v>
      </c>
      <c r="D1207" s="65">
        <v>1294</v>
      </c>
      <c r="E1207" s="68">
        <v>0.2</v>
      </c>
      <c r="F1207" s="65">
        <v>0.77</v>
      </c>
      <c r="G1207" s="65">
        <v>0.39</v>
      </c>
      <c r="H1207" s="65">
        <v>28</v>
      </c>
      <c r="I1207" s="70">
        <f t="shared" si="252"/>
        <v>857.89299498458536</v>
      </c>
      <c r="J1207" s="70">
        <f t="shared" si="253"/>
        <v>51.76</v>
      </c>
      <c r="K1207" s="70">
        <f t="shared" si="254"/>
        <v>20.186399999999999</v>
      </c>
      <c r="L1207" s="70">
        <f t="shared" si="255"/>
        <v>2.5377155080899039</v>
      </c>
      <c r="M1207" s="70">
        <f t="shared" si="256"/>
        <v>169.30188836182541</v>
      </c>
      <c r="N1207" s="70">
        <f t="shared" si="257"/>
        <v>1.6448536269514715</v>
      </c>
      <c r="O1207" s="70">
        <f t="shared" si="258"/>
        <v>278.47682512168166</v>
      </c>
      <c r="P1207" s="70">
        <f t="shared" si="259"/>
        <v>1727.7568251216817</v>
      </c>
      <c r="Q1207" s="70">
        <f t="shared" si="260"/>
        <v>-694.9070050154146</v>
      </c>
      <c r="R1207" s="70" t="str">
        <f t="shared" si="261"/>
        <v>Yes</v>
      </c>
      <c r="S1207" s="70">
        <f t="shared" si="262"/>
        <v>1449.28</v>
      </c>
      <c r="T1207" s="70">
        <f t="shared" si="263"/>
        <v>2422.6638301370963</v>
      </c>
      <c r="U1207" s="70">
        <f t="shared" si="264"/>
        <v>49923.169900216322</v>
      </c>
      <c r="V1207" s="70">
        <f t="shared" si="265"/>
        <v>0</v>
      </c>
    </row>
    <row r="1208" spans="1:22" x14ac:dyDescent="0.15">
      <c r="A1208" s="66">
        <v>64160.205089810697</v>
      </c>
      <c r="B1208" s="67">
        <v>15.931545579999998</v>
      </c>
      <c r="C1208" s="67">
        <v>16928.5125124716</v>
      </c>
      <c r="D1208" s="65">
        <v>826</v>
      </c>
      <c r="E1208" s="68">
        <v>-0.4</v>
      </c>
      <c r="F1208" s="65">
        <v>0.77</v>
      </c>
      <c r="G1208" s="65">
        <v>0.56000000000000005</v>
      </c>
      <c r="H1208" s="65">
        <v>50</v>
      </c>
      <c r="I1208" s="70">
        <f t="shared" si="252"/>
        <v>1062.5781677907739</v>
      </c>
      <c r="J1208" s="70">
        <f t="shared" si="253"/>
        <v>16.52</v>
      </c>
      <c r="K1208" s="70">
        <f t="shared" si="254"/>
        <v>9.2512000000000008</v>
      </c>
      <c r="L1208" s="70">
        <f t="shared" si="255"/>
        <v>3.3911649915626341</v>
      </c>
      <c r="M1208" s="70">
        <f t="shared" si="256"/>
        <v>86.126097508246602</v>
      </c>
      <c r="N1208" s="70">
        <f t="shared" si="257"/>
        <v>1.6448536269514715</v>
      </c>
      <c r="O1208" s="70">
        <f t="shared" si="258"/>
        <v>141.66482386161553</v>
      </c>
      <c r="P1208" s="70">
        <f t="shared" si="259"/>
        <v>967.66482386161556</v>
      </c>
      <c r="Q1208" s="70">
        <f t="shared" si="260"/>
        <v>566.97816779077402</v>
      </c>
      <c r="R1208" s="70" t="str">
        <f t="shared" si="261"/>
        <v>Yes</v>
      </c>
      <c r="S1208" s="70">
        <f t="shared" si="262"/>
        <v>826</v>
      </c>
      <c r="T1208" s="70">
        <f t="shared" si="263"/>
        <v>826</v>
      </c>
      <c r="U1208" s="70">
        <f t="shared" si="264"/>
        <v>1234.5049444761598</v>
      </c>
      <c r="V1208" s="70">
        <f t="shared" si="265"/>
        <v>0</v>
      </c>
    </row>
    <row r="1209" spans="1:22" x14ac:dyDescent="0.15">
      <c r="A1209" s="66">
        <v>84042.99034704412</v>
      </c>
      <c r="B1209" s="67">
        <v>5.5154465999999998</v>
      </c>
      <c r="C1209" s="67">
        <v>1133.0973732740936</v>
      </c>
      <c r="D1209" s="65">
        <v>406</v>
      </c>
      <c r="E1209" s="68">
        <v>0.4</v>
      </c>
      <c r="F1209" s="65">
        <v>0.77</v>
      </c>
      <c r="G1209" s="65">
        <v>0.53</v>
      </c>
      <c r="H1209" s="65">
        <v>21</v>
      </c>
      <c r="I1209" s="70">
        <f t="shared" si="252"/>
        <v>205.4407295456534</v>
      </c>
      <c r="J1209" s="70">
        <f t="shared" si="253"/>
        <v>18.946666666666665</v>
      </c>
      <c r="K1209" s="70">
        <f t="shared" si="254"/>
        <v>10.041733333333333</v>
      </c>
      <c r="L1209" s="70">
        <f t="shared" si="255"/>
        <v>2.1977260975835913</v>
      </c>
      <c r="M1209" s="70">
        <f t="shared" si="256"/>
        <v>62.059805943621832</v>
      </c>
      <c r="N1209" s="70">
        <f t="shared" si="257"/>
        <v>1.6448536269514715</v>
      </c>
      <c r="O1209" s="70">
        <f t="shared" si="258"/>
        <v>102.07929689427085</v>
      </c>
      <c r="P1209" s="70">
        <f t="shared" si="259"/>
        <v>499.95929689427084</v>
      </c>
      <c r="Q1209" s="70">
        <f t="shared" si="260"/>
        <v>-362.95927045434655</v>
      </c>
      <c r="R1209" s="70" t="str">
        <f t="shared" si="261"/>
        <v>Yes</v>
      </c>
      <c r="S1209" s="70">
        <f t="shared" si="262"/>
        <v>397.88</v>
      </c>
      <c r="T1209" s="70">
        <f t="shared" si="263"/>
        <v>862.91856734861744</v>
      </c>
      <c r="U1209" s="70">
        <f t="shared" si="264"/>
        <v>56123.321060925409</v>
      </c>
      <c r="V1209" s="70">
        <f t="shared" si="265"/>
        <v>0</v>
      </c>
    </row>
    <row r="1210" spans="1:22" x14ac:dyDescent="0.15">
      <c r="A1210" s="66">
        <v>30904.280715859844</v>
      </c>
      <c r="B1210" s="67">
        <v>28.757704259999997</v>
      </c>
      <c r="C1210" s="67">
        <v>21004.872932368788</v>
      </c>
      <c r="D1210" s="65">
        <v>1140</v>
      </c>
      <c r="E1210" s="68">
        <v>-0.7</v>
      </c>
      <c r="F1210" s="65">
        <v>0.77</v>
      </c>
      <c r="G1210" s="65">
        <v>0.41</v>
      </c>
      <c r="H1210" s="65">
        <v>33</v>
      </c>
      <c r="I1210" s="70">
        <f t="shared" si="252"/>
        <v>730.40854521844187</v>
      </c>
      <c r="J1210" s="70">
        <f t="shared" si="253"/>
        <v>11.400000000000002</v>
      </c>
      <c r="K1210" s="70">
        <f t="shared" si="254"/>
        <v>4.6740000000000004</v>
      </c>
      <c r="L1210" s="70">
        <f t="shared" si="255"/>
        <v>2.7549954627911823</v>
      </c>
      <c r="M1210" s="70">
        <f t="shared" si="256"/>
        <v>41.319771393365677</v>
      </c>
      <c r="N1210" s="70">
        <f t="shared" si="257"/>
        <v>1.6448536269514715</v>
      </c>
      <c r="O1210" s="70">
        <f t="shared" si="258"/>
        <v>67.96497584118319</v>
      </c>
      <c r="P1210" s="70">
        <f t="shared" si="259"/>
        <v>444.16497584118326</v>
      </c>
      <c r="Q1210" s="70">
        <f t="shared" si="260"/>
        <v>388.40854521844182</v>
      </c>
      <c r="R1210" s="70" t="str">
        <f t="shared" si="261"/>
        <v>Yes</v>
      </c>
      <c r="S1210" s="70">
        <f t="shared" si="262"/>
        <v>376.20000000000005</v>
      </c>
      <c r="T1210" s="70">
        <f t="shared" si="263"/>
        <v>376.20000000000005</v>
      </c>
      <c r="U1210" s="70">
        <f t="shared" si="264"/>
        <v>488.57056308180012</v>
      </c>
      <c r="V1210" s="70">
        <f t="shared" si="265"/>
        <v>241.83798213664176</v>
      </c>
    </row>
    <row r="1211" spans="1:22" x14ac:dyDescent="0.15">
      <c r="A1211" s="66">
        <v>85804.738148475764</v>
      </c>
      <c r="B1211" s="67">
        <v>10.924478949999999</v>
      </c>
      <c r="C1211" s="67">
        <v>18500.129923377674</v>
      </c>
      <c r="D1211" s="65">
        <v>810</v>
      </c>
      <c r="E1211" s="68">
        <v>-0.4</v>
      </c>
      <c r="F1211" s="65">
        <v>0.77</v>
      </c>
      <c r="G1211" s="65">
        <v>1.54</v>
      </c>
      <c r="H1211" s="65">
        <v>33</v>
      </c>
      <c r="I1211" s="70">
        <f t="shared" si="252"/>
        <v>1693.4565033307767</v>
      </c>
      <c r="J1211" s="70">
        <f t="shared" si="253"/>
        <v>16.2</v>
      </c>
      <c r="K1211" s="70">
        <f t="shared" si="254"/>
        <v>24.948</v>
      </c>
      <c r="L1211" s="70">
        <f t="shared" si="255"/>
        <v>2.7549954627911823</v>
      </c>
      <c r="M1211" s="70">
        <f t="shared" si="256"/>
        <v>150.10399339124859</v>
      </c>
      <c r="N1211" s="70">
        <f t="shared" si="257"/>
        <v>1.6448536269514715</v>
      </c>
      <c r="O1211" s="70">
        <f t="shared" si="258"/>
        <v>246.89909794949497</v>
      </c>
      <c r="P1211" s="70">
        <f t="shared" si="259"/>
        <v>781.49909794949497</v>
      </c>
      <c r="Q1211" s="70">
        <f t="shared" si="260"/>
        <v>1207.4565033307767</v>
      </c>
      <c r="R1211" s="70" t="str">
        <f t="shared" si="261"/>
        <v>No</v>
      </c>
      <c r="S1211" s="70">
        <f t="shared" si="262"/>
        <v>534.6</v>
      </c>
      <c r="T1211" s="70">
        <f t="shared" si="263"/>
        <v>0</v>
      </c>
      <c r="U1211" s="70">
        <f t="shared" si="264"/>
        <v>1210.5920157695998</v>
      </c>
      <c r="V1211" s="70">
        <f t="shared" si="265"/>
        <v>482.86448756117693</v>
      </c>
    </row>
    <row r="1212" spans="1:22" x14ac:dyDescent="0.15">
      <c r="A1212" s="66">
        <v>58083.654222625133</v>
      </c>
      <c r="B1212" s="67">
        <v>5.1848819499999994</v>
      </c>
      <c r="C1212" s="67">
        <v>3767.5516679573816</v>
      </c>
      <c r="D1212" s="65">
        <v>728</v>
      </c>
      <c r="E1212" s="68">
        <v>0.5</v>
      </c>
      <c r="F1212" s="65">
        <v>0.77</v>
      </c>
      <c r="G1212" s="65">
        <v>0.69</v>
      </c>
      <c r="H1212" s="65">
        <v>28</v>
      </c>
      <c r="I1212" s="70">
        <f t="shared" si="252"/>
        <v>726.64174503671813</v>
      </c>
      <c r="J1212" s="70">
        <f t="shared" si="253"/>
        <v>36.4</v>
      </c>
      <c r="K1212" s="70">
        <f t="shared" si="254"/>
        <v>25.115999999999996</v>
      </c>
      <c r="L1212" s="70">
        <f t="shared" si="255"/>
        <v>2.5377155080899039</v>
      </c>
      <c r="M1212" s="70">
        <f t="shared" si="256"/>
        <v>161.85029863426263</v>
      </c>
      <c r="N1212" s="70">
        <f t="shared" si="257"/>
        <v>1.6448536269514715</v>
      </c>
      <c r="O1212" s="70">
        <f t="shared" si="258"/>
        <v>266.22005073174569</v>
      </c>
      <c r="P1212" s="70">
        <f t="shared" si="259"/>
        <v>1285.4200507317455</v>
      </c>
      <c r="Q1212" s="70">
        <f t="shared" si="260"/>
        <v>-365.35825496328187</v>
      </c>
      <c r="R1212" s="70" t="str">
        <f t="shared" si="261"/>
        <v>Yes</v>
      </c>
      <c r="S1212" s="70">
        <f t="shared" si="262"/>
        <v>1019.1999999999999</v>
      </c>
      <c r="T1212" s="70">
        <f t="shared" si="263"/>
        <v>1650.7783056950275</v>
      </c>
      <c r="U1212" s="70">
        <f t="shared" si="264"/>
        <v>186726.66796875</v>
      </c>
      <c r="V1212" s="70">
        <f t="shared" si="265"/>
        <v>0</v>
      </c>
    </row>
    <row r="1213" spans="1:22" x14ac:dyDescent="0.15">
      <c r="A1213" s="66">
        <v>27446.34606267955</v>
      </c>
      <c r="B1213" s="67">
        <v>5.2305273099999994</v>
      </c>
      <c r="C1213" s="67">
        <v>8410.6223216033177</v>
      </c>
      <c r="D1213" s="65">
        <v>954</v>
      </c>
      <c r="E1213" s="68">
        <v>-0.6</v>
      </c>
      <c r="F1213" s="65">
        <v>0.77</v>
      </c>
      <c r="G1213" s="65">
        <v>0.62</v>
      </c>
      <c r="H1213" s="65">
        <v>51</v>
      </c>
      <c r="I1213" s="70">
        <f t="shared" si="252"/>
        <v>1607.9874596053526</v>
      </c>
      <c r="J1213" s="70">
        <f t="shared" si="253"/>
        <v>12.72</v>
      </c>
      <c r="K1213" s="70">
        <f t="shared" si="254"/>
        <v>7.8864000000000001</v>
      </c>
      <c r="L1213" s="70">
        <f t="shared" si="255"/>
        <v>3.4249087579087414</v>
      </c>
      <c r="M1213" s="70">
        <f t="shared" si="256"/>
        <v>71.20291977833493</v>
      </c>
      <c r="N1213" s="70">
        <f t="shared" si="257"/>
        <v>1.6448536269514715</v>
      </c>
      <c r="O1213" s="70">
        <f t="shared" si="258"/>
        <v>117.11838084692887</v>
      </c>
      <c r="P1213" s="70">
        <f t="shared" si="259"/>
        <v>765.83838084692889</v>
      </c>
      <c r="Q1213" s="70">
        <f t="shared" si="260"/>
        <v>1226.3874596053524</v>
      </c>
      <c r="R1213" s="70" t="str">
        <f t="shared" si="261"/>
        <v>No</v>
      </c>
      <c r="S1213" s="70">
        <f t="shared" si="262"/>
        <v>648.72</v>
      </c>
      <c r="T1213" s="70">
        <f t="shared" si="263"/>
        <v>0</v>
      </c>
      <c r="U1213" s="70">
        <f t="shared" si="264"/>
        <v>635.97332422655995</v>
      </c>
      <c r="V1213" s="70">
        <f t="shared" si="265"/>
        <v>972.01413537879262</v>
      </c>
    </row>
    <row r="1214" spans="1:22" x14ac:dyDescent="0.15">
      <c r="A1214" s="66">
        <v>90388.288030635129</v>
      </c>
      <c r="B1214" s="67">
        <v>8.7186400099999997</v>
      </c>
      <c r="C1214" s="67">
        <v>1063.5109249488291</v>
      </c>
      <c r="D1214" s="65">
        <v>1488</v>
      </c>
      <c r="E1214" s="68">
        <v>-0.7</v>
      </c>
      <c r="F1214" s="65">
        <v>0.77</v>
      </c>
      <c r="G1214" s="65">
        <v>0.33</v>
      </c>
      <c r="H1214" s="65">
        <v>5</v>
      </c>
      <c r="I1214" s="70">
        <f t="shared" si="252"/>
        <v>121.98128649984588</v>
      </c>
      <c r="J1214" s="70">
        <f t="shared" si="253"/>
        <v>14.880000000000003</v>
      </c>
      <c r="K1214" s="70">
        <f t="shared" si="254"/>
        <v>4.910400000000001</v>
      </c>
      <c r="L1214" s="70">
        <f t="shared" si="255"/>
        <v>1.0723805294763609</v>
      </c>
      <c r="M1214" s="70">
        <f t="shared" si="256"/>
        <v>19.369736725108066</v>
      </c>
      <c r="N1214" s="70">
        <f t="shared" si="257"/>
        <v>1.6448536269514715</v>
      </c>
      <c r="O1214" s="70">
        <f t="shared" si="258"/>
        <v>31.86038170538912</v>
      </c>
      <c r="P1214" s="70">
        <f t="shared" si="259"/>
        <v>106.26038170538912</v>
      </c>
      <c r="Q1214" s="70">
        <f t="shared" si="260"/>
        <v>-324.41871350015424</v>
      </c>
      <c r="R1214" s="70" t="str">
        <f t="shared" si="261"/>
        <v>Yes</v>
      </c>
      <c r="S1214" s="70">
        <f t="shared" si="262"/>
        <v>74.400000000000006</v>
      </c>
      <c r="T1214" s="70">
        <f t="shared" si="263"/>
        <v>430.67909520554338</v>
      </c>
      <c r="U1214" s="70">
        <f t="shared" si="264"/>
        <v>637.71315602256016</v>
      </c>
      <c r="V1214" s="70">
        <f t="shared" si="265"/>
        <v>0</v>
      </c>
    </row>
    <row r="1215" spans="1:22" x14ac:dyDescent="0.15">
      <c r="A1215" s="66">
        <v>41041.53084356105</v>
      </c>
      <c r="B1215" s="67">
        <v>7.8053991299999987</v>
      </c>
      <c r="C1215" s="67">
        <v>5556.830569205491</v>
      </c>
      <c r="D1215" s="65">
        <v>1166</v>
      </c>
      <c r="E1215" s="68">
        <v>1.5</v>
      </c>
      <c r="F1215" s="65">
        <v>0.77</v>
      </c>
      <c r="G1215" s="65">
        <v>0.57999999999999996</v>
      </c>
      <c r="H1215" s="65">
        <v>21</v>
      </c>
      <c r="I1215" s="70">
        <f t="shared" si="252"/>
        <v>711.92138629373233</v>
      </c>
      <c r="J1215" s="70">
        <f t="shared" si="253"/>
        <v>97.166666666666671</v>
      </c>
      <c r="K1215" s="70">
        <f t="shared" si="254"/>
        <v>56.356666666666662</v>
      </c>
      <c r="L1215" s="70">
        <f t="shared" si="255"/>
        <v>2.1977260975835913</v>
      </c>
      <c r="M1215" s="70">
        <f t="shared" si="256"/>
        <v>335.11091536982201</v>
      </c>
      <c r="N1215" s="70">
        <f t="shared" si="257"/>
        <v>1.6448536269514715</v>
      </c>
      <c r="O1215" s="70">
        <f t="shared" si="258"/>
        <v>551.20840457707936</v>
      </c>
      <c r="P1215" s="70">
        <f t="shared" si="259"/>
        <v>2591.7084045770794</v>
      </c>
      <c r="Q1215" s="70">
        <f t="shared" si="260"/>
        <v>-2203.0786137062678</v>
      </c>
      <c r="R1215" s="70" t="str">
        <f t="shared" si="261"/>
        <v>Yes</v>
      </c>
      <c r="S1215" s="70">
        <f t="shared" si="262"/>
        <v>2040.5</v>
      </c>
      <c r="T1215" s="70">
        <f t="shared" si="263"/>
        <v>4794.7870182833467</v>
      </c>
      <c r="U1215" s="70">
        <f t="shared" si="264"/>
        <v>46330733.872070312</v>
      </c>
      <c r="V1215" s="70">
        <f t="shared" si="265"/>
        <v>0</v>
      </c>
    </row>
    <row r="1216" spans="1:22" x14ac:dyDescent="0.15">
      <c r="A1216" s="66">
        <v>70466.398332782672</v>
      </c>
      <c r="B1216" s="67">
        <v>85.188292869999998</v>
      </c>
      <c r="C1216" s="67">
        <v>68393.334715829391</v>
      </c>
      <c r="D1216" s="65">
        <v>972</v>
      </c>
      <c r="E1216" s="68">
        <v>0.8</v>
      </c>
      <c r="F1216" s="65">
        <v>0.77</v>
      </c>
      <c r="G1216" s="65">
        <v>0.62</v>
      </c>
      <c r="H1216" s="65">
        <v>32</v>
      </c>
      <c r="I1216" s="70">
        <f t="shared" si="252"/>
        <v>802.84898794955029</v>
      </c>
      <c r="J1216" s="70">
        <f t="shared" si="253"/>
        <v>58.32</v>
      </c>
      <c r="K1216" s="70">
        <f t="shared" si="254"/>
        <v>36.1584</v>
      </c>
      <c r="L1216" s="70">
        <f t="shared" si="255"/>
        <v>2.7129319932501073</v>
      </c>
      <c r="M1216" s="70">
        <f t="shared" si="256"/>
        <v>258.59379992938733</v>
      </c>
      <c r="N1216" s="70">
        <f t="shared" si="257"/>
        <v>1.6448536269514715</v>
      </c>
      <c r="O1216" s="70">
        <f t="shared" si="258"/>
        <v>425.34894972101591</v>
      </c>
      <c r="P1216" s="70">
        <f t="shared" si="259"/>
        <v>2291.588949721016</v>
      </c>
      <c r="Q1216" s="70">
        <f t="shared" si="260"/>
        <v>-946.75101205044962</v>
      </c>
      <c r="R1216" s="70" t="str">
        <f t="shared" si="261"/>
        <v>Yes</v>
      </c>
      <c r="S1216" s="70">
        <f t="shared" si="262"/>
        <v>1866.24</v>
      </c>
      <c r="T1216" s="70">
        <f t="shared" si="263"/>
        <v>3238.3399617714658</v>
      </c>
      <c r="U1216" s="70">
        <f t="shared" si="264"/>
        <v>1403363.1284328043</v>
      </c>
      <c r="V1216" s="70">
        <f t="shared" si="265"/>
        <v>0</v>
      </c>
    </row>
    <row r="1217" spans="1:22" x14ac:dyDescent="0.15">
      <c r="A1217" s="66">
        <v>62012.316957003241</v>
      </c>
      <c r="B1217" s="67">
        <v>6.9659999999999993</v>
      </c>
      <c r="C1217" s="67">
        <v>5865.2165653261054</v>
      </c>
      <c r="D1217" s="65">
        <v>1772</v>
      </c>
      <c r="E1217" s="68">
        <v>0.8</v>
      </c>
      <c r="F1217" s="65">
        <v>0.77</v>
      </c>
      <c r="G1217" s="65">
        <v>0.57999999999999996</v>
      </c>
      <c r="H1217" s="65">
        <v>16</v>
      </c>
      <c r="I1217" s="70">
        <f t="shared" si="252"/>
        <v>841.97768666754325</v>
      </c>
      <c r="J1217" s="70">
        <f t="shared" si="253"/>
        <v>106.32000000000001</v>
      </c>
      <c r="K1217" s="70">
        <f t="shared" si="254"/>
        <v>61.665599999999998</v>
      </c>
      <c r="L1217" s="70">
        <f t="shared" si="255"/>
        <v>1.9183326093250876</v>
      </c>
      <c r="M1217" s="70">
        <f t="shared" si="256"/>
        <v>320.06381802034417</v>
      </c>
      <c r="N1217" s="70">
        <f t="shared" si="257"/>
        <v>1.6448536269514715</v>
      </c>
      <c r="O1217" s="70">
        <f t="shared" si="258"/>
        <v>526.45813192669891</v>
      </c>
      <c r="P1217" s="70">
        <f t="shared" si="259"/>
        <v>2227.5781319266989</v>
      </c>
      <c r="Q1217" s="70">
        <f t="shared" si="260"/>
        <v>-2347.622313332457</v>
      </c>
      <c r="R1217" s="70" t="str">
        <f t="shared" si="261"/>
        <v>Yes</v>
      </c>
      <c r="S1217" s="70">
        <f t="shared" si="262"/>
        <v>1701.1200000000001</v>
      </c>
      <c r="T1217" s="70">
        <f t="shared" si="263"/>
        <v>4575.2004452591555</v>
      </c>
      <c r="U1217" s="70">
        <f t="shared" si="264"/>
        <v>2558394.5098589812</v>
      </c>
      <c r="V1217" s="70">
        <f t="shared" si="265"/>
        <v>0</v>
      </c>
    </row>
    <row r="1218" spans="1:22" x14ac:dyDescent="0.15">
      <c r="A1218" s="66">
        <v>41888.403896906922</v>
      </c>
      <c r="B1218" s="67">
        <v>10.809143059999998</v>
      </c>
      <c r="C1218" s="67">
        <v>2255.7414529010171</v>
      </c>
      <c r="D1218" s="65">
        <v>1730</v>
      </c>
      <c r="E1218" s="68">
        <v>-0.6</v>
      </c>
      <c r="F1218" s="65">
        <v>0.77</v>
      </c>
      <c r="G1218" s="65">
        <v>0.48</v>
      </c>
      <c r="H1218" s="65">
        <v>5</v>
      </c>
      <c r="I1218" s="70">
        <f t="shared" si="252"/>
        <v>208.68827809750695</v>
      </c>
      <c r="J1218" s="70">
        <f t="shared" si="253"/>
        <v>23.066666666666666</v>
      </c>
      <c r="K1218" s="70">
        <f t="shared" si="254"/>
        <v>11.071999999999999</v>
      </c>
      <c r="L1218" s="70">
        <f t="shared" si="255"/>
        <v>1.0723805294763609</v>
      </c>
      <c r="M1218" s="70">
        <f t="shared" si="256"/>
        <v>34.997538453122353</v>
      </c>
      <c r="N1218" s="70">
        <f t="shared" si="257"/>
        <v>1.6448536269514715</v>
      </c>
      <c r="O1218" s="70">
        <f t="shared" si="258"/>
        <v>57.565828058991897</v>
      </c>
      <c r="P1218" s="70">
        <f t="shared" si="259"/>
        <v>172.89916139232523</v>
      </c>
      <c r="Q1218" s="70">
        <f t="shared" si="260"/>
        <v>-483.31172190249305</v>
      </c>
      <c r="R1218" s="70" t="str">
        <f t="shared" si="261"/>
        <v>Yes</v>
      </c>
      <c r="S1218" s="70">
        <f t="shared" si="262"/>
        <v>115.33333333333333</v>
      </c>
      <c r="T1218" s="70">
        <f t="shared" si="263"/>
        <v>656.21088329481825</v>
      </c>
      <c r="U1218" s="70">
        <f t="shared" si="264"/>
        <v>1153.2849590272001</v>
      </c>
      <c r="V1218" s="70">
        <f t="shared" si="265"/>
        <v>0</v>
      </c>
    </row>
    <row r="1219" spans="1:22" x14ac:dyDescent="0.15">
      <c r="A1219" s="66">
        <v>3243.3901468101321</v>
      </c>
      <c r="B1219" s="67">
        <v>18.854857579999997</v>
      </c>
      <c r="C1219" s="67">
        <v>27187.196239260385</v>
      </c>
      <c r="D1219" s="65">
        <v>1376</v>
      </c>
      <c r="E1219" s="68">
        <v>0.2</v>
      </c>
      <c r="F1219" s="65">
        <v>0.77</v>
      </c>
      <c r="G1219" s="65">
        <v>0.41</v>
      </c>
      <c r="H1219" s="65">
        <v>52</v>
      </c>
      <c r="I1219" s="70">
        <f t="shared" ref="I1219:I1282" si="266">C1219/B1219</f>
        <v>1441.9199998677682</v>
      </c>
      <c r="J1219" s="70">
        <f t="shared" ref="J1219:J1282" si="267">($D1219/30)*(100%+$E1219)</f>
        <v>55.04</v>
      </c>
      <c r="K1219" s="70">
        <f t="shared" ref="K1219:K1282" si="268">G1219*J1219</f>
        <v>22.566399999999998</v>
      </c>
      <c r="L1219" s="70">
        <f t="shared" ref="L1219:L1282" si="269">SQRT((1-F1219)*H1219)</f>
        <v>3.4583232931581165</v>
      </c>
      <c r="M1219" s="70">
        <f t="shared" ref="M1219:M1282" si="270">SQRT((H1219*(K1219^2))+((J1219^2)*(L1219^2)))</f>
        <v>250.42413701941751</v>
      </c>
      <c r="N1219" s="70">
        <f t="shared" ref="N1219:N1282" si="271">_xlfn.NORM.INV(95/100,0,1)</f>
        <v>1.6448536269514715</v>
      </c>
      <c r="O1219" s="70">
        <f t="shared" ref="O1219:O1282" si="272">N1219*M1219</f>
        <v>411.91105005258117</v>
      </c>
      <c r="P1219" s="70">
        <f t="shared" ref="P1219:P1282" si="273">J1219*H1219+O1219</f>
        <v>3273.9910500525812</v>
      </c>
      <c r="Q1219" s="70">
        <f t="shared" ref="Q1219:Q1282" si="274">I1219-(J1219*30)</f>
        <v>-209.28000013223186</v>
      </c>
      <c r="R1219" s="70" t="str">
        <f t="shared" ref="R1219:R1282" si="275">IF(Q1219&lt;P1219, "Yes", "No")</f>
        <v>Yes</v>
      </c>
      <c r="S1219" s="70">
        <f t="shared" ref="S1219:S1282" si="276">H1219*J1219</f>
        <v>2862.08</v>
      </c>
      <c r="T1219" s="70">
        <f t="shared" ref="T1219:T1282" si="277">IF(R1219="Yes",IF((P1219-Q1219)&gt;S1219, P1219-Q1219, S1219),0)</f>
        <v>3483.2710501848132</v>
      </c>
      <c r="U1219" s="70">
        <f t="shared" ref="U1219:U1282" si="278">J1219*(((100%+E1219)^11)-1)/((100%+E1219)-1)*30</f>
        <v>53086.771084001288</v>
      </c>
      <c r="V1219" s="70">
        <f t="shared" ref="V1219:V1282" si="279">IF(I1219-U1219&gt;0,I1219-U1219,0)</f>
        <v>0</v>
      </c>
    </row>
    <row r="1220" spans="1:22" x14ac:dyDescent="0.15">
      <c r="A1220" s="66">
        <v>43781.962179719136</v>
      </c>
      <c r="B1220" s="67">
        <v>6.3481974999999995</v>
      </c>
      <c r="C1220" s="67">
        <v>1605.5265223529468</v>
      </c>
      <c r="D1220" s="65">
        <v>1262</v>
      </c>
      <c r="E1220" s="68">
        <v>-0.1</v>
      </c>
      <c r="F1220" s="65">
        <v>0.77</v>
      </c>
      <c r="G1220" s="65">
        <v>0.59</v>
      </c>
      <c r="H1220" s="65">
        <v>8</v>
      </c>
      <c r="I1220" s="70">
        <f t="shared" si="266"/>
        <v>252.91061318633311</v>
      </c>
      <c r="J1220" s="70">
        <f t="shared" si="267"/>
        <v>37.860000000000007</v>
      </c>
      <c r="K1220" s="70">
        <f t="shared" si="268"/>
        <v>22.337400000000002</v>
      </c>
      <c r="L1220" s="70">
        <f t="shared" si="269"/>
        <v>1.3564659966250536</v>
      </c>
      <c r="M1220" s="70">
        <f t="shared" si="270"/>
        <v>81.419248179284992</v>
      </c>
      <c r="N1220" s="70">
        <f t="shared" si="271"/>
        <v>1.6448536269514715</v>
      </c>
      <c r="O1220" s="70">
        <f t="shared" si="272"/>
        <v>133.92274567135891</v>
      </c>
      <c r="P1220" s="70">
        <f t="shared" si="273"/>
        <v>436.80274567135893</v>
      </c>
      <c r="Q1220" s="70">
        <f t="shared" si="274"/>
        <v>-882.8893868136671</v>
      </c>
      <c r="R1220" s="70" t="str">
        <f t="shared" si="275"/>
        <v>Yes</v>
      </c>
      <c r="S1220" s="70">
        <f t="shared" si="276"/>
        <v>302.88000000000005</v>
      </c>
      <c r="T1220" s="70">
        <f t="shared" si="277"/>
        <v>1319.6921324850259</v>
      </c>
      <c r="U1220" s="70">
        <f t="shared" si="278"/>
        <v>7793.7392496097809</v>
      </c>
      <c r="V1220" s="70">
        <f t="shared" si="279"/>
        <v>0</v>
      </c>
    </row>
    <row r="1221" spans="1:22" x14ac:dyDescent="0.15">
      <c r="A1221" s="66">
        <v>8994.7544826289977</v>
      </c>
      <c r="B1221" s="67">
        <v>10.112973059999998</v>
      </c>
      <c r="C1221" s="67">
        <v>17775.299159505208</v>
      </c>
      <c r="D1221" s="65">
        <v>1682</v>
      </c>
      <c r="E1221" s="68">
        <v>-0.6</v>
      </c>
      <c r="F1221" s="65">
        <v>0.77</v>
      </c>
      <c r="G1221" s="65">
        <v>0.34</v>
      </c>
      <c r="H1221" s="65">
        <v>53</v>
      </c>
      <c r="I1221" s="70">
        <f t="shared" si="266"/>
        <v>1757.6729468223473</v>
      </c>
      <c r="J1221" s="70">
        <f t="shared" si="267"/>
        <v>22.426666666666669</v>
      </c>
      <c r="K1221" s="70">
        <f t="shared" si="268"/>
        <v>7.625066666666668</v>
      </c>
      <c r="L1221" s="70">
        <f t="shared" si="269"/>
        <v>3.491418050019218</v>
      </c>
      <c r="M1221" s="70">
        <f t="shared" si="270"/>
        <v>95.981941341483619</v>
      </c>
      <c r="N1221" s="70">
        <f t="shared" si="271"/>
        <v>1.6448536269514715</v>
      </c>
      <c r="O1221" s="70">
        <f t="shared" si="272"/>
        <v>157.87624433738273</v>
      </c>
      <c r="P1221" s="70">
        <f t="shared" si="273"/>
        <v>1346.4895776707162</v>
      </c>
      <c r="Q1221" s="70">
        <f t="shared" si="274"/>
        <v>1084.8729468223473</v>
      </c>
      <c r="R1221" s="70" t="str">
        <f t="shared" si="275"/>
        <v>Yes</v>
      </c>
      <c r="S1221" s="70">
        <f t="shared" si="276"/>
        <v>1188.6133333333335</v>
      </c>
      <c r="T1221" s="70">
        <f t="shared" si="277"/>
        <v>1188.6133333333335</v>
      </c>
      <c r="U1221" s="70">
        <f t="shared" si="278"/>
        <v>1121.2863012044802</v>
      </c>
      <c r="V1221" s="70">
        <f t="shared" si="279"/>
        <v>636.38664561786709</v>
      </c>
    </row>
    <row r="1222" spans="1:22" x14ac:dyDescent="0.15">
      <c r="A1222" s="66">
        <v>43160.035546588246</v>
      </c>
      <c r="B1222" s="67">
        <v>6.2966882299999991</v>
      </c>
      <c r="C1222" s="67">
        <v>1203.4171199708271</v>
      </c>
      <c r="D1222" s="65">
        <v>1408</v>
      </c>
      <c r="E1222" s="68">
        <v>1.2</v>
      </c>
      <c r="F1222" s="65">
        <v>0.77</v>
      </c>
      <c r="G1222" s="65">
        <v>0.24</v>
      </c>
      <c r="H1222" s="65">
        <v>6</v>
      </c>
      <c r="I1222" s="70">
        <f t="shared" si="266"/>
        <v>191.11905751300429</v>
      </c>
      <c r="J1222" s="70">
        <f t="shared" si="267"/>
        <v>103.25333333333333</v>
      </c>
      <c r="K1222" s="70">
        <f t="shared" si="268"/>
        <v>24.780799999999999</v>
      </c>
      <c r="L1222" s="70">
        <f t="shared" si="269"/>
        <v>1.1747340124470731</v>
      </c>
      <c r="M1222" s="70">
        <f t="shared" si="270"/>
        <v>135.63574181303883</v>
      </c>
      <c r="N1222" s="70">
        <f t="shared" si="271"/>
        <v>1.6448536269514715</v>
      </c>
      <c r="O1222" s="70">
        <f t="shared" si="272"/>
        <v>223.10094186543029</v>
      </c>
      <c r="P1222" s="70">
        <f t="shared" si="273"/>
        <v>842.62094186543027</v>
      </c>
      <c r="Q1222" s="70">
        <f t="shared" si="274"/>
        <v>-2906.4809424869954</v>
      </c>
      <c r="R1222" s="70" t="str">
        <f t="shared" si="275"/>
        <v>Yes</v>
      </c>
      <c r="S1222" s="70">
        <f t="shared" si="276"/>
        <v>619.52</v>
      </c>
      <c r="T1222" s="70">
        <f t="shared" si="277"/>
        <v>3749.1018843524257</v>
      </c>
      <c r="U1222" s="70">
        <f t="shared" si="278"/>
        <v>15080621.753764424</v>
      </c>
      <c r="V1222" s="70">
        <f t="shared" si="279"/>
        <v>0</v>
      </c>
    </row>
    <row r="1223" spans="1:22" x14ac:dyDescent="0.15">
      <c r="A1223" s="66">
        <v>23852.519956322471</v>
      </c>
      <c r="B1223" s="67">
        <v>16.090599999999998</v>
      </c>
      <c r="C1223" s="67">
        <v>28600.690464564635</v>
      </c>
      <c r="D1223" s="65">
        <v>1156</v>
      </c>
      <c r="E1223" s="68">
        <v>0.8</v>
      </c>
      <c r="F1223" s="65">
        <v>0.77</v>
      </c>
      <c r="G1223" s="65">
        <v>1.46</v>
      </c>
      <c r="H1223" s="65">
        <v>26</v>
      </c>
      <c r="I1223" s="70">
        <f t="shared" si="266"/>
        <v>1777.4781838194124</v>
      </c>
      <c r="J1223" s="70">
        <f t="shared" si="267"/>
        <v>69.36</v>
      </c>
      <c r="K1223" s="70">
        <f t="shared" si="268"/>
        <v>101.26559999999999</v>
      </c>
      <c r="L1223" s="70">
        <f t="shared" si="269"/>
        <v>2.4454038521274968</v>
      </c>
      <c r="M1223" s="70">
        <f t="shared" si="270"/>
        <v>543.49922422700843</v>
      </c>
      <c r="N1223" s="70">
        <f t="shared" si="271"/>
        <v>1.6448536269514715</v>
      </c>
      <c r="O1223" s="70">
        <f t="shared" si="272"/>
        <v>893.97667021510586</v>
      </c>
      <c r="P1223" s="70">
        <f t="shared" si="273"/>
        <v>2697.3366702151056</v>
      </c>
      <c r="Q1223" s="70">
        <f t="shared" si="274"/>
        <v>-303.3218161805878</v>
      </c>
      <c r="R1223" s="70" t="str">
        <f t="shared" si="275"/>
        <v>Yes</v>
      </c>
      <c r="S1223" s="70">
        <f t="shared" si="276"/>
        <v>1803.36</v>
      </c>
      <c r="T1223" s="70">
        <f t="shared" si="277"/>
        <v>3000.6584863956932</v>
      </c>
      <c r="U1223" s="70">
        <f t="shared" si="278"/>
        <v>1669020.3461608253</v>
      </c>
      <c r="V1223" s="70">
        <f t="shared" si="279"/>
        <v>0</v>
      </c>
    </row>
    <row r="1224" spans="1:22" x14ac:dyDescent="0.15">
      <c r="A1224" s="66">
        <v>67475.824101447884</v>
      </c>
      <c r="B1224" s="67">
        <v>5.5154465999999998</v>
      </c>
      <c r="C1224" s="67">
        <v>4657.4615588080715</v>
      </c>
      <c r="D1224" s="65">
        <v>1318</v>
      </c>
      <c r="E1224" s="68">
        <v>-0.4</v>
      </c>
      <c r="F1224" s="65">
        <v>0.77</v>
      </c>
      <c r="G1224" s="65">
        <v>0.56000000000000005</v>
      </c>
      <c r="H1224" s="65">
        <v>21</v>
      </c>
      <c r="I1224" s="70">
        <f t="shared" si="266"/>
        <v>844.43960690473762</v>
      </c>
      <c r="J1224" s="70">
        <f t="shared" si="267"/>
        <v>26.359999999999996</v>
      </c>
      <c r="K1224" s="70">
        <f t="shared" si="268"/>
        <v>14.7616</v>
      </c>
      <c r="L1224" s="70">
        <f t="shared" si="269"/>
        <v>2.1977260975835913</v>
      </c>
      <c r="M1224" s="70">
        <f t="shared" si="270"/>
        <v>89.062478596544793</v>
      </c>
      <c r="N1224" s="70">
        <f t="shared" si="271"/>
        <v>1.6448536269514715</v>
      </c>
      <c r="O1224" s="70">
        <f t="shared" si="272"/>
        <v>146.49474094481451</v>
      </c>
      <c r="P1224" s="70">
        <f t="shared" si="273"/>
        <v>700.05474094481451</v>
      </c>
      <c r="Q1224" s="70">
        <f t="shared" si="274"/>
        <v>53.639606904737775</v>
      </c>
      <c r="R1224" s="70" t="str">
        <f t="shared" si="275"/>
        <v>Yes</v>
      </c>
      <c r="S1224" s="70">
        <f t="shared" si="276"/>
        <v>553.55999999999995</v>
      </c>
      <c r="T1224" s="70">
        <f t="shared" si="277"/>
        <v>646.41513404007674</v>
      </c>
      <c r="U1224" s="70">
        <f t="shared" si="278"/>
        <v>1969.8275022028795</v>
      </c>
      <c r="V1224" s="70">
        <f t="shared" si="279"/>
        <v>0</v>
      </c>
    </row>
    <row r="1225" spans="1:22" x14ac:dyDescent="0.15">
      <c r="A1225" s="66">
        <v>53960.605651557125</v>
      </c>
      <c r="B1225" s="67">
        <v>6.724497809999999</v>
      </c>
      <c r="C1225" s="67">
        <v>7160.4149124896912</v>
      </c>
      <c r="D1225" s="65">
        <v>1884</v>
      </c>
      <c r="E1225" s="68">
        <v>1.5</v>
      </c>
      <c r="F1225" s="65">
        <v>0.77</v>
      </c>
      <c r="G1225" s="65">
        <v>0.73</v>
      </c>
      <c r="H1225" s="65">
        <v>16</v>
      </c>
      <c r="I1225" s="70">
        <f t="shared" si="266"/>
        <v>1064.8252278172267</v>
      </c>
      <c r="J1225" s="70">
        <f t="shared" si="267"/>
        <v>157</v>
      </c>
      <c r="K1225" s="70">
        <f t="shared" si="268"/>
        <v>114.61</v>
      </c>
      <c r="L1225" s="70">
        <f t="shared" si="269"/>
        <v>1.9183326093250876</v>
      </c>
      <c r="M1225" s="70">
        <f t="shared" si="270"/>
        <v>548.52124261508777</v>
      </c>
      <c r="N1225" s="70">
        <f t="shared" si="271"/>
        <v>1.6448536269514715</v>
      </c>
      <c r="O1225" s="70">
        <f t="shared" si="272"/>
        <v>902.2371553753552</v>
      </c>
      <c r="P1225" s="70">
        <f t="shared" si="273"/>
        <v>3414.2371553753551</v>
      </c>
      <c r="Q1225" s="70">
        <f t="shared" si="274"/>
        <v>-3645.1747721827733</v>
      </c>
      <c r="R1225" s="70" t="str">
        <f t="shared" si="275"/>
        <v>Yes</v>
      </c>
      <c r="S1225" s="70">
        <f t="shared" si="276"/>
        <v>2512</v>
      </c>
      <c r="T1225" s="70">
        <f t="shared" si="277"/>
        <v>7059.4119275581288</v>
      </c>
      <c r="U1225" s="70">
        <f t="shared" si="278"/>
        <v>74860293.837890625</v>
      </c>
      <c r="V1225" s="70">
        <f t="shared" si="279"/>
        <v>0</v>
      </c>
    </row>
    <row r="1226" spans="1:22" x14ac:dyDescent="0.15">
      <c r="A1226" s="66">
        <v>82197.084448877285</v>
      </c>
      <c r="B1226" s="67">
        <v>9.73580501</v>
      </c>
      <c r="C1226" s="67">
        <v>9914.2224554382537</v>
      </c>
      <c r="D1226" s="65">
        <v>850</v>
      </c>
      <c r="E1226" s="68">
        <v>1.2</v>
      </c>
      <c r="F1226" s="65">
        <v>0.77</v>
      </c>
      <c r="G1226" s="65">
        <v>1.07</v>
      </c>
      <c r="H1226" s="65">
        <v>26</v>
      </c>
      <c r="I1226" s="70">
        <f t="shared" si="266"/>
        <v>1018.3259057936139</v>
      </c>
      <c r="J1226" s="70">
        <f t="shared" si="267"/>
        <v>62.333333333333336</v>
      </c>
      <c r="K1226" s="70">
        <f t="shared" si="268"/>
        <v>66.696666666666673</v>
      </c>
      <c r="L1226" s="70">
        <f t="shared" si="269"/>
        <v>2.4454038521274968</v>
      </c>
      <c r="M1226" s="70">
        <f t="shared" si="270"/>
        <v>372.68557355139649</v>
      </c>
      <c r="N1226" s="70">
        <f t="shared" si="271"/>
        <v>1.6448536269514715</v>
      </c>
      <c r="O1226" s="70">
        <f t="shared" si="272"/>
        <v>613.01321736850389</v>
      </c>
      <c r="P1226" s="70">
        <f t="shared" si="273"/>
        <v>2233.6798840351707</v>
      </c>
      <c r="Q1226" s="70">
        <f t="shared" si="274"/>
        <v>-851.67409420638614</v>
      </c>
      <c r="R1226" s="70" t="str">
        <f t="shared" si="275"/>
        <v>Yes</v>
      </c>
      <c r="S1226" s="70">
        <f t="shared" si="276"/>
        <v>1620.6666666666667</v>
      </c>
      <c r="T1226" s="70">
        <f t="shared" si="277"/>
        <v>3085.3539782415569</v>
      </c>
      <c r="U1226" s="70">
        <f t="shared" si="278"/>
        <v>9104068.5303265341</v>
      </c>
      <c r="V1226" s="70">
        <f t="shared" si="279"/>
        <v>0</v>
      </c>
    </row>
    <row r="1227" spans="1:22" x14ac:dyDescent="0.15">
      <c r="A1227" s="66">
        <v>88372.460095171002</v>
      </c>
      <c r="B1227" s="67">
        <v>11.603721139999998</v>
      </c>
      <c r="C1227" s="67">
        <v>12859.211628642261</v>
      </c>
      <c r="D1227" s="65">
        <v>1116</v>
      </c>
      <c r="E1227" s="68">
        <v>0.8</v>
      </c>
      <c r="F1227" s="65">
        <v>0.77</v>
      </c>
      <c r="G1227" s="65">
        <v>1.1200000000000001</v>
      </c>
      <c r="H1227" s="65">
        <v>21</v>
      </c>
      <c r="I1227" s="70">
        <f t="shared" si="266"/>
        <v>1108.1972303104023</v>
      </c>
      <c r="J1227" s="70">
        <f t="shared" si="267"/>
        <v>66.960000000000008</v>
      </c>
      <c r="K1227" s="70">
        <f t="shared" si="268"/>
        <v>74.995200000000011</v>
      </c>
      <c r="L1227" s="70">
        <f t="shared" si="269"/>
        <v>2.1977260975835913</v>
      </c>
      <c r="M1227" s="70">
        <f t="shared" si="270"/>
        <v>373.8527376011042</v>
      </c>
      <c r="N1227" s="70">
        <f t="shared" si="271"/>
        <v>1.6448536269514715</v>
      </c>
      <c r="O1227" s="70">
        <f t="shared" si="272"/>
        <v>614.93303138891304</v>
      </c>
      <c r="P1227" s="70">
        <f t="shared" si="273"/>
        <v>2021.093031388913</v>
      </c>
      <c r="Q1227" s="70">
        <f t="shared" si="274"/>
        <v>-900.60276968959784</v>
      </c>
      <c r="R1227" s="70" t="str">
        <f t="shared" si="275"/>
        <v>Yes</v>
      </c>
      <c r="S1227" s="70">
        <f t="shared" si="276"/>
        <v>1406.16</v>
      </c>
      <c r="T1227" s="70">
        <f t="shared" si="277"/>
        <v>2921.6958010785111</v>
      </c>
      <c r="U1227" s="70">
        <f t="shared" si="278"/>
        <v>1611268.7770895166</v>
      </c>
      <c r="V1227" s="70">
        <f t="shared" si="279"/>
        <v>0</v>
      </c>
    </row>
    <row r="1228" spans="1:22" x14ac:dyDescent="0.15">
      <c r="A1228" s="66">
        <v>58114.460967395644</v>
      </c>
      <c r="B1228" s="67">
        <v>7.3636648599999992</v>
      </c>
      <c r="C1228" s="67">
        <v>7036.659496877719</v>
      </c>
      <c r="D1228" s="65">
        <v>2144</v>
      </c>
      <c r="E1228" s="68">
        <v>0.2</v>
      </c>
      <c r="F1228" s="65">
        <v>0.77</v>
      </c>
      <c r="G1228" s="65">
        <v>0.49</v>
      </c>
      <c r="H1228" s="65">
        <v>17</v>
      </c>
      <c r="I1228" s="70">
        <f t="shared" si="266"/>
        <v>955.59203612068245</v>
      </c>
      <c r="J1228" s="70">
        <f t="shared" si="267"/>
        <v>85.76</v>
      </c>
      <c r="K1228" s="70">
        <f t="shared" si="268"/>
        <v>42.022400000000005</v>
      </c>
      <c r="L1228" s="70">
        <f t="shared" si="269"/>
        <v>1.9773719933285188</v>
      </c>
      <c r="M1228" s="70">
        <f t="shared" si="270"/>
        <v>242.4400464979332</v>
      </c>
      <c r="N1228" s="70">
        <f t="shared" si="271"/>
        <v>1.6448536269514715</v>
      </c>
      <c r="O1228" s="70">
        <f t="shared" si="272"/>
        <v>398.77838980040883</v>
      </c>
      <c r="P1228" s="70">
        <f t="shared" si="273"/>
        <v>1856.6983898004089</v>
      </c>
      <c r="Q1228" s="70">
        <f t="shared" si="274"/>
        <v>-1617.2079638793177</v>
      </c>
      <c r="R1228" s="70" t="str">
        <f t="shared" si="275"/>
        <v>Yes</v>
      </c>
      <c r="S1228" s="70">
        <f t="shared" si="276"/>
        <v>1457.92</v>
      </c>
      <c r="T1228" s="70">
        <f t="shared" si="277"/>
        <v>3473.9063536797266</v>
      </c>
      <c r="U1228" s="70">
        <f t="shared" si="278"/>
        <v>82716.596805304318</v>
      </c>
      <c r="V1228" s="70">
        <f t="shared" si="279"/>
        <v>0</v>
      </c>
    </row>
    <row r="1229" spans="1:22" x14ac:dyDescent="0.15">
      <c r="A1229" s="66">
        <v>54421.730515783507</v>
      </c>
      <c r="B1229" s="67">
        <v>9.7971199999999996</v>
      </c>
      <c r="C1229" s="67">
        <v>14619.687876863241</v>
      </c>
      <c r="D1229" s="65">
        <v>2144</v>
      </c>
      <c r="E1229" s="68">
        <v>-0.4</v>
      </c>
      <c r="F1229" s="65">
        <v>0.77</v>
      </c>
      <c r="G1229" s="65">
        <v>0.49</v>
      </c>
      <c r="H1229" s="65">
        <v>28</v>
      </c>
      <c r="I1229" s="70">
        <f t="shared" si="266"/>
        <v>1492.2434222366617</v>
      </c>
      <c r="J1229" s="70">
        <f t="shared" si="267"/>
        <v>42.88</v>
      </c>
      <c r="K1229" s="70">
        <f t="shared" si="268"/>
        <v>21.011200000000002</v>
      </c>
      <c r="L1229" s="70">
        <f t="shared" si="269"/>
        <v>2.5377155080899039</v>
      </c>
      <c r="M1229" s="70">
        <f t="shared" si="270"/>
        <v>155.5710983708735</v>
      </c>
      <c r="N1229" s="70">
        <f t="shared" si="271"/>
        <v>1.6448536269514715</v>
      </c>
      <c r="O1229" s="70">
        <f t="shared" si="272"/>
        <v>255.89168540415545</v>
      </c>
      <c r="P1229" s="70">
        <f t="shared" si="273"/>
        <v>1456.5316854041555</v>
      </c>
      <c r="Q1229" s="70">
        <f t="shared" si="274"/>
        <v>205.84342223666158</v>
      </c>
      <c r="R1229" s="70" t="str">
        <f t="shared" si="275"/>
        <v>Yes</v>
      </c>
      <c r="S1229" s="70">
        <f t="shared" si="276"/>
        <v>1200.6400000000001</v>
      </c>
      <c r="T1229" s="70">
        <f t="shared" si="277"/>
        <v>1250.6882631674939</v>
      </c>
      <c r="U1229" s="70">
        <f t="shared" si="278"/>
        <v>3204.33244667904</v>
      </c>
      <c r="V1229" s="70">
        <f t="shared" si="279"/>
        <v>0</v>
      </c>
    </row>
    <row r="1230" spans="1:22" x14ac:dyDescent="0.15">
      <c r="A1230" s="66">
        <v>21539.092018413052</v>
      </c>
      <c r="B1230" s="67">
        <v>30.573257569999999</v>
      </c>
      <c r="C1230" s="67">
        <v>24582.038453648638</v>
      </c>
      <c r="D1230" s="65">
        <v>2144</v>
      </c>
      <c r="E1230" s="68">
        <v>0.2</v>
      </c>
      <c r="F1230" s="65">
        <v>0.77</v>
      </c>
      <c r="G1230" s="65">
        <v>0.49</v>
      </c>
      <c r="H1230" s="65">
        <v>17</v>
      </c>
      <c r="I1230" s="70">
        <f t="shared" si="266"/>
        <v>804.03726679651425</v>
      </c>
      <c r="J1230" s="70">
        <f t="shared" si="267"/>
        <v>85.76</v>
      </c>
      <c r="K1230" s="70">
        <f t="shared" si="268"/>
        <v>42.022400000000005</v>
      </c>
      <c r="L1230" s="70">
        <f t="shared" si="269"/>
        <v>1.9773719933285188</v>
      </c>
      <c r="M1230" s="70">
        <f t="shared" si="270"/>
        <v>242.4400464979332</v>
      </c>
      <c r="N1230" s="70">
        <f t="shared" si="271"/>
        <v>1.6448536269514715</v>
      </c>
      <c r="O1230" s="70">
        <f t="shared" si="272"/>
        <v>398.77838980040883</v>
      </c>
      <c r="P1230" s="70">
        <f t="shared" si="273"/>
        <v>1856.6983898004089</v>
      </c>
      <c r="Q1230" s="70">
        <f t="shared" si="274"/>
        <v>-1768.7627332034858</v>
      </c>
      <c r="R1230" s="70" t="str">
        <f t="shared" si="275"/>
        <v>Yes</v>
      </c>
      <c r="S1230" s="70">
        <f t="shared" si="276"/>
        <v>1457.92</v>
      </c>
      <c r="T1230" s="70">
        <f t="shared" si="277"/>
        <v>3625.4611230038945</v>
      </c>
      <c r="U1230" s="70">
        <f t="shared" si="278"/>
        <v>82716.596805304318</v>
      </c>
      <c r="V1230" s="70">
        <f t="shared" si="279"/>
        <v>0</v>
      </c>
    </row>
    <row r="1231" spans="1:22" x14ac:dyDescent="0.15">
      <c r="A1231" s="66">
        <v>58828.961515590236</v>
      </c>
      <c r="B1231" s="67">
        <v>6.8507234499999994</v>
      </c>
      <c r="C1231" s="67">
        <v>6648.8995075698158</v>
      </c>
      <c r="D1231" s="65">
        <v>2144</v>
      </c>
      <c r="E1231" s="68">
        <v>-0.1</v>
      </c>
      <c r="F1231" s="65">
        <v>0.77</v>
      </c>
      <c r="G1231" s="65">
        <v>0.49</v>
      </c>
      <c r="H1231" s="65">
        <v>17</v>
      </c>
      <c r="I1231" s="70">
        <f t="shared" si="266"/>
        <v>970.5397621283073</v>
      </c>
      <c r="J1231" s="70">
        <f t="shared" si="267"/>
        <v>64.320000000000007</v>
      </c>
      <c r="K1231" s="70">
        <f t="shared" si="268"/>
        <v>31.516800000000003</v>
      </c>
      <c r="L1231" s="70">
        <f t="shared" si="269"/>
        <v>1.9773719933285188</v>
      </c>
      <c r="M1231" s="70">
        <f t="shared" si="270"/>
        <v>181.8300348734499</v>
      </c>
      <c r="N1231" s="70">
        <f t="shared" si="271"/>
        <v>1.6448536269514715</v>
      </c>
      <c r="O1231" s="70">
        <f t="shared" si="272"/>
        <v>299.08379235030662</v>
      </c>
      <c r="P1231" s="70">
        <f t="shared" si="273"/>
        <v>1392.5237923503066</v>
      </c>
      <c r="Q1231" s="70">
        <f t="shared" si="274"/>
        <v>-959.06023787169283</v>
      </c>
      <c r="R1231" s="70" t="str">
        <f t="shared" si="275"/>
        <v>Yes</v>
      </c>
      <c r="S1231" s="70">
        <f t="shared" si="276"/>
        <v>1093.44</v>
      </c>
      <c r="T1231" s="70">
        <f t="shared" si="277"/>
        <v>2351.5840302219995</v>
      </c>
      <c r="U1231" s="70">
        <f t="shared" si="278"/>
        <v>13240.710737847359</v>
      </c>
      <c r="V1231" s="70">
        <f t="shared" si="279"/>
        <v>0</v>
      </c>
    </row>
    <row r="1232" spans="1:22" x14ac:dyDescent="0.15">
      <c r="A1232" s="66">
        <v>12583.736056099848</v>
      </c>
      <c r="B1232" s="67">
        <v>6.2978333199999996</v>
      </c>
      <c r="C1232" s="67">
        <v>7371.8696185327408</v>
      </c>
      <c r="D1232" s="65">
        <v>478</v>
      </c>
      <c r="E1232" s="68">
        <v>1.5</v>
      </c>
      <c r="F1232" s="65">
        <v>0.77</v>
      </c>
      <c r="G1232" s="65">
        <v>0.85</v>
      </c>
      <c r="H1232" s="65">
        <v>61</v>
      </c>
      <c r="I1232" s="70">
        <f t="shared" si="266"/>
        <v>1170.5406040394764</v>
      </c>
      <c r="J1232" s="70">
        <f t="shared" si="267"/>
        <v>39.833333333333336</v>
      </c>
      <c r="K1232" s="70">
        <f t="shared" si="268"/>
        <v>33.858333333333334</v>
      </c>
      <c r="L1232" s="70">
        <f t="shared" si="269"/>
        <v>3.7456641600656084</v>
      </c>
      <c r="M1232" s="70">
        <f t="shared" si="270"/>
        <v>303.62956700284207</v>
      </c>
      <c r="N1232" s="70">
        <f t="shared" si="271"/>
        <v>1.6448536269514715</v>
      </c>
      <c r="O1232" s="70">
        <f t="shared" si="272"/>
        <v>499.42619453432962</v>
      </c>
      <c r="P1232" s="70">
        <f t="shared" si="273"/>
        <v>2929.2595278676631</v>
      </c>
      <c r="Q1232" s="70">
        <f t="shared" si="274"/>
        <v>-24.45939596052358</v>
      </c>
      <c r="R1232" s="70" t="str">
        <f t="shared" si="275"/>
        <v>Yes</v>
      </c>
      <c r="S1232" s="70">
        <f t="shared" si="276"/>
        <v>2429.8333333333335</v>
      </c>
      <c r="T1232" s="70">
        <f t="shared" si="277"/>
        <v>2953.7189238281867</v>
      </c>
      <c r="U1232" s="70">
        <f t="shared" si="278"/>
        <v>18993216.801757812</v>
      </c>
      <c r="V1232" s="70">
        <f t="shared" si="279"/>
        <v>0</v>
      </c>
    </row>
    <row r="1233" spans="1:22" x14ac:dyDescent="0.15">
      <c r="A1233" s="66">
        <v>87697.915857036205</v>
      </c>
      <c r="B1233" s="67">
        <v>5.620099999999999</v>
      </c>
      <c r="C1233" s="67">
        <v>5203.1595749037624</v>
      </c>
      <c r="D1233" s="65">
        <v>1554</v>
      </c>
      <c r="E1233" s="68">
        <v>1.5</v>
      </c>
      <c r="F1233" s="65">
        <v>0.77</v>
      </c>
      <c r="G1233" s="65">
        <v>0.75</v>
      </c>
      <c r="H1233" s="65">
        <v>16</v>
      </c>
      <c r="I1233" s="70">
        <f t="shared" si="266"/>
        <v>925.81263232037918</v>
      </c>
      <c r="J1233" s="70">
        <f t="shared" si="267"/>
        <v>129.5</v>
      </c>
      <c r="K1233" s="70">
        <f t="shared" si="268"/>
        <v>97.125</v>
      </c>
      <c r="L1233" s="70">
        <f t="shared" si="269"/>
        <v>1.9183326093250876</v>
      </c>
      <c r="M1233" s="70">
        <f t="shared" si="270"/>
        <v>461.13638980240972</v>
      </c>
      <c r="N1233" s="70">
        <f t="shared" si="271"/>
        <v>1.6448536269514715</v>
      </c>
      <c r="O1233" s="70">
        <f t="shared" si="272"/>
        <v>758.50186328580116</v>
      </c>
      <c r="P1233" s="70">
        <f t="shared" si="273"/>
        <v>2830.5018632858009</v>
      </c>
      <c r="Q1233" s="70">
        <f t="shared" si="274"/>
        <v>-2959.1873676796208</v>
      </c>
      <c r="R1233" s="70" t="str">
        <f t="shared" si="275"/>
        <v>Yes</v>
      </c>
      <c r="S1233" s="70">
        <f t="shared" si="276"/>
        <v>2072</v>
      </c>
      <c r="T1233" s="70">
        <f t="shared" si="277"/>
        <v>5789.6892309654213</v>
      </c>
      <c r="U1233" s="70">
        <f t="shared" si="278"/>
        <v>61747821.987304688</v>
      </c>
      <c r="V1233" s="70">
        <f t="shared" si="279"/>
        <v>0</v>
      </c>
    </row>
    <row r="1234" spans="1:22" x14ac:dyDescent="0.15">
      <c r="A1234" s="66">
        <v>68144.596604949591</v>
      </c>
      <c r="B1234" s="67">
        <v>10.06410528</v>
      </c>
      <c r="C1234" s="67">
        <v>10832.091475393932</v>
      </c>
      <c r="D1234" s="65">
        <v>1884</v>
      </c>
      <c r="E1234" s="68">
        <v>0.5</v>
      </c>
      <c r="F1234" s="65">
        <v>0.77</v>
      </c>
      <c r="G1234" s="65">
        <v>0.56000000000000005</v>
      </c>
      <c r="H1234" s="65">
        <v>21</v>
      </c>
      <c r="I1234" s="70">
        <f t="shared" si="266"/>
        <v>1076.309435764759</v>
      </c>
      <c r="J1234" s="70">
        <f t="shared" si="267"/>
        <v>94.199999999999989</v>
      </c>
      <c r="K1234" s="70">
        <f t="shared" si="268"/>
        <v>52.751999999999995</v>
      </c>
      <c r="L1234" s="70">
        <f t="shared" si="269"/>
        <v>2.1977260975835913</v>
      </c>
      <c r="M1234" s="70">
        <f t="shared" si="270"/>
        <v>318.27334915760696</v>
      </c>
      <c r="N1234" s="70">
        <f t="shared" si="271"/>
        <v>1.6448536269514715</v>
      </c>
      <c r="O1234" s="70">
        <f t="shared" si="272"/>
        <v>523.51307272388192</v>
      </c>
      <c r="P1234" s="70">
        <f t="shared" si="273"/>
        <v>2501.7130727238819</v>
      </c>
      <c r="Q1234" s="70">
        <f t="shared" si="274"/>
        <v>-1749.6905642352406</v>
      </c>
      <c r="R1234" s="70" t="str">
        <f t="shared" si="275"/>
        <v>Yes</v>
      </c>
      <c r="S1234" s="70">
        <f t="shared" si="276"/>
        <v>1978.1999999999998</v>
      </c>
      <c r="T1234" s="70">
        <f t="shared" si="277"/>
        <v>4251.4036369591222</v>
      </c>
      <c r="U1234" s="70">
        <f t="shared" si="278"/>
        <v>483232.20117187494</v>
      </c>
      <c r="V1234" s="70">
        <f t="shared" si="279"/>
        <v>0</v>
      </c>
    </row>
    <row r="1235" spans="1:22" x14ac:dyDescent="0.15">
      <c r="A1235" s="66">
        <v>21040.679068246594</v>
      </c>
      <c r="B1235" s="67">
        <v>7.4523278499999988</v>
      </c>
      <c r="C1235" s="67">
        <v>14684.307807540703</v>
      </c>
      <c r="D1235" s="65">
        <v>1610</v>
      </c>
      <c r="E1235" s="68">
        <v>-0.4</v>
      </c>
      <c r="F1235" s="65">
        <v>0.77</v>
      </c>
      <c r="G1235" s="65">
        <v>0.4</v>
      </c>
      <c r="H1235" s="65">
        <v>53</v>
      </c>
      <c r="I1235" s="70">
        <f t="shared" si="266"/>
        <v>1970.4323404854908</v>
      </c>
      <c r="J1235" s="70">
        <f t="shared" si="267"/>
        <v>32.199999999999996</v>
      </c>
      <c r="K1235" s="70">
        <f t="shared" si="268"/>
        <v>12.879999999999999</v>
      </c>
      <c r="L1235" s="70">
        <f t="shared" si="269"/>
        <v>3.491418050019218</v>
      </c>
      <c r="M1235" s="70">
        <f t="shared" si="270"/>
        <v>146.39495483110062</v>
      </c>
      <c r="N1235" s="70">
        <f t="shared" si="271"/>
        <v>1.6448536269514715</v>
      </c>
      <c r="O1235" s="70">
        <f t="shared" si="272"/>
        <v>240.79827242133271</v>
      </c>
      <c r="P1235" s="70">
        <f t="shared" si="273"/>
        <v>1947.3982724213324</v>
      </c>
      <c r="Q1235" s="70">
        <f t="shared" si="274"/>
        <v>1004.432340485491</v>
      </c>
      <c r="R1235" s="70" t="str">
        <f t="shared" si="275"/>
        <v>Yes</v>
      </c>
      <c r="S1235" s="70">
        <f t="shared" si="276"/>
        <v>1706.5999999999997</v>
      </c>
      <c r="T1235" s="70">
        <f t="shared" si="277"/>
        <v>1706.5999999999997</v>
      </c>
      <c r="U1235" s="70">
        <f t="shared" si="278"/>
        <v>2406.2384510975999</v>
      </c>
      <c r="V1235" s="70">
        <f t="shared" si="279"/>
        <v>0</v>
      </c>
    </row>
    <row r="1236" spans="1:22" x14ac:dyDescent="0.15">
      <c r="A1236" s="66">
        <v>2797.3207360543761</v>
      </c>
      <c r="B1236" s="67">
        <v>18.976240989999997</v>
      </c>
      <c r="C1236" s="67">
        <v>34813.572592501143</v>
      </c>
      <c r="D1236" s="65">
        <v>2330</v>
      </c>
      <c r="E1236" s="68">
        <v>-0.4</v>
      </c>
      <c r="F1236" s="65">
        <v>0.77</v>
      </c>
      <c r="G1236" s="65">
        <v>0.25</v>
      </c>
      <c r="H1236" s="65">
        <v>52</v>
      </c>
      <c r="I1236" s="70">
        <f t="shared" si="266"/>
        <v>1834.5873985710352</v>
      </c>
      <c r="J1236" s="70">
        <f t="shared" si="267"/>
        <v>46.6</v>
      </c>
      <c r="K1236" s="70">
        <f t="shared" si="268"/>
        <v>11.65</v>
      </c>
      <c r="L1236" s="70">
        <f t="shared" si="269"/>
        <v>3.4583232931581165</v>
      </c>
      <c r="M1236" s="70">
        <f t="shared" si="270"/>
        <v>181.73999999999998</v>
      </c>
      <c r="N1236" s="70">
        <f t="shared" si="271"/>
        <v>1.6448536269514715</v>
      </c>
      <c r="O1236" s="70">
        <f t="shared" si="272"/>
        <v>298.93569816216041</v>
      </c>
      <c r="P1236" s="70">
        <f t="shared" si="273"/>
        <v>2722.1356981621607</v>
      </c>
      <c r="Q1236" s="70">
        <f t="shared" si="274"/>
        <v>436.58739857103524</v>
      </c>
      <c r="R1236" s="70" t="str">
        <f t="shared" si="275"/>
        <v>Yes</v>
      </c>
      <c r="S1236" s="70">
        <f t="shared" si="276"/>
        <v>2423.2000000000003</v>
      </c>
      <c r="T1236" s="70">
        <f t="shared" si="277"/>
        <v>2423.2000000000003</v>
      </c>
      <c r="U1236" s="70">
        <f t="shared" si="278"/>
        <v>3482.3202428928003</v>
      </c>
      <c r="V1236" s="70">
        <f t="shared" si="279"/>
        <v>0</v>
      </c>
    </row>
    <row r="1237" spans="1:22" x14ac:dyDescent="0.15">
      <c r="A1237" s="66">
        <v>280.78806309025373</v>
      </c>
      <c r="B1237" s="67">
        <v>11.32921</v>
      </c>
      <c r="C1237" s="67">
        <v>12543.427769385718</v>
      </c>
      <c r="D1237" s="65">
        <v>1634</v>
      </c>
      <c r="E1237" s="68">
        <v>0.5</v>
      </c>
      <c r="F1237" s="65">
        <v>0.77</v>
      </c>
      <c r="G1237" s="65">
        <v>0.36</v>
      </c>
      <c r="H1237" s="65">
        <v>34</v>
      </c>
      <c r="I1237" s="70">
        <f t="shared" si="266"/>
        <v>1107.1758551024934</v>
      </c>
      <c r="J1237" s="70">
        <f t="shared" si="267"/>
        <v>81.7</v>
      </c>
      <c r="K1237" s="70">
        <f t="shared" si="268"/>
        <v>29.411999999999999</v>
      </c>
      <c r="L1237" s="70">
        <f t="shared" si="269"/>
        <v>2.7964262908219126</v>
      </c>
      <c r="M1237" s="70">
        <f t="shared" si="270"/>
        <v>285.67442149411977</v>
      </c>
      <c r="N1237" s="70">
        <f t="shared" si="271"/>
        <v>1.6448536269514715</v>
      </c>
      <c r="O1237" s="70">
        <f t="shared" si="272"/>
        <v>469.89260832186631</v>
      </c>
      <c r="P1237" s="70">
        <f t="shared" si="273"/>
        <v>3247.6926083218664</v>
      </c>
      <c r="Q1237" s="70">
        <f t="shared" si="274"/>
        <v>-1343.8241448975066</v>
      </c>
      <c r="R1237" s="70" t="str">
        <f t="shared" si="275"/>
        <v>Yes</v>
      </c>
      <c r="S1237" s="70">
        <f t="shared" si="276"/>
        <v>2777.8</v>
      </c>
      <c r="T1237" s="70">
        <f t="shared" si="277"/>
        <v>4591.5167532193727</v>
      </c>
      <c r="U1237" s="70">
        <f t="shared" si="278"/>
        <v>419109.0322265625</v>
      </c>
      <c r="V1237" s="70">
        <f t="shared" si="279"/>
        <v>0</v>
      </c>
    </row>
    <row r="1238" spans="1:22" x14ac:dyDescent="0.15">
      <c r="A1238" s="66">
        <v>92208.600783504677</v>
      </c>
      <c r="B1238" s="67">
        <v>6.9169498999999988</v>
      </c>
      <c r="C1238" s="67">
        <v>12426.784584299563</v>
      </c>
      <c r="D1238" s="65">
        <v>1730</v>
      </c>
      <c r="E1238" s="68">
        <v>0.2</v>
      </c>
      <c r="F1238" s="65">
        <v>0.77</v>
      </c>
      <c r="G1238" s="65">
        <v>0.86</v>
      </c>
      <c r="H1238" s="65">
        <v>26</v>
      </c>
      <c r="I1238" s="70">
        <f t="shared" si="266"/>
        <v>1796.5699858979121</v>
      </c>
      <c r="J1238" s="70">
        <f t="shared" si="267"/>
        <v>69.199999999999989</v>
      </c>
      <c r="K1238" s="70">
        <f t="shared" si="268"/>
        <v>59.511999999999986</v>
      </c>
      <c r="L1238" s="70">
        <f t="shared" si="269"/>
        <v>2.4454038521274968</v>
      </c>
      <c r="M1238" s="70">
        <f t="shared" si="270"/>
        <v>347.44740457226033</v>
      </c>
      <c r="N1238" s="70">
        <f t="shared" si="271"/>
        <v>1.6448536269514715</v>
      </c>
      <c r="O1238" s="70">
        <f t="shared" si="272"/>
        <v>571.50012358555773</v>
      </c>
      <c r="P1238" s="70">
        <f t="shared" si="273"/>
        <v>2370.7001235855578</v>
      </c>
      <c r="Q1238" s="70">
        <f t="shared" si="274"/>
        <v>-279.4300141020874</v>
      </c>
      <c r="R1238" s="70" t="str">
        <f t="shared" si="275"/>
        <v>Yes</v>
      </c>
      <c r="S1238" s="70">
        <f t="shared" si="276"/>
        <v>1799.1999999999998</v>
      </c>
      <c r="T1238" s="70">
        <f t="shared" si="277"/>
        <v>2650.1301376876454</v>
      </c>
      <c r="U1238" s="70">
        <f t="shared" si="278"/>
        <v>66744.26887741439</v>
      </c>
      <c r="V1238" s="70">
        <f t="shared" si="279"/>
        <v>0</v>
      </c>
    </row>
    <row r="1239" spans="1:22" x14ac:dyDescent="0.15">
      <c r="A1239" s="66">
        <v>70689.351039738307</v>
      </c>
      <c r="B1239" s="67">
        <v>6.2613503999999995</v>
      </c>
      <c r="C1239" s="67">
        <v>15733.682084489068</v>
      </c>
      <c r="D1239" s="65">
        <v>1384</v>
      </c>
      <c r="E1239" s="68">
        <v>0.2</v>
      </c>
      <c r="F1239" s="65">
        <v>0.77</v>
      </c>
      <c r="G1239" s="65">
        <v>0.55000000000000004</v>
      </c>
      <c r="H1239" s="65">
        <v>62</v>
      </c>
      <c r="I1239" s="70">
        <f t="shared" si="266"/>
        <v>2512.825681260239</v>
      </c>
      <c r="J1239" s="70">
        <f t="shared" si="267"/>
        <v>55.36</v>
      </c>
      <c r="K1239" s="70">
        <f t="shared" si="268"/>
        <v>30.448</v>
      </c>
      <c r="L1239" s="70">
        <f t="shared" si="269"/>
        <v>3.776241517699841</v>
      </c>
      <c r="M1239" s="70">
        <f t="shared" si="270"/>
        <v>318.09125694366389</v>
      </c>
      <c r="N1239" s="70">
        <f t="shared" si="271"/>
        <v>1.6448536269514715</v>
      </c>
      <c r="O1239" s="70">
        <f t="shared" si="272"/>
        <v>523.21355768533806</v>
      </c>
      <c r="P1239" s="70">
        <f t="shared" si="273"/>
        <v>3955.5335576853381</v>
      </c>
      <c r="Q1239" s="70">
        <f t="shared" si="274"/>
        <v>852.02568126023903</v>
      </c>
      <c r="R1239" s="70" t="str">
        <f t="shared" si="275"/>
        <v>Yes</v>
      </c>
      <c r="S1239" s="70">
        <f t="shared" si="276"/>
        <v>3432.32</v>
      </c>
      <c r="T1239" s="70">
        <f t="shared" si="277"/>
        <v>3432.32</v>
      </c>
      <c r="U1239" s="70">
        <f t="shared" si="278"/>
        <v>53395.415101931518</v>
      </c>
      <c r="V1239" s="70">
        <f t="shared" si="279"/>
        <v>0</v>
      </c>
    </row>
    <row r="1240" spans="1:22" x14ac:dyDescent="0.15">
      <c r="A1240" s="66">
        <v>74085.867972318942</v>
      </c>
      <c r="B1240" s="67">
        <v>5.3207305599999994</v>
      </c>
      <c r="C1240" s="67">
        <v>6844.057473460246</v>
      </c>
      <c r="D1240" s="65">
        <v>768</v>
      </c>
      <c r="E1240" s="68">
        <v>-0.2</v>
      </c>
      <c r="F1240" s="65">
        <v>0.77</v>
      </c>
      <c r="G1240" s="65">
        <v>0.99</v>
      </c>
      <c r="H1240" s="65">
        <v>36</v>
      </c>
      <c r="I1240" s="70">
        <f t="shared" si="266"/>
        <v>1286.300329678834</v>
      </c>
      <c r="J1240" s="70">
        <f t="shared" si="267"/>
        <v>20.480000000000004</v>
      </c>
      <c r="K1240" s="70">
        <f t="shared" si="268"/>
        <v>20.275200000000005</v>
      </c>
      <c r="L1240" s="70">
        <f t="shared" si="269"/>
        <v>2.8774989139876315</v>
      </c>
      <c r="M1240" s="70">
        <f t="shared" si="270"/>
        <v>135.1735853391483</v>
      </c>
      <c r="N1240" s="70">
        <f t="shared" si="271"/>
        <v>1.6448536269514715</v>
      </c>
      <c r="O1240" s="70">
        <f t="shared" si="272"/>
        <v>222.34076211313234</v>
      </c>
      <c r="P1240" s="70">
        <f t="shared" si="273"/>
        <v>959.62076211313251</v>
      </c>
      <c r="Q1240" s="70">
        <f t="shared" si="274"/>
        <v>671.90032967883394</v>
      </c>
      <c r="R1240" s="70" t="str">
        <f t="shared" si="275"/>
        <v>Yes</v>
      </c>
      <c r="S1240" s="70">
        <f t="shared" si="276"/>
        <v>737.2800000000002</v>
      </c>
      <c r="T1240" s="70">
        <f t="shared" si="277"/>
        <v>737.2800000000002</v>
      </c>
      <c r="U1240" s="70">
        <f t="shared" si="278"/>
        <v>2808.1172093337605</v>
      </c>
      <c r="V1240" s="70">
        <f t="shared" si="279"/>
        <v>0</v>
      </c>
    </row>
    <row r="1241" spans="1:22" x14ac:dyDescent="0.15">
      <c r="A1241" s="66">
        <v>86600.204525942187</v>
      </c>
      <c r="B1241" s="67">
        <v>12.724470559999999</v>
      </c>
      <c r="C1241" s="67">
        <v>17410.163147965635</v>
      </c>
      <c r="D1241" s="65">
        <v>2692</v>
      </c>
      <c r="E1241" s="68">
        <v>0.5</v>
      </c>
      <c r="F1241" s="65">
        <v>0.77</v>
      </c>
      <c r="G1241" s="65">
        <v>0.71</v>
      </c>
      <c r="H1241" s="65">
        <v>16</v>
      </c>
      <c r="I1241" s="70">
        <f t="shared" si="266"/>
        <v>1368.2426365695201</v>
      </c>
      <c r="J1241" s="70">
        <f t="shared" si="267"/>
        <v>134.6</v>
      </c>
      <c r="K1241" s="70">
        <f t="shared" si="268"/>
        <v>95.565999999999988</v>
      </c>
      <c r="L1241" s="70">
        <f t="shared" si="269"/>
        <v>1.9183326093250876</v>
      </c>
      <c r="M1241" s="70">
        <f t="shared" si="270"/>
        <v>461.29915943560957</v>
      </c>
      <c r="N1241" s="70">
        <f t="shared" si="271"/>
        <v>1.6448536269514715</v>
      </c>
      <c r="O1241" s="70">
        <f t="shared" si="272"/>
        <v>758.76959550732749</v>
      </c>
      <c r="P1241" s="70">
        <f t="shared" si="273"/>
        <v>2912.3695955073272</v>
      </c>
      <c r="Q1241" s="70">
        <f t="shared" si="274"/>
        <v>-2669.7573634304799</v>
      </c>
      <c r="R1241" s="70" t="str">
        <f t="shared" si="275"/>
        <v>Yes</v>
      </c>
      <c r="S1241" s="70">
        <f t="shared" si="276"/>
        <v>2153.6</v>
      </c>
      <c r="T1241" s="70">
        <f t="shared" si="277"/>
        <v>5582.1269589378071</v>
      </c>
      <c r="U1241" s="70">
        <f t="shared" si="278"/>
        <v>690478.283203125</v>
      </c>
      <c r="V1241" s="70">
        <f t="shared" si="279"/>
        <v>0</v>
      </c>
    </row>
    <row r="1242" spans="1:22" x14ac:dyDescent="0.15">
      <c r="A1242" s="66">
        <v>67332.300675996099</v>
      </c>
      <c r="B1242" s="67">
        <v>90.521524389999996</v>
      </c>
      <c r="C1242" s="67">
        <v>99239.784283176428</v>
      </c>
      <c r="D1242" s="65">
        <v>2054</v>
      </c>
      <c r="E1242" s="68">
        <v>0.4</v>
      </c>
      <c r="F1242" s="65">
        <v>0.77</v>
      </c>
      <c r="G1242" s="65">
        <v>0.34</v>
      </c>
      <c r="H1242" s="65">
        <v>33</v>
      </c>
      <c r="I1242" s="70">
        <f t="shared" si="266"/>
        <v>1096.3114568819562</v>
      </c>
      <c r="J1242" s="70">
        <f t="shared" si="267"/>
        <v>95.853333333333325</v>
      </c>
      <c r="K1242" s="70">
        <f t="shared" si="268"/>
        <v>32.590133333333334</v>
      </c>
      <c r="L1242" s="70">
        <f t="shared" si="269"/>
        <v>2.7549954627911823</v>
      </c>
      <c r="M1242" s="70">
        <f t="shared" si="270"/>
        <v>323.70622941475813</v>
      </c>
      <c r="N1242" s="70">
        <f t="shared" si="271"/>
        <v>1.6448536269514715</v>
      </c>
      <c r="O1242" s="70">
        <f t="shared" si="272"/>
        <v>532.44936551964997</v>
      </c>
      <c r="P1242" s="70">
        <f t="shared" si="273"/>
        <v>3695.6093655196501</v>
      </c>
      <c r="Q1242" s="70">
        <f t="shared" si="274"/>
        <v>-1779.2885431180437</v>
      </c>
      <c r="R1242" s="70" t="str">
        <f t="shared" si="275"/>
        <v>Yes</v>
      </c>
      <c r="S1242" s="70">
        <f t="shared" si="276"/>
        <v>3163.16</v>
      </c>
      <c r="T1242" s="70">
        <f t="shared" si="277"/>
        <v>5474.8979086376939</v>
      </c>
      <c r="U1242" s="70">
        <f t="shared" si="278"/>
        <v>283934.24004714476</v>
      </c>
      <c r="V1242" s="70">
        <f t="shared" si="279"/>
        <v>0</v>
      </c>
    </row>
    <row r="1243" spans="1:22" x14ac:dyDescent="0.15">
      <c r="A1243" s="66">
        <v>67486.732809641428</v>
      </c>
      <c r="B1243" s="67">
        <v>10.438955629999999</v>
      </c>
      <c r="C1243" s="67">
        <v>29003.969631881082</v>
      </c>
      <c r="D1243" s="65">
        <v>1796</v>
      </c>
      <c r="E1243" s="68">
        <v>0.4</v>
      </c>
      <c r="F1243" s="65">
        <v>0.77</v>
      </c>
      <c r="G1243" s="65">
        <v>0.5</v>
      </c>
      <c r="H1243" s="65">
        <v>62</v>
      </c>
      <c r="I1243" s="70">
        <f t="shared" si="266"/>
        <v>2778.4359527813308</v>
      </c>
      <c r="J1243" s="70">
        <f t="shared" si="267"/>
        <v>83.813333333333333</v>
      </c>
      <c r="K1243" s="70">
        <f t="shared" si="268"/>
        <v>41.906666666666666</v>
      </c>
      <c r="L1243" s="70">
        <f t="shared" si="269"/>
        <v>3.776241517699841</v>
      </c>
      <c r="M1243" s="70">
        <f t="shared" si="270"/>
        <v>457.22458745201646</v>
      </c>
      <c r="N1243" s="70">
        <f t="shared" si="271"/>
        <v>1.6448536269514715</v>
      </c>
      <c r="O1243" s="70">
        <f t="shared" si="272"/>
        <v>752.06752100183951</v>
      </c>
      <c r="P1243" s="70">
        <f t="shared" si="273"/>
        <v>5948.4941876685061</v>
      </c>
      <c r="Q1243" s="70">
        <f t="shared" si="274"/>
        <v>264.03595278133071</v>
      </c>
      <c r="R1243" s="70" t="str">
        <f t="shared" si="275"/>
        <v>Yes</v>
      </c>
      <c r="S1243" s="70">
        <f t="shared" si="276"/>
        <v>5196.4266666666663</v>
      </c>
      <c r="T1243" s="70">
        <f t="shared" si="277"/>
        <v>5684.4582348871754</v>
      </c>
      <c r="U1243" s="70">
        <f t="shared" si="278"/>
        <v>248269.66656507886</v>
      </c>
      <c r="V1243" s="70">
        <f t="shared" si="279"/>
        <v>0</v>
      </c>
    </row>
    <row r="1244" spans="1:22" x14ac:dyDescent="0.15">
      <c r="A1244" s="66">
        <v>49472.716247678472</v>
      </c>
      <c r="B1244" s="67">
        <v>8.3320377599999986</v>
      </c>
      <c r="C1244" s="67">
        <v>8939.9574763247692</v>
      </c>
      <c r="D1244" s="65">
        <v>566</v>
      </c>
      <c r="E1244" s="68">
        <v>0.3</v>
      </c>
      <c r="F1244" s="65">
        <v>0.77</v>
      </c>
      <c r="G1244" s="65">
        <v>2.11</v>
      </c>
      <c r="H1244" s="65">
        <v>22</v>
      </c>
      <c r="I1244" s="70">
        <f t="shared" si="266"/>
        <v>1072.9617092283522</v>
      </c>
      <c r="J1244" s="70">
        <f t="shared" si="267"/>
        <v>24.526666666666667</v>
      </c>
      <c r="K1244" s="70">
        <f t="shared" si="268"/>
        <v>51.751266666666666</v>
      </c>
      <c r="L1244" s="70">
        <f t="shared" si="269"/>
        <v>2.2494443758403984</v>
      </c>
      <c r="M1244" s="70">
        <f t="shared" si="270"/>
        <v>248.92597206168207</v>
      </c>
      <c r="N1244" s="70">
        <f t="shared" si="271"/>
        <v>1.6448536269514715</v>
      </c>
      <c r="O1244" s="70">
        <f t="shared" si="272"/>
        <v>409.44678798807843</v>
      </c>
      <c r="P1244" s="70">
        <f t="shared" si="273"/>
        <v>949.03345465474513</v>
      </c>
      <c r="Q1244" s="70">
        <f t="shared" si="274"/>
        <v>337.16170922835215</v>
      </c>
      <c r="R1244" s="70" t="str">
        <f t="shared" si="275"/>
        <v>Yes</v>
      </c>
      <c r="S1244" s="70">
        <f t="shared" si="276"/>
        <v>539.5866666666667</v>
      </c>
      <c r="T1244" s="70">
        <f t="shared" si="277"/>
        <v>611.87174542639298</v>
      </c>
      <c r="U1244" s="70">
        <f t="shared" si="278"/>
        <v>41503.053931080831</v>
      </c>
      <c r="V1244" s="70">
        <f t="shared" si="279"/>
        <v>0</v>
      </c>
    </row>
    <row r="1245" spans="1:22" x14ac:dyDescent="0.15">
      <c r="A1245" s="66">
        <v>38742.027714567215</v>
      </c>
      <c r="B1245" s="67">
        <v>8.3122263699999994</v>
      </c>
      <c r="C1245" s="67">
        <v>5510.7554835990541</v>
      </c>
      <c r="D1245" s="65">
        <v>1400</v>
      </c>
      <c r="E1245" s="68">
        <v>-0.6</v>
      </c>
      <c r="F1245" s="65">
        <v>0.77</v>
      </c>
      <c r="G1245" s="65">
        <v>0.97</v>
      </c>
      <c r="H1245" s="65">
        <v>11</v>
      </c>
      <c r="I1245" s="70">
        <f t="shared" si="266"/>
        <v>662.96985167393302</v>
      </c>
      <c r="J1245" s="70">
        <f t="shared" si="267"/>
        <v>18.666666666666668</v>
      </c>
      <c r="K1245" s="70">
        <f t="shared" si="268"/>
        <v>18.106666666666666</v>
      </c>
      <c r="L1245" s="70">
        <f t="shared" si="269"/>
        <v>1.5905973720586866</v>
      </c>
      <c r="M1245" s="70">
        <f t="shared" si="270"/>
        <v>66.992011464054428</v>
      </c>
      <c r="N1245" s="70">
        <f t="shared" si="271"/>
        <v>1.6448536269514715</v>
      </c>
      <c r="O1245" s="70">
        <f t="shared" si="272"/>
        <v>110.19205303342449</v>
      </c>
      <c r="P1245" s="70">
        <f t="shared" si="273"/>
        <v>315.52538636675786</v>
      </c>
      <c r="Q1245" s="70">
        <f t="shared" si="274"/>
        <v>102.96985167393302</v>
      </c>
      <c r="R1245" s="70" t="str">
        <f t="shared" si="275"/>
        <v>Yes</v>
      </c>
      <c r="S1245" s="70">
        <f t="shared" si="276"/>
        <v>205.33333333333334</v>
      </c>
      <c r="T1245" s="70">
        <f t="shared" si="277"/>
        <v>212.55553469282484</v>
      </c>
      <c r="U1245" s="70">
        <f t="shared" si="278"/>
        <v>933.29418649600007</v>
      </c>
      <c r="V1245" s="70">
        <f t="shared" si="279"/>
        <v>0</v>
      </c>
    </row>
    <row r="1246" spans="1:22" x14ac:dyDescent="0.15">
      <c r="A1246" s="66">
        <v>71185.227017991303</v>
      </c>
      <c r="B1246" s="67">
        <v>21.03975552</v>
      </c>
      <c r="C1246" s="67">
        <v>46570.632355606082</v>
      </c>
      <c r="D1246" s="65">
        <v>2532</v>
      </c>
      <c r="E1246" s="68">
        <v>1.2</v>
      </c>
      <c r="F1246" s="65">
        <v>0.77</v>
      </c>
      <c r="G1246" s="65">
        <v>0.5</v>
      </c>
      <c r="H1246" s="65">
        <v>38</v>
      </c>
      <c r="I1246" s="70">
        <f t="shared" si="266"/>
        <v>2213.4588166358162</v>
      </c>
      <c r="J1246" s="70">
        <f t="shared" si="267"/>
        <v>185.68000000000004</v>
      </c>
      <c r="K1246" s="70">
        <f t="shared" si="268"/>
        <v>92.840000000000018</v>
      </c>
      <c r="L1246" s="70">
        <f t="shared" si="269"/>
        <v>2.9563490998188962</v>
      </c>
      <c r="M1246" s="70">
        <f t="shared" si="270"/>
        <v>793.00795593486964</v>
      </c>
      <c r="N1246" s="70">
        <f t="shared" si="271"/>
        <v>1.6448536269514715</v>
      </c>
      <c r="O1246" s="70">
        <f t="shared" si="272"/>
        <v>1304.3820125208431</v>
      </c>
      <c r="P1246" s="70">
        <f t="shared" si="273"/>
        <v>8360.2220125208441</v>
      </c>
      <c r="Q1246" s="70">
        <f t="shared" si="274"/>
        <v>-3356.9411833641852</v>
      </c>
      <c r="R1246" s="70" t="str">
        <f t="shared" si="275"/>
        <v>Yes</v>
      </c>
      <c r="S1246" s="70">
        <f t="shared" si="276"/>
        <v>7055.8400000000011</v>
      </c>
      <c r="T1246" s="70">
        <f t="shared" si="277"/>
        <v>11717.16319588503</v>
      </c>
      <c r="U1246" s="70">
        <f t="shared" si="278"/>
        <v>27119413.551513869</v>
      </c>
      <c r="V1246" s="70">
        <f t="shared" si="279"/>
        <v>0</v>
      </c>
    </row>
    <row r="1247" spans="1:22" x14ac:dyDescent="0.15">
      <c r="A1247" s="66">
        <v>83637.231887497896</v>
      </c>
      <c r="B1247" s="67">
        <v>6.0286993300000002</v>
      </c>
      <c r="C1247" s="67">
        <v>17809.123401208075</v>
      </c>
      <c r="D1247" s="65">
        <v>2532</v>
      </c>
      <c r="E1247" s="68">
        <v>0.6</v>
      </c>
      <c r="F1247" s="65">
        <v>0.77</v>
      </c>
      <c r="G1247" s="65">
        <v>0.5</v>
      </c>
      <c r="H1247" s="65">
        <v>42</v>
      </c>
      <c r="I1247" s="70">
        <f t="shared" si="266"/>
        <v>2954.057322544907</v>
      </c>
      <c r="J1247" s="70">
        <f t="shared" si="267"/>
        <v>135.04000000000002</v>
      </c>
      <c r="K1247" s="70">
        <f t="shared" si="268"/>
        <v>67.52000000000001</v>
      </c>
      <c r="L1247" s="70">
        <f t="shared" si="269"/>
        <v>3.1080540535840107</v>
      </c>
      <c r="M1247" s="70">
        <f t="shared" si="270"/>
        <v>606.32809621194372</v>
      </c>
      <c r="N1247" s="70">
        <f t="shared" si="271"/>
        <v>1.6448536269514715</v>
      </c>
      <c r="O1247" s="70">
        <f t="shared" si="272"/>
        <v>997.32096817679644</v>
      </c>
      <c r="P1247" s="70">
        <f t="shared" si="273"/>
        <v>6669.0009681767979</v>
      </c>
      <c r="Q1247" s="70">
        <f t="shared" si="274"/>
        <v>-1097.1426774550937</v>
      </c>
      <c r="R1247" s="70" t="str">
        <f t="shared" si="275"/>
        <v>Yes</v>
      </c>
      <c r="S1247" s="70">
        <f t="shared" si="276"/>
        <v>5671.6800000000012</v>
      </c>
      <c r="T1247" s="70">
        <f t="shared" si="277"/>
        <v>7766.1436456318916</v>
      </c>
      <c r="U1247" s="70">
        <f t="shared" si="278"/>
        <v>1181072.4017189695</v>
      </c>
      <c r="V1247" s="70">
        <f t="shared" si="279"/>
        <v>0</v>
      </c>
    </row>
    <row r="1248" spans="1:22" x14ac:dyDescent="0.15">
      <c r="A1248" s="66">
        <v>8198.3750672642964</v>
      </c>
      <c r="B1248" s="67">
        <v>5.3610916499999997</v>
      </c>
      <c r="C1248" s="67">
        <v>14758.432291951605</v>
      </c>
      <c r="D1248" s="65">
        <v>2532</v>
      </c>
      <c r="E1248" s="68">
        <v>-0.1</v>
      </c>
      <c r="F1248" s="65">
        <v>0.77</v>
      </c>
      <c r="G1248" s="65">
        <v>0.5</v>
      </c>
      <c r="H1248" s="65">
        <v>38</v>
      </c>
      <c r="I1248" s="70">
        <f t="shared" si="266"/>
        <v>2752.8781926254901</v>
      </c>
      <c r="J1248" s="70">
        <f t="shared" si="267"/>
        <v>75.960000000000008</v>
      </c>
      <c r="K1248" s="70">
        <f t="shared" si="268"/>
        <v>37.980000000000004</v>
      </c>
      <c r="L1248" s="70">
        <f t="shared" si="269"/>
        <v>2.9563490998188962</v>
      </c>
      <c r="M1248" s="70">
        <f t="shared" si="270"/>
        <v>324.41234560971941</v>
      </c>
      <c r="N1248" s="70">
        <f t="shared" si="271"/>
        <v>1.6448536269514715</v>
      </c>
      <c r="O1248" s="70">
        <f t="shared" si="272"/>
        <v>533.61082330398131</v>
      </c>
      <c r="P1248" s="70">
        <f t="shared" si="273"/>
        <v>3420.0908233039818</v>
      </c>
      <c r="Q1248" s="70">
        <f t="shared" si="274"/>
        <v>474.07819262548992</v>
      </c>
      <c r="R1248" s="70" t="str">
        <f t="shared" si="275"/>
        <v>Yes</v>
      </c>
      <c r="S1248" s="70">
        <f t="shared" si="276"/>
        <v>2886.4800000000005</v>
      </c>
      <c r="T1248" s="70">
        <f t="shared" si="277"/>
        <v>2946.0126306784919</v>
      </c>
      <c r="U1248" s="70">
        <f t="shared" si="278"/>
        <v>15636.884136301083</v>
      </c>
      <c r="V1248" s="70">
        <f t="shared" si="279"/>
        <v>0</v>
      </c>
    </row>
    <row r="1249" spans="1:22" x14ac:dyDescent="0.15">
      <c r="A1249" s="66">
        <v>72167.892408017404</v>
      </c>
      <c r="B1249" s="67">
        <v>20.037644819999997</v>
      </c>
      <c r="C1249" s="67">
        <v>19655.699643757012</v>
      </c>
      <c r="D1249" s="65">
        <v>2418</v>
      </c>
      <c r="E1249" s="68">
        <v>0.4</v>
      </c>
      <c r="F1249" s="65">
        <v>0.77</v>
      </c>
      <c r="G1249" s="65">
        <v>0.27</v>
      </c>
      <c r="H1249" s="65">
        <v>26</v>
      </c>
      <c r="I1249" s="70">
        <f t="shared" si="266"/>
        <v>980.93861930012065</v>
      </c>
      <c r="J1249" s="70">
        <f t="shared" si="267"/>
        <v>112.83999999999999</v>
      </c>
      <c r="K1249" s="70">
        <f t="shared" si="268"/>
        <v>30.466799999999999</v>
      </c>
      <c r="L1249" s="70">
        <f t="shared" si="269"/>
        <v>2.4454038521274968</v>
      </c>
      <c r="M1249" s="70">
        <f t="shared" si="270"/>
        <v>316.66450660950301</v>
      </c>
      <c r="N1249" s="70">
        <f t="shared" si="271"/>
        <v>1.6448536269514715</v>
      </c>
      <c r="O1249" s="70">
        <f t="shared" si="272"/>
        <v>520.8667622234392</v>
      </c>
      <c r="P1249" s="70">
        <f t="shared" si="273"/>
        <v>3454.706762223439</v>
      </c>
      <c r="Q1249" s="70">
        <f t="shared" si="274"/>
        <v>-2404.2613806998793</v>
      </c>
      <c r="R1249" s="70" t="str">
        <f t="shared" si="275"/>
        <v>Yes</v>
      </c>
      <c r="S1249" s="70">
        <f t="shared" si="276"/>
        <v>2933.8399999999997</v>
      </c>
      <c r="T1249" s="70">
        <f t="shared" si="277"/>
        <v>5858.9681429233187</v>
      </c>
      <c r="U1249" s="70">
        <f t="shared" si="278"/>
        <v>334251.70030866406</v>
      </c>
      <c r="V1249" s="70">
        <f t="shared" si="279"/>
        <v>0</v>
      </c>
    </row>
    <row r="1250" spans="1:22" x14ac:dyDescent="0.15">
      <c r="A1250" s="66">
        <v>85993.003303524398</v>
      </c>
      <c r="B1250" s="67">
        <v>13.54434253</v>
      </c>
      <c r="C1250" s="67">
        <v>65624.831730634891</v>
      </c>
      <c r="D1250" s="65">
        <v>2894</v>
      </c>
      <c r="E1250" s="68">
        <v>0.2</v>
      </c>
      <c r="F1250" s="65">
        <v>0.77</v>
      </c>
      <c r="G1250" s="65">
        <v>0.35</v>
      </c>
      <c r="H1250" s="65">
        <v>88</v>
      </c>
      <c r="I1250" s="70">
        <f t="shared" si="266"/>
        <v>4845.1840010158758</v>
      </c>
      <c r="J1250" s="70">
        <f t="shared" si="267"/>
        <v>115.75999999999999</v>
      </c>
      <c r="K1250" s="70">
        <f t="shared" si="268"/>
        <v>40.515999999999991</v>
      </c>
      <c r="L1250" s="70">
        <f t="shared" si="269"/>
        <v>4.4988887516807967</v>
      </c>
      <c r="M1250" s="70">
        <f t="shared" si="270"/>
        <v>644.73228021559453</v>
      </c>
      <c r="N1250" s="70">
        <f t="shared" si="271"/>
        <v>1.6448536269514715</v>
      </c>
      <c r="O1250" s="70">
        <f t="shared" si="272"/>
        <v>1060.4902295253132</v>
      </c>
      <c r="P1250" s="70">
        <f t="shared" si="273"/>
        <v>11247.370229525313</v>
      </c>
      <c r="Q1250" s="70">
        <f t="shared" si="274"/>
        <v>1372.384001015876</v>
      </c>
      <c r="R1250" s="70" t="str">
        <f t="shared" si="275"/>
        <v>Yes</v>
      </c>
      <c r="S1250" s="70">
        <f t="shared" si="276"/>
        <v>10186.879999999999</v>
      </c>
      <c r="T1250" s="70">
        <f t="shared" si="277"/>
        <v>10186.879999999999</v>
      </c>
      <c r="U1250" s="70">
        <f t="shared" si="278"/>
        <v>111651.97348626431</v>
      </c>
      <c r="V1250" s="70">
        <f t="shared" si="279"/>
        <v>0</v>
      </c>
    </row>
    <row r="1251" spans="1:22" x14ac:dyDescent="0.15">
      <c r="A1251" s="66">
        <v>18728.792692028917</v>
      </c>
      <c r="B1251" s="67">
        <v>13.335788659999999</v>
      </c>
      <c r="C1251" s="67">
        <v>29845.880374320084</v>
      </c>
      <c r="D1251" s="65">
        <v>1690</v>
      </c>
      <c r="E1251" s="68">
        <v>1.2</v>
      </c>
      <c r="F1251" s="65">
        <v>0.77</v>
      </c>
      <c r="G1251" s="65">
        <v>0.43</v>
      </c>
      <c r="H1251" s="65">
        <v>61</v>
      </c>
      <c r="I1251" s="70">
        <f t="shared" si="266"/>
        <v>2238.0288961717911</v>
      </c>
      <c r="J1251" s="70">
        <f t="shared" si="267"/>
        <v>123.93333333333335</v>
      </c>
      <c r="K1251" s="70">
        <f t="shared" si="268"/>
        <v>53.291333333333341</v>
      </c>
      <c r="L1251" s="70">
        <f t="shared" si="269"/>
        <v>3.7456641600656084</v>
      </c>
      <c r="M1251" s="70">
        <f t="shared" si="270"/>
        <v>623.48321421189848</v>
      </c>
      <c r="N1251" s="70">
        <f t="shared" si="271"/>
        <v>1.6448536269514715</v>
      </c>
      <c r="O1251" s="70">
        <f t="shared" si="272"/>
        <v>1025.5386262398024</v>
      </c>
      <c r="P1251" s="70">
        <f t="shared" si="273"/>
        <v>8585.4719595731367</v>
      </c>
      <c r="Q1251" s="70">
        <f t="shared" si="274"/>
        <v>-1479.9711038282094</v>
      </c>
      <c r="R1251" s="70" t="str">
        <f t="shared" si="275"/>
        <v>Yes</v>
      </c>
      <c r="S1251" s="70">
        <f t="shared" si="276"/>
        <v>7559.9333333333343</v>
      </c>
      <c r="T1251" s="70">
        <f t="shared" si="277"/>
        <v>10065.443063401346</v>
      </c>
      <c r="U1251" s="70">
        <f t="shared" si="278"/>
        <v>18101030.372060996</v>
      </c>
      <c r="V1251" s="70">
        <f t="shared" si="279"/>
        <v>0</v>
      </c>
    </row>
    <row r="1252" spans="1:22" x14ac:dyDescent="0.15">
      <c r="A1252" s="66">
        <v>82525.339705620121</v>
      </c>
      <c r="B1252" s="67">
        <v>7.9220473799999986</v>
      </c>
      <c r="C1252" s="67">
        <v>2539.6001543574084</v>
      </c>
      <c r="D1252" s="65">
        <v>2482</v>
      </c>
      <c r="E1252" s="68">
        <v>0.8</v>
      </c>
      <c r="F1252" s="65">
        <v>0.77</v>
      </c>
      <c r="G1252" s="65">
        <v>0.49</v>
      </c>
      <c r="H1252" s="65">
        <v>5</v>
      </c>
      <c r="I1252" s="70">
        <f t="shared" si="266"/>
        <v>320.57371441237314</v>
      </c>
      <c r="J1252" s="70">
        <f t="shared" si="267"/>
        <v>148.92000000000002</v>
      </c>
      <c r="K1252" s="70">
        <f t="shared" si="268"/>
        <v>72.970800000000011</v>
      </c>
      <c r="L1252" s="70">
        <f t="shared" si="269"/>
        <v>1.0723805294763609</v>
      </c>
      <c r="M1252" s="70">
        <f t="shared" si="270"/>
        <v>228.3143219844082</v>
      </c>
      <c r="N1252" s="70">
        <f t="shared" si="271"/>
        <v>1.6448536269514715</v>
      </c>
      <c r="O1252" s="70">
        <f t="shared" si="272"/>
        <v>375.54364060101989</v>
      </c>
      <c r="P1252" s="70">
        <f t="shared" si="273"/>
        <v>1120.14364060102</v>
      </c>
      <c r="Q1252" s="70">
        <f t="shared" si="274"/>
        <v>-4147.0262855876272</v>
      </c>
      <c r="R1252" s="70" t="str">
        <f t="shared" si="275"/>
        <v>Yes</v>
      </c>
      <c r="S1252" s="70">
        <f t="shared" si="276"/>
        <v>744.60000000000014</v>
      </c>
      <c r="T1252" s="70">
        <f t="shared" si="277"/>
        <v>5267.169926188647</v>
      </c>
      <c r="U1252" s="70">
        <f t="shared" si="278"/>
        <v>3583484.8608747134</v>
      </c>
      <c r="V1252" s="70">
        <f t="shared" si="279"/>
        <v>0</v>
      </c>
    </row>
    <row r="1253" spans="1:22" x14ac:dyDescent="0.15">
      <c r="A1253" s="66">
        <v>61623.30085896243</v>
      </c>
      <c r="B1253" s="67">
        <v>13.777295889999998</v>
      </c>
      <c r="C1253" s="67">
        <v>19871.119247090195</v>
      </c>
      <c r="D1253" s="65">
        <v>3064</v>
      </c>
      <c r="E1253" s="68">
        <v>-0.4</v>
      </c>
      <c r="F1253" s="65">
        <v>0.77</v>
      </c>
      <c r="G1253" s="65">
        <v>0.28000000000000003</v>
      </c>
      <c r="H1253" s="65">
        <v>28</v>
      </c>
      <c r="I1253" s="70">
        <f t="shared" si="266"/>
        <v>1442.3091008383792</v>
      </c>
      <c r="J1253" s="70">
        <f t="shared" si="267"/>
        <v>61.28</v>
      </c>
      <c r="K1253" s="70">
        <f t="shared" si="268"/>
        <v>17.1584</v>
      </c>
      <c r="L1253" s="70">
        <f t="shared" si="269"/>
        <v>2.5377155080899039</v>
      </c>
      <c r="M1253" s="70">
        <f t="shared" si="270"/>
        <v>180.07563586360038</v>
      </c>
      <c r="N1253" s="70">
        <f t="shared" si="271"/>
        <v>1.6448536269514715</v>
      </c>
      <c r="O1253" s="70">
        <f t="shared" si="272"/>
        <v>296.19806277583558</v>
      </c>
      <c r="P1253" s="70">
        <f t="shared" si="273"/>
        <v>2012.0380627758357</v>
      </c>
      <c r="Q1253" s="70">
        <f t="shared" si="274"/>
        <v>-396.09089916162088</v>
      </c>
      <c r="R1253" s="70" t="str">
        <f t="shared" si="275"/>
        <v>Yes</v>
      </c>
      <c r="S1253" s="70">
        <f t="shared" si="276"/>
        <v>1715.8400000000001</v>
      </c>
      <c r="T1253" s="70">
        <f t="shared" si="277"/>
        <v>2408.1289619374566</v>
      </c>
      <c r="U1253" s="70">
        <f t="shared" si="278"/>
        <v>4579.3258473062397</v>
      </c>
      <c r="V1253" s="70">
        <f t="shared" si="279"/>
        <v>0</v>
      </c>
    </row>
    <row r="1254" spans="1:22" x14ac:dyDescent="0.15">
      <c r="A1254" s="66">
        <v>68005.847060789529</v>
      </c>
      <c r="B1254" s="67">
        <v>6.622611459999999</v>
      </c>
      <c r="C1254" s="67">
        <v>4771.8880790523353</v>
      </c>
      <c r="D1254" s="65">
        <v>2264</v>
      </c>
      <c r="E1254" s="68">
        <v>0.8</v>
      </c>
      <c r="F1254" s="65">
        <v>0.77</v>
      </c>
      <c r="G1254" s="65">
        <v>0.55000000000000004</v>
      </c>
      <c r="H1254" s="65">
        <v>11</v>
      </c>
      <c r="I1254" s="70">
        <f t="shared" si="266"/>
        <v>720.5447741988379</v>
      </c>
      <c r="J1254" s="70">
        <f t="shared" si="267"/>
        <v>135.84</v>
      </c>
      <c r="K1254" s="70">
        <f t="shared" si="268"/>
        <v>74.712000000000003</v>
      </c>
      <c r="L1254" s="70">
        <f t="shared" si="269"/>
        <v>1.5905973720586866</v>
      </c>
      <c r="M1254" s="70">
        <f t="shared" si="270"/>
        <v>328.76367127771283</v>
      </c>
      <c r="N1254" s="70">
        <f t="shared" si="271"/>
        <v>1.6448536269514715</v>
      </c>
      <c r="O1254" s="70">
        <f t="shared" si="272"/>
        <v>540.76811711102732</v>
      </c>
      <c r="P1254" s="70">
        <f t="shared" si="273"/>
        <v>2035.0081171110273</v>
      </c>
      <c r="Q1254" s="70">
        <f t="shared" si="274"/>
        <v>-3354.6552258011625</v>
      </c>
      <c r="R1254" s="70" t="str">
        <f t="shared" si="275"/>
        <v>Yes</v>
      </c>
      <c r="S1254" s="70">
        <f t="shared" si="276"/>
        <v>1494.24</v>
      </c>
      <c r="T1254" s="70">
        <f t="shared" si="277"/>
        <v>5389.6633429121903</v>
      </c>
      <c r="U1254" s="70">
        <f t="shared" si="278"/>
        <v>3268738.8094360796</v>
      </c>
      <c r="V1254" s="70">
        <f t="shared" si="279"/>
        <v>0</v>
      </c>
    </row>
    <row r="1255" spans="1:22" x14ac:dyDescent="0.15">
      <c r="A1255" s="66">
        <v>55870.752611407872</v>
      </c>
      <c r="B1255" s="67">
        <v>9.4188253499999988</v>
      </c>
      <c r="C1255" s="67">
        <v>61222.898100326871</v>
      </c>
      <c r="D1255" s="65">
        <v>1820</v>
      </c>
      <c r="E1255" s="68">
        <v>0.2</v>
      </c>
      <c r="F1255" s="65">
        <v>0.77</v>
      </c>
      <c r="G1255" s="65">
        <v>1.28</v>
      </c>
      <c r="H1255" s="65">
        <v>66</v>
      </c>
      <c r="I1255" s="70">
        <f t="shared" si="266"/>
        <v>6500.0566233375248</v>
      </c>
      <c r="J1255" s="70">
        <f t="shared" si="267"/>
        <v>72.8</v>
      </c>
      <c r="K1255" s="70">
        <f t="shared" si="268"/>
        <v>93.183999999999997</v>
      </c>
      <c r="L1255" s="70">
        <f t="shared" si="269"/>
        <v>3.8961519477556315</v>
      </c>
      <c r="M1255" s="70">
        <f t="shared" si="270"/>
        <v>808.42228426485121</v>
      </c>
      <c r="N1255" s="70">
        <f t="shared" si="271"/>
        <v>1.6448536269514715</v>
      </c>
      <c r="O1255" s="70">
        <f t="shared" si="272"/>
        <v>1329.7363263814341</v>
      </c>
      <c r="P1255" s="70">
        <f t="shared" si="273"/>
        <v>6134.5363263814343</v>
      </c>
      <c r="Q1255" s="70">
        <f t="shared" si="274"/>
        <v>4316.0566233375248</v>
      </c>
      <c r="R1255" s="70" t="str">
        <f t="shared" si="275"/>
        <v>Yes</v>
      </c>
      <c r="S1255" s="70">
        <f t="shared" si="276"/>
        <v>4804.8</v>
      </c>
      <c r="T1255" s="70">
        <f t="shared" si="277"/>
        <v>4804.8</v>
      </c>
      <c r="U1255" s="70">
        <f t="shared" si="278"/>
        <v>70216.5140791296</v>
      </c>
      <c r="V1255" s="70">
        <f t="shared" si="279"/>
        <v>0</v>
      </c>
    </row>
    <row r="1256" spans="1:22" x14ac:dyDescent="0.15">
      <c r="A1256" s="66">
        <v>3168.3326436890316</v>
      </c>
      <c r="B1256" s="67">
        <v>7.5561044800000001</v>
      </c>
      <c r="C1256" s="67">
        <v>35422.326212157401</v>
      </c>
      <c r="D1256" s="65">
        <v>3032</v>
      </c>
      <c r="E1256" s="68">
        <v>1.5</v>
      </c>
      <c r="F1256" s="65">
        <v>0.77</v>
      </c>
      <c r="G1256" s="65">
        <v>0.3</v>
      </c>
      <c r="H1256" s="65">
        <v>78</v>
      </c>
      <c r="I1256" s="70">
        <f t="shared" si="266"/>
        <v>4687.9084726681012</v>
      </c>
      <c r="J1256" s="70">
        <f t="shared" si="267"/>
        <v>252.66666666666666</v>
      </c>
      <c r="K1256" s="70">
        <f t="shared" si="268"/>
        <v>75.8</v>
      </c>
      <c r="L1256" s="70">
        <f t="shared" si="269"/>
        <v>4.235563716909474</v>
      </c>
      <c r="M1256" s="70">
        <f t="shared" si="270"/>
        <v>1262.3222620762626</v>
      </c>
      <c r="N1256" s="70">
        <f t="shared" si="271"/>
        <v>1.6448536269514715</v>
      </c>
      <c r="O1256" s="70">
        <f t="shared" si="272"/>
        <v>2076.3353511577266</v>
      </c>
      <c r="P1256" s="70">
        <f t="shared" si="273"/>
        <v>21784.335351157726</v>
      </c>
      <c r="Q1256" s="70">
        <f t="shared" si="274"/>
        <v>-2892.0915273318988</v>
      </c>
      <c r="R1256" s="70" t="str">
        <f t="shared" si="275"/>
        <v>Yes</v>
      </c>
      <c r="S1256" s="70">
        <f t="shared" si="276"/>
        <v>19708</v>
      </c>
      <c r="T1256" s="70">
        <f t="shared" si="277"/>
        <v>24676.426878489627</v>
      </c>
      <c r="U1256" s="70">
        <f t="shared" si="278"/>
        <v>120475801.97265625</v>
      </c>
      <c r="V1256" s="70">
        <f t="shared" si="279"/>
        <v>0</v>
      </c>
    </row>
    <row r="1257" spans="1:22" x14ac:dyDescent="0.15">
      <c r="A1257" s="66">
        <v>65377.154078971558</v>
      </c>
      <c r="B1257" s="67">
        <v>19.139573479999999</v>
      </c>
      <c r="C1257" s="67">
        <v>16197.456457510441</v>
      </c>
      <c r="D1257" s="65">
        <v>3056</v>
      </c>
      <c r="E1257" s="68">
        <v>-0.2</v>
      </c>
      <c r="F1257" s="65">
        <v>0.77</v>
      </c>
      <c r="G1257" s="65">
        <v>0.28999999999999998</v>
      </c>
      <c r="H1257" s="65">
        <v>17</v>
      </c>
      <c r="I1257" s="70">
        <f t="shared" si="266"/>
        <v>846.28095158108204</v>
      </c>
      <c r="J1257" s="70">
        <f t="shared" si="267"/>
        <v>81.493333333333339</v>
      </c>
      <c r="K1257" s="70">
        <f t="shared" si="268"/>
        <v>23.633066666666668</v>
      </c>
      <c r="L1257" s="70">
        <f t="shared" si="269"/>
        <v>1.9773719933285188</v>
      </c>
      <c r="M1257" s="70">
        <f t="shared" si="270"/>
        <v>188.31309059202445</v>
      </c>
      <c r="N1257" s="70">
        <f t="shared" si="271"/>
        <v>1.6448536269514715</v>
      </c>
      <c r="O1257" s="70">
        <f t="shared" si="272"/>
        <v>309.74747006273248</v>
      </c>
      <c r="P1257" s="70">
        <f t="shared" si="273"/>
        <v>1695.1341367293992</v>
      </c>
      <c r="Q1257" s="70">
        <f t="shared" si="274"/>
        <v>-1598.5190484189181</v>
      </c>
      <c r="R1257" s="70" t="str">
        <f t="shared" si="275"/>
        <v>Yes</v>
      </c>
      <c r="S1257" s="70">
        <f t="shared" si="276"/>
        <v>1385.3866666666668</v>
      </c>
      <c r="T1257" s="70">
        <f t="shared" si="277"/>
        <v>3293.6531851483173</v>
      </c>
      <c r="U1257" s="70">
        <f t="shared" si="278"/>
        <v>11173.966395473921</v>
      </c>
      <c r="V1257" s="70">
        <f t="shared" si="279"/>
        <v>0</v>
      </c>
    </row>
    <row r="1258" spans="1:22" x14ac:dyDescent="0.15">
      <c r="A1258" s="66">
        <v>42177.39671966165</v>
      </c>
      <c r="B1258" s="67">
        <v>24.165852510000001</v>
      </c>
      <c r="C1258" s="67">
        <v>19900.824462536202</v>
      </c>
      <c r="D1258" s="65">
        <v>3056</v>
      </c>
      <c r="E1258" s="68">
        <v>-0.1</v>
      </c>
      <c r="F1258" s="65">
        <v>0.77</v>
      </c>
      <c r="G1258" s="65">
        <v>0.28999999999999998</v>
      </c>
      <c r="H1258" s="65">
        <v>17</v>
      </c>
      <c r="I1258" s="70">
        <f t="shared" si="266"/>
        <v>823.51013498493796</v>
      </c>
      <c r="J1258" s="70">
        <f t="shared" si="267"/>
        <v>91.679999999999993</v>
      </c>
      <c r="K1258" s="70">
        <f t="shared" si="268"/>
        <v>26.587199999999996</v>
      </c>
      <c r="L1258" s="70">
        <f t="shared" si="269"/>
        <v>1.9773719933285188</v>
      </c>
      <c r="M1258" s="70">
        <f t="shared" si="270"/>
        <v>211.85222691602746</v>
      </c>
      <c r="N1258" s="70">
        <f t="shared" si="271"/>
        <v>1.6448536269514715</v>
      </c>
      <c r="O1258" s="70">
        <f t="shared" si="272"/>
        <v>348.46590382057394</v>
      </c>
      <c r="P1258" s="70">
        <f t="shared" si="273"/>
        <v>1907.0259038205738</v>
      </c>
      <c r="Q1258" s="70">
        <f t="shared" si="274"/>
        <v>-1926.8898650150618</v>
      </c>
      <c r="R1258" s="70" t="str">
        <f t="shared" si="275"/>
        <v>Yes</v>
      </c>
      <c r="S1258" s="70">
        <f t="shared" si="276"/>
        <v>1558.56</v>
      </c>
      <c r="T1258" s="70">
        <f t="shared" si="277"/>
        <v>3833.9157688356354</v>
      </c>
      <c r="U1258" s="70">
        <f t="shared" si="278"/>
        <v>18872.953365140638</v>
      </c>
      <c r="V1258" s="70">
        <f t="shared" si="279"/>
        <v>0</v>
      </c>
    </row>
    <row r="1259" spans="1:22" x14ac:dyDescent="0.15">
      <c r="A1259" s="66">
        <v>32538.503440426171</v>
      </c>
      <c r="B1259" s="67">
        <v>19.745001009999996</v>
      </c>
      <c r="C1259" s="67">
        <v>33735.149398072841</v>
      </c>
      <c r="D1259" s="65">
        <v>2394</v>
      </c>
      <c r="E1259" s="68">
        <v>-0.2</v>
      </c>
      <c r="F1259" s="65">
        <v>0.77</v>
      </c>
      <c r="G1259" s="65">
        <v>0.42</v>
      </c>
      <c r="H1259" s="65">
        <v>35</v>
      </c>
      <c r="I1259" s="70">
        <f t="shared" si="266"/>
        <v>1708.5412850061357</v>
      </c>
      <c r="J1259" s="70">
        <f t="shared" si="267"/>
        <v>63.84</v>
      </c>
      <c r="K1259" s="70">
        <f t="shared" si="268"/>
        <v>26.812799999999999</v>
      </c>
      <c r="L1259" s="70">
        <f t="shared" si="269"/>
        <v>2.8372521918222211</v>
      </c>
      <c r="M1259" s="70">
        <f t="shared" si="270"/>
        <v>240.77076362050272</v>
      </c>
      <c r="N1259" s="70">
        <f t="shared" si="271"/>
        <v>1.6448536269514715</v>
      </c>
      <c r="O1259" s="70">
        <f t="shared" si="272"/>
        <v>396.03266380505931</v>
      </c>
      <c r="P1259" s="70">
        <f t="shared" si="273"/>
        <v>2630.4326638050593</v>
      </c>
      <c r="Q1259" s="70">
        <f t="shared" si="274"/>
        <v>-206.65871499386435</v>
      </c>
      <c r="R1259" s="70" t="str">
        <f t="shared" si="275"/>
        <v>Yes</v>
      </c>
      <c r="S1259" s="70">
        <f t="shared" si="276"/>
        <v>2234.4</v>
      </c>
      <c r="T1259" s="70">
        <f t="shared" si="277"/>
        <v>2837.0913787989239</v>
      </c>
      <c r="U1259" s="70">
        <f t="shared" si="278"/>
        <v>8753.4278634700822</v>
      </c>
      <c r="V1259" s="70">
        <f t="shared" si="279"/>
        <v>0</v>
      </c>
    </row>
    <row r="1260" spans="1:22" x14ac:dyDescent="0.15">
      <c r="A1260" s="66">
        <v>69248.188702056825</v>
      </c>
      <c r="B1260" s="67">
        <v>19.745001009999996</v>
      </c>
      <c r="C1260" s="67">
        <v>47340.238731000172</v>
      </c>
      <c r="D1260" s="65">
        <v>2604</v>
      </c>
      <c r="E1260" s="68">
        <v>1.2</v>
      </c>
      <c r="F1260" s="65">
        <v>0.77</v>
      </c>
      <c r="G1260" s="65">
        <v>0.59</v>
      </c>
      <c r="H1260" s="65">
        <v>35</v>
      </c>
      <c r="I1260" s="70">
        <f t="shared" si="266"/>
        <v>2397.5809728763434</v>
      </c>
      <c r="J1260" s="70">
        <f t="shared" si="267"/>
        <v>190.96</v>
      </c>
      <c r="K1260" s="70">
        <f t="shared" si="268"/>
        <v>112.6664</v>
      </c>
      <c r="L1260" s="70">
        <f t="shared" si="269"/>
        <v>2.8372521918222211</v>
      </c>
      <c r="M1260" s="70">
        <f t="shared" si="270"/>
        <v>858.96983532228876</v>
      </c>
      <c r="N1260" s="70">
        <f t="shared" si="271"/>
        <v>1.6448536269514715</v>
      </c>
      <c r="O1260" s="70">
        <f t="shared" si="272"/>
        <v>1412.8796490717748</v>
      </c>
      <c r="P1260" s="70">
        <f t="shared" si="273"/>
        <v>8096.4796490717754</v>
      </c>
      <c r="Q1260" s="70">
        <f t="shared" si="274"/>
        <v>-3331.2190271236568</v>
      </c>
      <c r="R1260" s="70" t="str">
        <f t="shared" si="275"/>
        <v>Yes</v>
      </c>
      <c r="S1260" s="70">
        <f t="shared" si="276"/>
        <v>6683.6</v>
      </c>
      <c r="T1260" s="70">
        <f t="shared" si="277"/>
        <v>11427.698676195432</v>
      </c>
      <c r="U1260" s="70">
        <f t="shared" si="278"/>
        <v>27890581.709376816</v>
      </c>
      <c r="V1260" s="70">
        <f t="shared" si="279"/>
        <v>0</v>
      </c>
    </row>
    <row r="1261" spans="1:22" x14ac:dyDescent="0.15">
      <c r="A1261" s="66">
        <v>90793.934722189486</v>
      </c>
      <c r="B1261" s="67">
        <v>31.367443059999996</v>
      </c>
      <c r="C1261" s="67">
        <v>53500.032607479203</v>
      </c>
      <c r="D1261" s="65">
        <v>2588</v>
      </c>
      <c r="E1261" s="68">
        <v>0.2</v>
      </c>
      <c r="F1261" s="65">
        <v>0.77</v>
      </c>
      <c r="G1261" s="65">
        <v>0.43</v>
      </c>
      <c r="H1261" s="65">
        <v>33</v>
      </c>
      <c r="I1261" s="70">
        <f t="shared" si="266"/>
        <v>1705.5911285195846</v>
      </c>
      <c r="J1261" s="70">
        <f t="shared" si="267"/>
        <v>103.52</v>
      </c>
      <c r="K1261" s="70">
        <f t="shared" si="268"/>
        <v>44.513599999999997</v>
      </c>
      <c r="L1261" s="70">
        <f t="shared" si="269"/>
        <v>2.7549954627911823</v>
      </c>
      <c r="M1261" s="70">
        <f t="shared" si="270"/>
        <v>383.04778088337753</v>
      </c>
      <c r="N1261" s="70">
        <f t="shared" si="271"/>
        <v>1.6448536269514715</v>
      </c>
      <c r="O1261" s="70">
        <f t="shared" si="272"/>
        <v>630.05753168173601</v>
      </c>
      <c r="P1261" s="70">
        <f t="shared" si="273"/>
        <v>4046.2175316817356</v>
      </c>
      <c r="Q1261" s="70">
        <f t="shared" si="274"/>
        <v>-1400.0088714804153</v>
      </c>
      <c r="R1261" s="70" t="str">
        <f t="shared" si="275"/>
        <v>Yes</v>
      </c>
      <c r="S1261" s="70">
        <f t="shared" si="276"/>
        <v>3416.16</v>
      </c>
      <c r="T1261" s="70">
        <f t="shared" si="277"/>
        <v>5446.2264031621507</v>
      </c>
      <c r="U1261" s="70">
        <f t="shared" si="278"/>
        <v>99846.339800432645</v>
      </c>
      <c r="V1261" s="70">
        <f t="shared" si="279"/>
        <v>0</v>
      </c>
    </row>
    <row r="1262" spans="1:22" x14ac:dyDescent="0.15">
      <c r="A1262" s="66">
        <v>80283.875751706481</v>
      </c>
      <c r="B1262" s="67">
        <v>9.3395802200000002</v>
      </c>
      <c r="C1262" s="67">
        <v>18475.154201221445</v>
      </c>
      <c r="D1262" s="65">
        <v>2588</v>
      </c>
      <c r="E1262" s="68">
        <v>0.8</v>
      </c>
      <c r="F1262" s="65">
        <v>0.77</v>
      </c>
      <c r="G1262" s="65">
        <v>0.76</v>
      </c>
      <c r="H1262" s="65">
        <v>22</v>
      </c>
      <c r="I1262" s="70">
        <f t="shared" si="266"/>
        <v>1978.1568085531626</v>
      </c>
      <c r="J1262" s="70">
        <f t="shared" si="267"/>
        <v>155.28</v>
      </c>
      <c r="K1262" s="70">
        <f t="shared" si="268"/>
        <v>118.0128</v>
      </c>
      <c r="L1262" s="70">
        <f t="shared" si="269"/>
        <v>2.2494443758403984</v>
      </c>
      <c r="M1262" s="70">
        <f t="shared" si="270"/>
        <v>654.52315918421095</v>
      </c>
      <c r="N1262" s="70">
        <f t="shared" si="271"/>
        <v>1.6448536269514715</v>
      </c>
      <c r="O1262" s="70">
        <f t="shared" si="272"/>
        <v>1076.5947923078847</v>
      </c>
      <c r="P1262" s="70">
        <f t="shared" si="273"/>
        <v>4492.7547923078846</v>
      </c>
      <c r="Q1262" s="70">
        <f t="shared" si="274"/>
        <v>-2680.243191446837</v>
      </c>
      <c r="R1262" s="70" t="str">
        <f t="shared" si="275"/>
        <v>Yes</v>
      </c>
      <c r="S1262" s="70">
        <f t="shared" si="276"/>
        <v>3416.16</v>
      </c>
      <c r="T1262" s="70">
        <f t="shared" si="277"/>
        <v>7172.9979837547216</v>
      </c>
      <c r="U1262" s="70">
        <f t="shared" si="278"/>
        <v>3736526.5189136816</v>
      </c>
      <c r="V1262" s="70">
        <f t="shared" si="279"/>
        <v>0</v>
      </c>
    </row>
    <row r="1263" spans="1:22" x14ac:dyDescent="0.15">
      <c r="A1263" s="66">
        <v>62250.831835787947</v>
      </c>
      <c r="B1263" s="67">
        <v>39.449541169999996</v>
      </c>
      <c r="C1263" s="67">
        <v>201302.13711200462</v>
      </c>
      <c r="D1263" s="65">
        <v>3986</v>
      </c>
      <c r="E1263" s="68">
        <v>-0.2</v>
      </c>
      <c r="F1263" s="65">
        <v>0.77</v>
      </c>
      <c r="G1263" s="65">
        <v>0.51</v>
      </c>
      <c r="H1263" s="65">
        <v>57</v>
      </c>
      <c r="I1263" s="70">
        <f t="shared" si="266"/>
        <v>5102.7751183349101</v>
      </c>
      <c r="J1263" s="70">
        <f t="shared" si="267"/>
        <v>106.29333333333335</v>
      </c>
      <c r="K1263" s="70">
        <f t="shared" si="268"/>
        <v>54.209600000000009</v>
      </c>
      <c r="L1263" s="70">
        <f t="shared" si="269"/>
        <v>3.6207733980463344</v>
      </c>
      <c r="M1263" s="70">
        <f t="shared" si="270"/>
        <v>561.80526606270507</v>
      </c>
      <c r="N1263" s="70">
        <f t="shared" si="271"/>
        <v>1.6448536269514715</v>
      </c>
      <c r="O1263" s="70">
        <f t="shared" si="272"/>
        <v>924.08742952367686</v>
      </c>
      <c r="P1263" s="70">
        <f t="shared" si="273"/>
        <v>6982.8074295236784</v>
      </c>
      <c r="Q1263" s="70">
        <f t="shared" si="274"/>
        <v>1913.9751183349094</v>
      </c>
      <c r="R1263" s="70" t="str">
        <f t="shared" si="275"/>
        <v>Yes</v>
      </c>
      <c r="S1263" s="70">
        <f t="shared" si="276"/>
        <v>6058.7200000000012</v>
      </c>
      <c r="T1263" s="70">
        <f t="shared" si="277"/>
        <v>6058.7200000000012</v>
      </c>
      <c r="U1263" s="70">
        <f t="shared" si="278"/>
        <v>14574.420828651524</v>
      </c>
      <c r="V1263" s="70">
        <f t="shared" si="279"/>
        <v>0</v>
      </c>
    </row>
    <row r="1264" spans="1:22" x14ac:dyDescent="0.15">
      <c r="A1264" s="66">
        <v>12512.447663393677</v>
      </c>
      <c r="B1264" s="67">
        <v>7.5873960099999991</v>
      </c>
      <c r="C1264" s="67">
        <v>4044.9533963212907</v>
      </c>
      <c r="D1264" s="65">
        <v>4092</v>
      </c>
      <c r="E1264" s="68">
        <v>-0.2</v>
      </c>
      <c r="F1264" s="65">
        <v>0.77</v>
      </c>
      <c r="G1264" s="65">
        <v>0.49</v>
      </c>
      <c r="H1264" s="65">
        <v>5</v>
      </c>
      <c r="I1264" s="70">
        <f t="shared" si="266"/>
        <v>533.1148382119693</v>
      </c>
      <c r="J1264" s="70">
        <f t="shared" si="267"/>
        <v>109.12</v>
      </c>
      <c r="K1264" s="70">
        <f t="shared" si="268"/>
        <v>53.468800000000002</v>
      </c>
      <c r="L1264" s="70">
        <f t="shared" si="269"/>
        <v>1.0723805294763609</v>
      </c>
      <c r="M1264" s="70">
        <f t="shared" si="270"/>
        <v>167.2955869926042</v>
      </c>
      <c r="N1264" s="70">
        <f t="shared" si="271"/>
        <v>1.6448536269514715</v>
      </c>
      <c r="O1264" s="70">
        <f t="shared" si="272"/>
        <v>275.17675303776042</v>
      </c>
      <c r="P1264" s="70">
        <f t="shared" si="273"/>
        <v>820.7767530377605</v>
      </c>
      <c r="Q1264" s="70">
        <f t="shared" si="274"/>
        <v>-2740.4851617880313</v>
      </c>
      <c r="R1264" s="70" t="str">
        <f t="shared" si="275"/>
        <v>Yes</v>
      </c>
      <c r="S1264" s="70">
        <f t="shared" si="276"/>
        <v>545.6</v>
      </c>
      <c r="T1264" s="70">
        <f t="shared" si="277"/>
        <v>3561.2619148257918</v>
      </c>
      <c r="U1264" s="70">
        <f t="shared" si="278"/>
        <v>14961.999505981441</v>
      </c>
      <c r="V1264" s="70">
        <f t="shared" si="279"/>
        <v>0</v>
      </c>
    </row>
    <row r="1265" spans="1:22" x14ac:dyDescent="0.15">
      <c r="A1265" s="66">
        <v>7137.7264529768336</v>
      </c>
      <c r="B1265" s="67">
        <v>5.2641270799999997</v>
      </c>
      <c r="C1265" s="67">
        <v>6440.2025372564522</v>
      </c>
      <c r="D1265" s="65">
        <v>2410</v>
      </c>
      <c r="E1265" s="68">
        <v>1.2</v>
      </c>
      <c r="F1265" s="65">
        <v>0.77</v>
      </c>
      <c r="G1265" s="65">
        <v>0.33</v>
      </c>
      <c r="H1265" s="65">
        <v>22</v>
      </c>
      <c r="I1265" s="70">
        <f t="shared" si="266"/>
        <v>1223.4131964109902</v>
      </c>
      <c r="J1265" s="70">
        <f t="shared" si="267"/>
        <v>176.73333333333335</v>
      </c>
      <c r="K1265" s="70">
        <f t="shared" si="268"/>
        <v>58.32200000000001</v>
      </c>
      <c r="L1265" s="70">
        <f t="shared" si="269"/>
        <v>2.2494443758403984</v>
      </c>
      <c r="M1265" s="70">
        <f t="shared" si="270"/>
        <v>482.57586022326296</v>
      </c>
      <c r="N1265" s="70">
        <f t="shared" si="271"/>
        <v>1.6448536269514715</v>
      </c>
      <c r="O1265" s="70">
        <f t="shared" si="272"/>
        <v>793.76665396746046</v>
      </c>
      <c r="P1265" s="70">
        <f t="shared" si="273"/>
        <v>4681.8999873007942</v>
      </c>
      <c r="Q1265" s="70">
        <f t="shared" si="274"/>
        <v>-4078.5868035890098</v>
      </c>
      <c r="R1265" s="70" t="str">
        <f t="shared" si="275"/>
        <v>Yes</v>
      </c>
      <c r="S1265" s="70">
        <f t="shared" si="276"/>
        <v>3888.1333333333337</v>
      </c>
      <c r="T1265" s="70">
        <f t="shared" si="277"/>
        <v>8760.486790889805</v>
      </c>
      <c r="U1265" s="70">
        <f t="shared" si="278"/>
        <v>25812711.95069053</v>
      </c>
      <c r="V1265" s="70">
        <f t="shared" si="279"/>
        <v>0</v>
      </c>
    </row>
    <row r="1266" spans="1:22" x14ac:dyDescent="0.15">
      <c r="A1266" s="66">
        <v>3551.0051716916237</v>
      </c>
      <c r="B1266" s="67">
        <v>6.5094044999999987</v>
      </c>
      <c r="C1266" s="67">
        <v>6585.4969906429005</v>
      </c>
      <c r="D1266" s="65">
        <v>1780</v>
      </c>
      <c r="E1266" s="68">
        <v>0.8</v>
      </c>
      <c r="F1266" s="65">
        <v>0.77</v>
      </c>
      <c r="G1266" s="65">
        <v>0.73</v>
      </c>
      <c r="H1266" s="65">
        <v>16</v>
      </c>
      <c r="I1266" s="70">
        <f t="shared" si="266"/>
        <v>1011.6896239345552</v>
      </c>
      <c r="J1266" s="70">
        <f t="shared" si="267"/>
        <v>106.80000000000001</v>
      </c>
      <c r="K1266" s="70">
        <f t="shared" si="268"/>
        <v>77.964000000000013</v>
      </c>
      <c r="L1266" s="70">
        <f t="shared" si="269"/>
        <v>1.9183326093250876</v>
      </c>
      <c r="M1266" s="70">
        <f t="shared" si="270"/>
        <v>373.13419561332091</v>
      </c>
      <c r="N1266" s="70">
        <f t="shared" si="271"/>
        <v>1.6448536269514715</v>
      </c>
      <c r="O1266" s="70">
        <f t="shared" si="272"/>
        <v>613.75113499419081</v>
      </c>
      <c r="P1266" s="70">
        <f t="shared" si="273"/>
        <v>2322.5511349941908</v>
      </c>
      <c r="Q1266" s="70">
        <f t="shared" si="274"/>
        <v>-2192.3103760654453</v>
      </c>
      <c r="R1266" s="70" t="str">
        <f t="shared" si="275"/>
        <v>Yes</v>
      </c>
      <c r="S1266" s="70">
        <f t="shared" si="276"/>
        <v>1708.8000000000002</v>
      </c>
      <c r="T1266" s="70">
        <f t="shared" si="277"/>
        <v>4514.8615110596365</v>
      </c>
      <c r="U1266" s="70">
        <f t="shared" si="278"/>
        <v>2569944.8236732427</v>
      </c>
      <c r="V1266" s="70">
        <f t="shared" si="279"/>
        <v>0</v>
      </c>
    </row>
    <row r="1267" spans="1:22" x14ac:dyDescent="0.15">
      <c r="A1267" s="66">
        <v>62977.653148732235</v>
      </c>
      <c r="B1267" s="67">
        <v>5.6580874899999989</v>
      </c>
      <c r="C1267" s="67">
        <v>24267.204129773745</v>
      </c>
      <c r="D1267" s="65">
        <v>2354</v>
      </c>
      <c r="E1267" s="68">
        <v>1.2</v>
      </c>
      <c r="F1267" s="65">
        <v>0.77</v>
      </c>
      <c r="G1267" s="65">
        <v>0.71</v>
      </c>
      <c r="H1267" s="65">
        <v>51</v>
      </c>
      <c r="I1267" s="70">
        <f t="shared" si="266"/>
        <v>4288.9411258951295</v>
      </c>
      <c r="J1267" s="70">
        <f t="shared" si="267"/>
        <v>172.62666666666669</v>
      </c>
      <c r="K1267" s="70">
        <f t="shared" si="268"/>
        <v>122.56493333333334</v>
      </c>
      <c r="L1267" s="70">
        <f t="shared" si="269"/>
        <v>3.4249087579087414</v>
      </c>
      <c r="M1267" s="70">
        <f t="shared" si="270"/>
        <v>1056.2593946254681</v>
      </c>
      <c r="N1267" s="70">
        <f t="shared" si="271"/>
        <v>1.6448536269514715</v>
      </c>
      <c r="O1267" s="70">
        <f t="shared" si="272"/>
        <v>1737.3920962512668</v>
      </c>
      <c r="P1267" s="70">
        <f t="shared" si="273"/>
        <v>10541.352096251268</v>
      </c>
      <c r="Q1267" s="70">
        <f t="shared" si="274"/>
        <v>-889.85887410487157</v>
      </c>
      <c r="R1267" s="70" t="str">
        <f t="shared" si="275"/>
        <v>Yes</v>
      </c>
      <c r="S1267" s="70">
        <f t="shared" si="276"/>
        <v>8803.9600000000009</v>
      </c>
      <c r="T1267" s="70">
        <f t="shared" si="277"/>
        <v>11431.21097035614</v>
      </c>
      <c r="U1267" s="70">
        <f t="shared" si="278"/>
        <v>25212914.494574901</v>
      </c>
      <c r="V1267" s="70">
        <f t="shared" si="279"/>
        <v>0</v>
      </c>
    </row>
    <row r="1268" spans="1:22" x14ac:dyDescent="0.15">
      <c r="A1268" s="66">
        <v>30805.18252922584</v>
      </c>
      <c r="B1268" s="67">
        <v>6.4026999999999994</v>
      </c>
      <c r="C1268" s="67">
        <v>7702.4525492539815</v>
      </c>
      <c r="D1268" s="65">
        <v>2644</v>
      </c>
      <c r="E1268" s="68">
        <v>1.5</v>
      </c>
      <c r="F1268" s="65">
        <v>0.77</v>
      </c>
      <c r="G1268" s="65">
        <v>0.53</v>
      </c>
      <c r="H1268" s="65">
        <v>16</v>
      </c>
      <c r="I1268" s="70">
        <f t="shared" si="266"/>
        <v>1203.0006949027727</v>
      </c>
      <c r="J1268" s="70">
        <f t="shared" si="267"/>
        <v>220.33333333333334</v>
      </c>
      <c r="K1268" s="70">
        <f t="shared" si="268"/>
        <v>116.77666666666667</v>
      </c>
      <c r="L1268" s="70">
        <f t="shared" si="269"/>
        <v>1.9183326093250876</v>
      </c>
      <c r="M1268" s="70">
        <f t="shared" si="270"/>
        <v>629.95299845835063</v>
      </c>
      <c r="N1268" s="70">
        <f t="shared" si="271"/>
        <v>1.6448536269514715</v>
      </c>
      <c r="O1268" s="70">
        <f t="shared" si="272"/>
        <v>1036.1804743231728</v>
      </c>
      <c r="P1268" s="70">
        <f t="shared" si="273"/>
        <v>4561.5138076565063</v>
      </c>
      <c r="Q1268" s="70">
        <f t="shared" si="274"/>
        <v>-5406.9993050972271</v>
      </c>
      <c r="R1268" s="70" t="str">
        <f t="shared" si="275"/>
        <v>Yes</v>
      </c>
      <c r="S1268" s="70">
        <f t="shared" si="276"/>
        <v>3525.3333333333335</v>
      </c>
      <c r="T1268" s="70">
        <f t="shared" si="277"/>
        <v>9968.5131127537334</v>
      </c>
      <c r="U1268" s="70">
        <f t="shared" si="278"/>
        <v>105058713.85742188</v>
      </c>
      <c r="V1268" s="70">
        <f t="shared" si="279"/>
        <v>0</v>
      </c>
    </row>
    <row r="1269" spans="1:22" x14ac:dyDescent="0.15">
      <c r="A1269" s="66">
        <v>81765.225426811623</v>
      </c>
      <c r="B1269" s="67">
        <v>7.0004</v>
      </c>
      <c r="C1269" s="67">
        <v>8262.204449195533</v>
      </c>
      <c r="D1269" s="65">
        <v>2644</v>
      </c>
      <c r="E1269" s="68">
        <v>-0.1</v>
      </c>
      <c r="F1269" s="65">
        <v>0.77</v>
      </c>
      <c r="G1269" s="65">
        <v>0.53</v>
      </c>
      <c r="H1269" s="65">
        <v>16</v>
      </c>
      <c r="I1269" s="70">
        <f t="shared" si="266"/>
        <v>1180.2474786005846</v>
      </c>
      <c r="J1269" s="70">
        <f t="shared" si="267"/>
        <v>79.320000000000007</v>
      </c>
      <c r="K1269" s="70">
        <f t="shared" si="268"/>
        <v>42.039600000000007</v>
      </c>
      <c r="L1269" s="70">
        <f t="shared" si="269"/>
        <v>1.9183326093250876</v>
      </c>
      <c r="M1269" s="70">
        <f t="shared" si="270"/>
        <v>226.78307944500622</v>
      </c>
      <c r="N1269" s="70">
        <f t="shared" si="271"/>
        <v>1.6448536269514715</v>
      </c>
      <c r="O1269" s="70">
        <f t="shared" si="272"/>
        <v>373.02497075634221</v>
      </c>
      <c r="P1269" s="70">
        <f t="shared" si="273"/>
        <v>1642.1449707563424</v>
      </c>
      <c r="Q1269" s="70">
        <f t="shared" si="274"/>
        <v>-1199.3525213994158</v>
      </c>
      <c r="R1269" s="70" t="str">
        <f t="shared" si="275"/>
        <v>Yes</v>
      </c>
      <c r="S1269" s="70">
        <f t="shared" si="276"/>
        <v>1269.1200000000001</v>
      </c>
      <c r="T1269" s="70">
        <f t="shared" si="277"/>
        <v>2841.4974921557582</v>
      </c>
      <c r="U1269" s="70">
        <f t="shared" si="278"/>
        <v>16328.563055442361</v>
      </c>
      <c r="V1269" s="70">
        <f t="shared" si="279"/>
        <v>0</v>
      </c>
    </row>
    <row r="1270" spans="1:22" x14ac:dyDescent="0.15">
      <c r="A1270" s="66">
        <v>72201.460640610021</v>
      </c>
      <c r="B1270" s="67">
        <v>6.6457394399999989</v>
      </c>
      <c r="C1270" s="67">
        <v>4209.9846108078336</v>
      </c>
      <c r="D1270" s="65">
        <v>4034</v>
      </c>
      <c r="E1270" s="68">
        <v>0.2</v>
      </c>
      <c r="F1270" s="65">
        <v>0.77</v>
      </c>
      <c r="G1270" s="65">
        <v>0.62</v>
      </c>
      <c r="H1270" s="65">
        <v>5</v>
      </c>
      <c r="I1270" s="70">
        <f t="shared" si="266"/>
        <v>633.48625819850599</v>
      </c>
      <c r="J1270" s="70">
        <f t="shared" si="267"/>
        <v>161.35999999999999</v>
      </c>
      <c r="K1270" s="70">
        <f t="shared" si="268"/>
        <v>100.04319999999998</v>
      </c>
      <c r="L1270" s="70">
        <f t="shared" si="269"/>
        <v>1.0723805294763609</v>
      </c>
      <c r="M1270" s="70">
        <f t="shared" si="270"/>
        <v>282.81763801290748</v>
      </c>
      <c r="N1270" s="70">
        <f t="shared" si="271"/>
        <v>1.6448536269514715</v>
      </c>
      <c r="O1270" s="70">
        <f t="shared" si="272"/>
        <v>465.19361765137921</v>
      </c>
      <c r="P1270" s="70">
        <f t="shared" si="273"/>
        <v>1271.9936176513793</v>
      </c>
      <c r="Q1270" s="70">
        <f t="shared" si="274"/>
        <v>-4207.3137418014931</v>
      </c>
      <c r="R1270" s="70" t="str">
        <f t="shared" si="275"/>
        <v>Yes</v>
      </c>
      <c r="S1270" s="70">
        <f t="shared" si="276"/>
        <v>806.8</v>
      </c>
      <c r="T1270" s="70">
        <f t="shared" si="277"/>
        <v>5479.3073594528723</v>
      </c>
      <c r="U1270" s="70">
        <f t="shared" si="278"/>
        <v>155633.74604132352</v>
      </c>
      <c r="V1270" s="70">
        <f t="shared" si="279"/>
        <v>0</v>
      </c>
    </row>
    <row r="1271" spans="1:22" x14ac:dyDescent="0.15">
      <c r="A1271" s="66">
        <v>24000.844758409003</v>
      </c>
      <c r="B1271" s="67">
        <v>5.9391647299999999</v>
      </c>
      <c r="C1271" s="67">
        <v>24412.635683168424</v>
      </c>
      <c r="D1271" s="65">
        <v>2556</v>
      </c>
      <c r="E1271" s="68">
        <v>0.2</v>
      </c>
      <c r="F1271" s="65">
        <v>0.77</v>
      </c>
      <c r="G1271" s="65">
        <v>0.56999999999999995</v>
      </c>
      <c r="H1271" s="65">
        <v>53</v>
      </c>
      <c r="I1271" s="70">
        <f t="shared" si="266"/>
        <v>4110.4493296599339</v>
      </c>
      <c r="J1271" s="70">
        <f t="shared" si="267"/>
        <v>102.24</v>
      </c>
      <c r="K1271" s="70">
        <f t="shared" si="268"/>
        <v>58.276799999999994</v>
      </c>
      <c r="L1271" s="70">
        <f t="shared" si="269"/>
        <v>3.491418050019218</v>
      </c>
      <c r="M1271" s="70">
        <f t="shared" si="270"/>
        <v>554.45478779673272</v>
      </c>
      <c r="N1271" s="70">
        <f t="shared" si="271"/>
        <v>1.6448536269514715</v>
      </c>
      <c r="O1271" s="70">
        <f t="shared" si="272"/>
        <v>911.99696868806427</v>
      </c>
      <c r="P1271" s="70">
        <f t="shared" si="273"/>
        <v>6330.7169686880634</v>
      </c>
      <c r="Q1271" s="70">
        <f t="shared" si="274"/>
        <v>1043.2493296599341</v>
      </c>
      <c r="R1271" s="70" t="str">
        <f t="shared" si="275"/>
        <v>Yes</v>
      </c>
      <c r="S1271" s="70">
        <f t="shared" si="276"/>
        <v>5418.7199999999993</v>
      </c>
      <c r="T1271" s="70">
        <f t="shared" si="277"/>
        <v>5418.7199999999993</v>
      </c>
      <c r="U1271" s="70">
        <f t="shared" si="278"/>
        <v>98611.763728711696</v>
      </c>
      <c r="V1271" s="70">
        <f t="shared" si="279"/>
        <v>0</v>
      </c>
    </row>
    <row r="1272" spans="1:22" x14ac:dyDescent="0.15">
      <c r="A1272" s="66">
        <v>92370.949675849348</v>
      </c>
      <c r="B1272" s="67">
        <v>5.4339375199999997</v>
      </c>
      <c r="C1272" s="67">
        <v>13240.616410538669</v>
      </c>
      <c r="D1272" s="65">
        <v>4084</v>
      </c>
      <c r="E1272" s="68">
        <v>-0.7</v>
      </c>
      <c r="F1272" s="65">
        <v>0.77</v>
      </c>
      <c r="G1272" s="65">
        <v>1.2</v>
      </c>
      <c r="H1272" s="65">
        <v>11</v>
      </c>
      <c r="I1272" s="70">
        <f t="shared" si="266"/>
        <v>2436.6523100064405</v>
      </c>
      <c r="J1272" s="70">
        <f t="shared" si="267"/>
        <v>40.840000000000003</v>
      </c>
      <c r="K1272" s="70">
        <f t="shared" si="268"/>
        <v>49.008000000000003</v>
      </c>
      <c r="L1272" s="70">
        <f t="shared" si="269"/>
        <v>1.5905973720586866</v>
      </c>
      <c r="M1272" s="70">
        <f t="shared" si="270"/>
        <v>175.04121192450654</v>
      </c>
      <c r="N1272" s="70">
        <f t="shared" si="271"/>
        <v>1.6448536269514715</v>
      </c>
      <c r="O1272" s="70">
        <f t="shared" si="272"/>
        <v>287.91717230000575</v>
      </c>
      <c r="P1272" s="70">
        <f t="shared" si="273"/>
        <v>737.15717230000575</v>
      </c>
      <c r="Q1272" s="70">
        <f t="shared" si="274"/>
        <v>1211.4523100064405</v>
      </c>
      <c r="R1272" s="70" t="str">
        <f t="shared" si="275"/>
        <v>No</v>
      </c>
      <c r="S1272" s="70">
        <f t="shared" si="276"/>
        <v>449.24</v>
      </c>
      <c r="T1272" s="70">
        <f t="shared" si="277"/>
        <v>0</v>
      </c>
      <c r="U1272" s="70">
        <f t="shared" si="278"/>
        <v>1750.2826137070804</v>
      </c>
      <c r="V1272" s="70">
        <f t="shared" si="279"/>
        <v>686.36969629936016</v>
      </c>
    </row>
    <row r="1273" spans="1:22" x14ac:dyDescent="0.15">
      <c r="A1273" s="66">
        <v>34523.528362908859</v>
      </c>
      <c r="B1273" s="67">
        <v>14.28288</v>
      </c>
      <c r="C1273" s="67">
        <v>35574.354367814929</v>
      </c>
      <c r="D1273" s="65">
        <v>4278</v>
      </c>
      <c r="E1273" s="68">
        <v>1.5</v>
      </c>
      <c r="F1273" s="65">
        <v>0.77</v>
      </c>
      <c r="G1273" s="65">
        <v>0.54</v>
      </c>
      <c r="H1273" s="65">
        <v>23</v>
      </c>
      <c r="I1273" s="70">
        <f t="shared" si="266"/>
        <v>2490.6989604207924</v>
      </c>
      <c r="J1273" s="70">
        <f t="shared" si="267"/>
        <v>356.5</v>
      </c>
      <c r="K1273" s="70">
        <f t="shared" si="268"/>
        <v>192.51000000000002</v>
      </c>
      <c r="L1273" s="70">
        <f t="shared" si="269"/>
        <v>2.2999999999999998</v>
      </c>
      <c r="M1273" s="70">
        <f t="shared" si="270"/>
        <v>1234.7875545210197</v>
      </c>
      <c r="N1273" s="70">
        <f t="shared" si="271"/>
        <v>1.6448536269514715</v>
      </c>
      <c r="O1273" s="70">
        <f t="shared" si="272"/>
        <v>2031.0447875684372</v>
      </c>
      <c r="P1273" s="70">
        <f t="shared" si="273"/>
        <v>10230.544787568437</v>
      </c>
      <c r="Q1273" s="70">
        <f t="shared" si="274"/>
        <v>-8204.301039579208</v>
      </c>
      <c r="R1273" s="70" t="str">
        <f t="shared" si="275"/>
        <v>Yes</v>
      </c>
      <c r="S1273" s="70">
        <f t="shared" si="276"/>
        <v>8199.5</v>
      </c>
      <c r="T1273" s="70">
        <f t="shared" si="277"/>
        <v>18434.845827147645</v>
      </c>
      <c r="U1273" s="70">
        <f t="shared" si="278"/>
        <v>169985316.89941406</v>
      </c>
      <c r="V1273" s="70">
        <f t="shared" si="279"/>
        <v>0</v>
      </c>
    </row>
    <row r="1274" spans="1:22" x14ac:dyDescent="0.15">
      <c r="A1274" s="66">
        <v>82315.406016752589</v>
      </c>
      <c r="B1274" s="67">
        <v>9.1901470499999984</v>
      </c>
      <c r="C1274" s="67">
        <v>17484.466265114144</v>
      </c>
      <c r="D1274" s="65">
        <v>3824</v>
      </c>
      <c r="E1274" s="68">
        <v>0.2</v>
      </c>
      <c r="F1274" s="65">
        <v>0.77</v>
      </c>
      <c r="G1274" s="65">
        <v>0.22</v>
      </c>
      <c r="H1274" s="65">
        <v>30</v>
      </c>
      <c r="I1274" s="70">
        <f t="shared" si="266"/>
        <v>1902.5230140484148</v>
      </c>
      <c r="J1274" s="70">
        <f t="shared" si="267"/>
        <v>152.96</v>
      </c>
      <c r="K1274" s="70">
        <f t="shared" si="268"/>
        <v>33.651200000000003</v>
      </c>
      <c r="L1274" s="70">
        <f t="shared" si="269"/>
        <v>2.6267851073127395</v>
      </c>
      <c r="M1274" s="70">
        <f t="shared" si="270"/>
        <v>442.05175362529667</v>
      </c>
      <c r="N1274" s="70">
        <f t="shared" si="271"/>
        <v>1.6448536269514715</v>
      </c>
      <c r="O1274" s="70">
        <f t="shared" si="272"/>
        <v>727.11043025082756</v>
      </c>
      <c r="P1274" s="70">
        <f t="shared" si="273"/>
        <v>5315.9104302508276</v>
      </c>
      <c r="Q1274" s="70">
        <f t="shared" si="274"/>
        <v>-2686.2769859515856</v>
      </c>
      <c r="R1274" s="70" t="str">
        <f t="shared" si="275"/>
        <v>Yes</v>
      </c>
      <c r="S1274" s="70">
        <f t="shared" si="276"/>
        <v>4588.8</v>
      </c>
      <c r="T1274" s="70">
        <f t="shared" si="277"/>
        <v>8002.1874162024133</v>
      </c>
      <c r="U1274" s="70">
        <f t="shared" si="278"/>
        <v>147531.84057065472</v>
      </c>
      <c r="V1274" s="70">
        <f t="shared" si="279"/>
        <v>0</v>
      </c>
    </row>
    <row r="1275" spans="1:22" x14ac:dyDescent="0.15">
      <c r="A1275" s="66">
        <v>38342.236350040737</v>
      </c>
      <c r="B1275" s="67">
        <v>5.85987875</v>
      </c>
      <c r="C1275" s="67">
        <v>3889.5474598695514</v>
      </c>
      <c r="D1275" s="65">
        <v>2894</v>
      </c>
      <c r="E1275" s="68">
        <v>-0.4</v>
      </c>
      <c r="F1275" s="65">
        <v>0.77</v>
      </c>
      <c r="G1275" s="65">
        <v>0.52</v>
      </c>
      <c r="H1275" s="65">
        <v>8</v>
      </c>
      <c r="I1275" s="70">
        <f t="shared" si="266"/>
        <v>663.75903424103296</v>
      </c>
      <c r="J1275" s="70">
        <f t="shared" si="267"/>
        <v>57.879999999999995</v>
      </c>
      <c r="K1275" s="70">
        <f t="shared" si="268"/>
        <v>30.0976</v>
      </c>
      <c r="L1275" s="70">
        <f t="shared" si="269"/>
        <v>1.3564659966250536</v>
      </c>
      <c r="M1275" s="70">
        <f t="shared" si="270"/>
        <v>115.80629474290247</v>
      </c>
      <c r="N1275" s="70">
        <f t="shared" si="271"/>
        <v>1.6448536269514715</v>
      </c>
      <c r="O1275" s="70">
        <f t="shared" si="272"/>
        <v>190.48440393167425</v>
      </c>
      <c r="P1275" s="70">
        <f t="shared" si="273"/>
        <v>653.52440393167421</v>
      </c>
      <c r="Q1275" s="70">
        <f t="shared" si="274"/>
        <v>-1072.640965758967</v>
      </c>
      <c r="R1275" s="70" t="str">
        <f t="shared" si="275"/>
        <v>Yes</v>
      </c>
      <c r="S1275" s="70">
        <f t="shared" si="276"/>
        <v>463.03999999999996</v>
      </c>
      <c r="T1275" s="70">
        <f t="shared" si="277"/>
        <v>1726.1653696906412</v>
      </c>
      <c r="U1275" s="70">
        <f t="shared" si="278"/>
        <v>4325.2509797990397</v>
      </c>
      <c r="V1275" s="70">
        <f t="shared" si="279"/>
        <v>0</v>
      </c>
    </row>
    <row r="1276" spans="1:22" x14ac:dyDescent="0.15">
      <c r="A1276" s="66">
        <v>5955.4455237517677</v>
      </c>
      <c r="B1276" s="67">
        <v>16.893159739999998</v>
      </c>
      <c r="C1276" s="67">
        <v>5217.5180813804</v>
      </c>
      <c r="D1276" s="65">
        <v>5166</v>
      </c>
      <c r="E1276" s="68">
        <v>-0.4</v>
      </c>
      <c r="F1276" s="65">
        <v>0.77</v>
      </c>
      <c r="G1276" s="65">
        <v>0.68</v>
      </c>
      <c r="H1276" s="65">
        <v>2</v>
      </c>
      <c r="I1276" s="70">
        <f t="shared" si="266"/>
        <v>308.85388889245183</v>
      </c>
      <c r="J1276" s="70">
        <f t="shared" si="267"/>
        <v>103.32</v>
      </c>
      <c r="K1276" s="70">
        <f t="shared" si="268"/>
        <v>70.257599999999996</v>
      </c>
      <c r="L1276" s="70">
        <f t="shared" si="269"/>
        <v>0.67823299831252681</v>
      </c>
      <c r="M1276" s="70">
        <f t="shared" si="270"/>
        <v>121.58441931234445</v>
      </c>
      <c r="N1276" s="70">
        <f t="shared" si="271"/>
        <v>1.6448536269514715</v>
      </c>
      <c r="O1276" s="70">
        <f t="shared" si="272"/>
        <v>199.98857308669832</v>
      </c>
      <c r="P1276" s="70">
        <f t="shared" si="273"/>
        <v>406.62857308669834</v>
      </c>
      <c r="Q1276" s="70">
        <f t="shared" si="274"/>
        <v>-2790.7461111075481</v>
      </c>
      <c r="R1276" s="70" t="str">
        <f t="shared" si="275"/>
        <v>Yes</v>
      </c>
      <c r="S1276" s="70">
        <f t="shared" si="276"/>
        <v>206.64</v>
      </c>
      <c r="T1276" s="70">
        <f t="shared" si="277"/>
        <v>3197.3746841942466</v>
      </c>
      <c r="U1276" s="70">
        <f t="shared" si="278"/>
        <v>7720.886856130559</v>
      </c>
      <c r="V1276" s="70">
        <f t="shared" si="279"/>
        <v>0</v>
      </c>
    </row>
    <row r="1277" spans="1:22" x14ac:dyDescent="0.15">
      <c r="A1277" s="66">
        <v>38880.525137878227</v>
      </c>
      <c r="B1277" s="67">
        <v>6.50816266</v>
      </c>
      <c r="C1277" s="67">
        <v>19081.226324018033</v>
      </c>
      <c r="D1277" s="65">
        <v>3994</v>
      </c>
      <c r="E1277" s="68">
        <v>0.2</v>
      </c>
      <c r="F1277" s="65">
        <v>0.77</v>
      </c>
      <c r="G1277" s="65">
        <v>0.35</v>
      </c>
      <c r="H1277" s="65">
        <v>33</v>
      </c>
      <c r="I1277" s="70">
        <f t="shared" si="266"/>
        <v>2931.8914294035226</v>
      </c>
      <c r="J1277" s="70">
        <f t="shared" si="267"/>
        <v>159.76</v>
      </c>
      <c r="K1277" s="70">
        <f t="shared" si="268"/>
        <v>55.915999999999997</v>
      </c>
      <c r="L1277" s="70">
        <f t="shared" si="269"/>
        <v>2.7549954627911823</v>
      </c>
      <c r="M1277" s="70">
        <f t="shared" si="270"/>
        <v>544.88466121923454</v>
      </c>
      <c r="N1277" s="70">
        <f t="shared" si="271"/>
        <v>1.6448536269514715</v>
      </c>
      <c r="O1277" s="70">
        <f t="shared" si="272"/>
        <v>896.25551127668177</v>
      </c>
      <c r="P1277" s="70">
        <f t="shared" si="273"/>
        <v>6168.3355112766822</v>
      </c>
      <c r="Q1277" s="70">
        <f t="shared" si="274"/>
        <v>-1860.9085705964767</v>
      </c>
      <c r="R1277" s="70" t="str">
        <f t="shared" si="275"/>
        <v>Yes</v>
      </c>
      <c r="S1277" s="70">
        <f t="shared" si="276"/>
        <v>5272.08</v>
      </c>
      <c r="T1277" s="70">
        <f t="shared" si="277"/>
        <v>8029.2440818731593</v>
      </c>
      <c r="U1277" s="70">
        <f t="shared" si="278"/>
        <v>154090.52595167229</v>
      </c>
      <c r="V1277" s="70">
        <f t="shared" si="279"/>
        <v>0</v>
      </c>
    </row>
    <row r="1278" spans="1:22" x14ac:dyDescent="0.15">
      <c r="A1278" s="66">
        <v>56336.008664678353</v>
      </c>
      <c r="B1278" s="67">
        <v>6.5501899999999997</v>
      </c>
      <c r="C1278" s="67">
        <v>14472.654046902628</v>
      </c>
      <c r="D1278" s="65">
        <v>3986</v>
      </c>
      <c r="E1278" s="68">
        <v>1.5</v>
      </c>
      <c r="F1278" s="65">
        <v>1</v>
      </c>
      <c r="G1278" s="65">
        <v>0.22</v>
      </c>
      <c r="H1278" s="65">
        <v>38</v>
      </c>
      <c r="I1278" s="70">
        <f t="shared" si="266"/>
        <v>2209.5014109365725</v>
      </c>
      <c r="J1278" s="70">
        <f t="shared" si="267"/>
        <v>332.16666666666669</v>
      </c>
      <c r="K1278" s="70">
        <f t="shared" si="268"/>
        <v>73.076666666666668</v>
      </c>
      <c r="L1278" s="70">
        <f t="shared" si="269"/>
        <v>0</v>
      </c>
      <c r="M1278" s="70">
        <f t="shared" si="270"/>
        <v>450.47482729029628</v>
      </c>
      <c r="N1278" s="70">
        <f t="shared" si="271"/>
        <v>1.6448536269514715</v>
      </c>
      <c r="O1278" s="70">
        <f t="shared" si="272"/>
        <v>740.96515351878156</v>
      </c>
      <c r="P1278" s="70">
        <f t="shared" si="273"/>
        <v>13363.298486852116</v>
      </c>
      <c r="Q1278" s="70">
        <f t="shared" si="274"/>
        <v>-7755.4985890634271</v>
      </c>
      <c r="R1278" s="70" t="str">
        <f t="shared" si="275"/>
        <v>Yes</v>
      </c>
      <c r="S1278" s="70">
        <f t="shared" si="276"/>
        <v>12622.333333333334</v>
      </c>
      <c r="T1278" s="70">
        <f t="shared" si="277"/>
        <v>21118.797075915543</v>
      </c>
      <c r="U1278" s="70">
        <f t="shared" si="278"/>
        <v>158382766.04980469</v>
      </c>
      <c r="V1278" s="70">
        <f t="shared" si="279"/>
        <v>0</v>
      </c>
    </row>
    <row r="1279" spans="1:22" x14ac:dyDescent="0.15">
      <c r="A1279" s="66">
        <v>32535.362674834323</v>
      </c>
      <c r="B1279" s="67">
        <v>6.9390729699999998</v>
      </c>
      <c r="C1279" s="67">
        <v>28362.674743790009</v>
      </c>
      <c r="D1279" s="65">
        <v>3986</v>
      </c>
      <c r="E1279" s="68">
        <v>0.8</v>
      </c>
      <c r="F1279" s="65">
        <v>1</v>
      </c>
      <c r="G1279" s="65">
        <v>0.22</v>
      </c>
      <c r="H1279" s="65">
        <v>72</v>
      </c>
      <c r="I1279" s="70">
        <f t="shared" si="266"/>
        <v>4087.3867253466869</v>
      </c>
      <c r="J1279" s="70">
        <f t="shared" si="267"/>
        <v>239.16000000000003</v>
      </c>
      <c r="K1279" s="70">
        <f t="shared" si="268"/>
        <v>52.615200000000009</v>
      </c>
      <c r="L1279" s="70">
        <f t="shared" si="269"/>
        <v>0</v>
      </c>
      <c r="M1279" s="70">
        <f t="shared" si="270"/>
        <v>446.45477656183726</v>
      </c>
      <c r="N1279" s="70">
        <f t="shared" si="271"/>
        <v>1.6448536269514715</v>
      </c>
      <c r="O1279" s="70">
        <f t="shared" si="272"/>
        <v>734.3527584975468</v>
      </c>
      <c r="P1279" s="70">
        <f t="shared" si="273"/>
        <v>17953.872758497546</v>
      </c>
      <c r="Q1279" s="70">
        <f t="shared" si="274"/>
        <v>-3087.4132746533141</v>
      </c>
      <c r="R1279" s="70" t="str">
        <f t="shared" si="275"/>
        <v>Yes</v>
      </c>
      <c r="S1279" s="70">
        <f t="shared" si="276"/>
        <v>17219.52</v>
      </c>
      <c r="T1279" s="70">
        <f t="shared" si="277"/>
        <v>21041.28603315086</v>
      </c>
      <c r="U1279" s="70">
        <f t="shared" si="278"/>
        <v>5754943.8579559252</v>
      </c>
      <c r="V1279" s="70">
        <f t="shared" si="279"/>
        <v>0</v>
      </c>
    </row>
    <row r="1280" spans="1:22" x14ac:dyDescent="0.15">
      <c r="A1280" s="66">
        <v>747.61570176660189</v>
      </c>
      <c r="B1280" s="67">
        <v>5.2075235999999991</v>
      </c>
      <c r="C1280" s="67">
        <v>34245.974848957892</v>
      </c>
      <c r="D1280" s="65">
        <v>3986</v>
      </c>
      <c r="E1280" s="68">
        <v>1.5</v>
      </c>
      <c r="F1280" s="65">
        <v>1</v>
      </c>
      <c r="G1280" s="65">
        <v>0.22</v>
      </c>
      <c r="H1280" s="65">
        <v>102</v>
      </c>
      <c r="I1280" s="70">
        <f t="shared" si="266"/>
        <v>6576.2495726294737</v>
      </c>
      <c r="J1280" s="70">
        <f t="shared" si="267"/>
        <v>332.16666666666669</v>
      </c>
      <c r="K1280" s="70">
        <f t="shared" si="268"/>
        <v>73.076666666666668</v>
      </c>
      <c r="L1280" s="70">
        <f t="shared" si="269"/>
        <v>0</v>
      </c>
      <c r="M1280" s="70">
        <f t="shared" si="270"/>
        <v>738.03815587903944</v>
      </c>
      <c r="N1280" s="70">
        <f t="shared" si="271"/>
        <v>1.6448536269514715</v>
      </c>
      <c r="O1280" s="70">
        <f t="shared" si="272"/>
        <v>1213.9647375262134</v>
      </c>
      <c r="P1280" s="70">
        <f t="shared" si="273"/>
        <v>35094.964737526214</v>
      </c>
      <c r="Q1280" s="70">
        <f t="shared" si="274"/>
        <v>-3388.7504273705263</v>
      </c>
      <c r="R1280" s="70" t="str">
        <f t="shared" si="275"/>
        <v>Yes</v>
      </c>
      <c r="S1280" s="70">
        <f t="shared" si="276"/>
        <v>33881</v>
      </c>
      <c r="T1280" s="70">
        <f t="shared" si="277"/>
        <v>38483.715164896741</v>
      </c>
      <c r="U1280" s="70">
        <f t="shared" si="278"/>
        <v>158382766.04980469</v>
      </c>
      <c r="V1280" s="70">
        <f t="shared" si="279"/>
        <v>0</v>
      </c>
    </row>
    <row r="1281" spans="1:22" x14ac:dyDescent="0.15">
      <c r="A1281" s="66">
        <v>72476.040792193759</v>
      </c>
      <c r="B1281" s="67">
        <v>13.119501239999998</v>
      </c>
      <c r="C1281" s="67">
        <v>31282.807581955338</v>
      </c>
      <c r="D1281" s="65">
        <v>3986</v>
      </c>
      <c r="E1281" s="68">
        <v>0.2</v>
      </c>
      <c r="F1281" s="65">
        <v>1</v>
      </c>
      <c r="G1281" s="65">
        <v>0.22</v>
      </c>
      <c r="H1281" s="65">
        <v>52</v>
      </c>
      <c r="I1281" s="70">
        <f t="shared" si="266"/>
        <v>2384.450979476057</v>
      </c>
      <c r="J1281" s="70">
        <f t="shared" si="267"/>
        <v>159.44</v>
      </c>
      <c r="K1281" s="70">
        <f t="shared" si="268"/>
        <v>35.076799999999999</v>
      </c>
      <c r="L1281" s="70">
        <f t="shared" si="269"/>
        <v>0</v>
      </c>
      <c r="M1281" s="70">
        <f t="shared" si="270"/>
        <v>252.94240195839052</v>
      </c>
      <c r="N1281" s="70">
        <f t="shared" si="271"/>
        <v>1.6448536269514715</v>
      </c>
      <c r="O1281" s="70">
        <f t="shared" si="272"/>
        <v>416.05322727107563</v>
      </c>
      <c r="P1281" s="70">
        <f t="shared" si="273"/>
        <v>8706.9332272710744</v>
      </c>
      <c r="Q1281" s="70">
        <f t="shared" si="274"/>
        <v>-2398.7490205239428</v>
      </c>
      <c r="R1281" s="70" t="str">
        <f t="shared" si="275"/>
        <v>Yes</v>
      </c>
      <c r="S1281" s="70">
        <f t="shared" si="276"/>
        <v>8290.8799999999992</v>
      </c>
      <c r="T1281" s="70">
        <f t="shared" si="277"/>
        <v>11105.682247795017</v>
      </c>
      <c r="U1281" s="70">
        <f t="shared" si="278"/>
        <v>153781.88193374206</v>
      </c>
      <c r="V1281" s="70">
        <f t="shared" si="279"/>
        <v>0</v>
      </c>
    </row>
    <row r="1282" spans="1:22" x14ac:dyDescent="0.15">
      <c r="A1282" s="66">
        <v>74396.479755158944</v>
      </c>
      <c r="B1282" s="67">
        <v>18.45166335</v>
      </c>
      <c r="C1282" s="67">
        <v>45283.8812577836</v>
      </c>
      <c r="D1282" s="65">
        <v>3986</v>
      </c>
      <c r="E1282" s="68">
        <v>-0.4</v>
      </c>
      <c r="F1282" s="65">
        <v>1</v>
      </c>
      <c r="G1282" s="65">
        <v>0.22</v>
      </c>
      <c r="H1282" s="65">
        <v>58</v>
      </c>
      <c r="I1282" s="70">
        <f t="shared" si="266"/>
        <v>2454.1896521097974</v>
      </c>
      <c r="J1282" s="70">
        <f t="shared" si="267"/>
        <v>79.72</v>
      </c>
      <c r="K1282" s="70">
        <f t="shared" si="268"/>
        <v>17.538399999999999</v>
      </c>
      <c r="L1282" s="70">
        <f t="shared" si="269"/>
        <v>0</v>
      </c>
      <c r="M1282" s="70">
        <f t="shared" si="270"/>
        <v>133.56847503988357</v>
      </c>
      <c r="N1282" s="70">
        <f t="shared" si="271"/>
        <v>1.6448536269514715</v>
      </c>
      <c r="O1282" s="70">
        <f t="shared" si="272"/>
        <v>219.70059061572957</v>
      </c>
      <c r="P1282" s="70">
        <f t="shared" si="273"/>
        <v>4843.4605906157294</v>
      </c>
      <c r="Q1282" s="70">
        <f t="shared" si="274"/>
        <v>62.589652109797498</v>
      </c>
      <c r="R1282" s="70" t="str">
        <f t="shared" si="275"/>
        <v>Yes</v>
      </c>
      <c r="S1282" s="70">
        <f t="shared" si="276"/>
        <v>4623.76</v>
      </c>
      <c r="T1282" s="70">
        <f t="shared" si="277"/>
        <v>4780.8709385059319</v>
      </c>
      <c r="U1282" s="70">
        <f t="shared" si="278"/>
        <v>5957.3083640217601</v>
      </c>
      <c r="V1282" s="70">
        <f t="shared" si="279"/>
        <v>0</v>
      </c>
    </row>
    <row r="1283" spans="1:22" x14ac:dyDescent="0.15">
      <c r="A1283" s="66">
        <v>44305.272339906311</v>
      </c>
      <c r="B1283" s="67">
        <v>7.2565707799999997</v>
      </c>
      <c r="C1283" s="67">
        <v>18206.737709449564</v>
      </c>
      <c r="D1283" s="65">
        <v>3986</v>
      </c>
      <c r="E1283" s="68">
        <v>-0.4</v>
      </c>
      <c r="F1283" s="65">
        <v>1</v>
      </c>
      <c r="G1283" s="65">
        <v>0.22</v>
      </c>
      <c r="H1283" s="65">
        <v>45</v>
      </c>
      <c r="I1283" s="70">
        <f t="shared" ref="I1283:I1346" si="280">C1283/B1283</f>
        <v>2509.0002235807538</v>
      </c>
      <c r="J1283" s="70">
        <f t="shared" ref="J1283:J1346" si="281">($D1283/30)*(100%+$E1283)</f>
        <v>79.72</v>
      </c>
      <c r="K1283" s="70">
        <f t="shared" ref="K1283:K1346" si="282">G1283*J1283</f>
        <v>17.538399999999999</v>
      </c>
      <c r="L1283" s="70">
        <f t="shared" ref="L1283:L1346" si="283">SQRT((1-F1283)*H1283)</f>
        <v>0</v>
      </c>
      <c r="M1283" s="70">
        <f t="shared" ref="M1283:M1346" si="284">SQRT((H1283*(K1283^2))+((J1283^2)*(L1283^2)))</f>
        <v>117.65116384974692</v>
      </c>
      <c r="N1283" s="70">
        <f t="shared" ref="N1283:N1346" si="285">_xlfn.NORM.INV(95/100,0,1)</f>
        <v>1.6448536269514715</v>
      </c>
      <c r="O1283" s="70">
        <f t="shared" ref="O1283:O1346" si="286">N1283*M1283</f>
        <v>193.51894357331807</v>
      </c>
      <c r="P1283" s="70">
        <f t="shared" ref="P1283:P1346" si="287">J1283*H1283+O1283</f>
        <v>3780.9189435733183</v>
      </c>
      <c r="Q1283" s="70">
        <f t="shared" ref="Q1283:Q1346" si="288">I1283-(J1283*30)</f>
        <v>117.40022358075385</v>
      </c>
      <c r="R1283" s="70" t="str">
        <f t="shared" ref="R1283:R1346" si="289">IF(Q1283&lt;P1283, "Yes", "No")</f>
        <v>Yes</v>
      </c>
      <c r="S1283" s="70">
        <f t="shared" ref="S1283:S1346" si="290">H1283*J1283</f>
        <v>3587.4</v>
      </c>
      <c r="T1283" s="70">
        <f t="shared" ref="T1283:T1346" si="291">IF(R1283="Yes",IF((P1283-Q1283)&gt;S1283, P1283-Q1283, S1283),0)</f>
        <v>3663.5187199925645</v>
      </c>
      <c r="U1283" s="70">
        <f t="shared" ref="U1283:U1346" si="292">J1283*(((100%+E1283)^11)-1)/((100%+E1283)-1)*30</f>
        <v>5957.3083640217601</v>
      </c>
      <c r="V1283" s="70">
        <f t="shared" ref="V1283:V1346" si="293">IF(I1283-U1283&gt;0,I1283-U1283,0)</f>
        <v>0</v>
      </c>
    </row>
    <row r="1284" spans="1:22" x14ac:dyDescent="0.15">
      <c r="A1284" s="66">
        <v>30446.836974125712</v>
      </c>
      <c r="B1284" s="67">
        <v>6.2829905799999999</v>
      </c>
      <c r="C1284" s="67">
        <v>16734.655911413902</v>
      </c>
      <c r="D1284" s="65">
        <v>3986</v>
      </c>
      <c r="E1284" s="68">
        <v>0.2</v>
      </c>
      <c r="F1284" s="65">
        <v>1</v>
      </c>
      <c r="G1284" s="65">
        <v>0.22</v>
      </c>
      <c r="H1284" s="65">
        <v>45</v>
      </c>
      <c r="I1284" s="70">
        <f t="shared" si="280"/>
        <v>2663.4857554432147</v>
      </c>
      <c r="J1284" s="70">
        <f t="shared" si="281"/>
        <v>159.44</v>
      </c>
      <c r="K1284" s="70">
        <f t="shared" si="282"/>
        <v>35.076799999999999</v>
      </c>
      <c r="L1284" s="70">
        <f t="shared" si="283"/>
        <v>0</v>
      </c>
      <c r="M1284" s="70">
        <f t="shared" si="284"/>
        <v>235.30232769949384</v>
      </c>
      <c r="N1284" s="70">
        <f t="shared" si="285"/>
        <v>1.6448536269514715</v>
      </c>
      <c r="O1284" s="70">
        <f t="shared" si="286"/>
        <v>387.03788714663614</v>
      </c>
      <c r="P1284" s="70">
        <f t="shared" si="287"/>
        <v>7561.8378871466366</v>
      </c>
      <c r="Q1284" s="70">
        <f t="shared" si="288"/>
        <v>-2119.7142445567852</v>
      </c>
      <c r="R1284" s="70" t="str">
        <f t="shared" si="289"/>
        <v>Yes</v>
      </c>
      <c r="S1284" s="70">
        <f t="shared" si="290"/>
        <v>7174.8</v>
      </c>
      <c r="T1284" s="70">
        <f t="shared" si="291"/>
        <v>9681.5521317034218</v>
      </c>
      <c r="U1284" s="70">
        <f t="shared" si="292"/>
        <v>153781.88193374206</v>
      </c>
      <c r="V1284" s="70">
        <f t="shared" si="293"/>
        <v>0</v>
      </c>
    </row>
    <row r="1285" spans="1:22" x14ac:dyDescent="0.15">
      <c r="A1285" s="66">
        <v>80233.637537228584</v>
      </c>
      <c r="B1285" s="67">
        <v>10.922577059999998</v>
      </c>
      <c r="C1285" s="67">
        <v>5720.4456789509295</v>
      </c>
      <c r="D1285" s="65">
        <v>3816</v>
      </c>
      <c r="E1285" s="68">
        <v>1.2</v>
      </c>
      <c r="F1285" s="65">
        <v>1</v>
      </c>
      <c r="G1285" s="65">
        <v>0.62</v>
      </c>
      <c r="H1285" s="65">
        <v>5</v>
      </c>
      <c r="I1285" s="70">
        <f t="shared" si="280"/>
        <v>523.72674026718471</v>
      </c>
      <c r="J1285" s="70">
        <f t="shared" si="281"/>
        <v>279.84000000000003</v>
      </c>
      <c r="K1285" s="70">
        <f t="shared" si="282"/>
        <v>173.50080000000003</v>
      </c>
      <c r="L1285" s="70">
        <f t="shared" si="283"/>
        <v>0</v>
      </c>
      <c r="M1285" s="70">
        <f t="shared" si="284"/>
        <v>387.95958295059557</v>
      </c>
      <c r="N1285" s="70">
        <f t="shared" si="285"/>
        <v>1.6448536269514715</v>
      </c>
      <c r="O1285" s="70">
        <f t="shared" si="286"/>
        <v>638.13672712686741</v>
      </c>
      <c r="P1285" s="70">
        <f t="shared" si="287"/>
        <v>2037.3367271268676</v>
      </c>
      <c r="Q1285" s="70">
        <f t="shared" si="288"/>
        <v>-7871.4732597328157</v>
      </c>
      <c r="R1285" s="70" t="str">
        <f t="shared" si="289"/>
        <v>Yes</v>
      </c>
      <c r="S1285" s="70">
        <f t="shared" si="290"/>
        <v>1399.2000000000003</v>
      </c>
      <c r="T1285" s="70">
        <f t="shared" si="291"/>
        <v>9908.8099868596837</v>
      </c>
      <c r="U1285" s="70">
        <f t="shared" si="292"/>
        <v>40871912.366736539</v>
      </c>
      <c r="V1285" s="70">
        <f t="shared" si="293"/>
        <v>0</v>
      </c>
    </row>
    <row r="1286" spans="1:22" x14ac:dyDescent="0.15">
      <c r="A1286" s="66">
        <v>89338.772626263861</v>
      </c>
      <c r="B1286" s="67">
        <v>7.6301539199999988</v>
      </c>
      <c r="C1286" s="67">
        <v>13450.976132298767</v>
      </c>
      <c r="D1286" s="65">
        <v>1892</v>
      </c>
      <c r="E1286" s="68">
        <v>-0.2</v>
      </c>
      <c r="F1286" s="65">
        <v>1</v>
      </c>
      <c r="G1286" s="65">
        <v>1.02</v>
      </c>
      <c r="H1286" s="65">
        <v>21</v>
      </c>
      <c r="I1286" s="70">
        <f t="shared" si="280"/>
        <v>1762.8708769611255</v>
      </c>
      <c r="J1286" s="70">
        <f t="shared" si="281"/>
        <v>50.45333333333334</v>
      </c>
      <c r="K1286" s="70">
        <f t="shared" si="282"/>
        <v>51.462400000000009</v>
      </c>
      <c r="L1286" s="70">
        <f t="shared" si="283"/>
        <v>0</v>
      </c>
      <c r="M1286" s="70">
        <f t="shared" si="284"/>
        <v>235.83034344409546</v>
      </c>
      <c r="N1286" s="70">
        <f t="shared" si="285"/>
        <v>1.6448536269514715</v>
      </c>
      <c r="O1286" s="70">
        <f t="shared" si="286"/>
        <v>387.9063957592316</v>
      </c>
      <c r="P1286" s="70">
        <f t="shared" si="287"/>
        <v>1447.4263957592318</v>
      </c>
      <c r="Q1286" s="70">
        <f t="shared" si="288"/>
        <v>249.2708769611254</v>
      </c>
      <c r="R1286" s="70" t="str">
        <f t="shared" si="289"/>
        <v>Yes</v>
      </c>
      <c r="S1286" s="70">
        <f t="shared" si="290"/>
        <v>1059.5200000000002</v>
      </c>
      <c r="T1286" s="70">
        <f t="shared" si="291"/>
        <v>1198.1555187981064</v>
      </c>
      <c r="U1286" s="70">
        <f t="shared" si="292"/>
        <v>6917.9137500774414</v>
      </c>
      <c r="V1286" s="70">
        <f t="shared" si="293"/>
        <v>0</v>
      </c>
    </row>
    <row r="1287" spans="1:22" x14ac:dyDescent="0.15">
      <c r="A1287" s="66">
        <v>92952.960230614568</v>
      </c>
      <c r="B1287" s="67">
        <v>9.57911</v>
      </c>
      <c r="C1287" s="67">
        <v>29324.813380523625</v>
      </c>
      <c r="D1287" s="65">
        <v>4398</v>
      </c>
      <c r="E1287" s="68">
        <v>-0.4</v>
      </c>
      <c r="F1287" s="65">
        <v>0.88</v>
      </c>
      <c r="G1287" s="65">
        <v>0.55000000000000004</v>
      </c>
      <c r="H1287" s="65">
        <v>27</v>
      </c>
      <c r="I1287" s="70">
        <f t="shared" si="280"/>
        <v>3061.3296413261382</v>
      </c>
      <c r="J1287" s="70">
        <f t="shared" si="281"/>
        <v>87.96</v>
      </c>
      <c r="K1287" s="70">
        <f t="shared" si="282"/>
        <v>48.378</v>
      </c>
      <c r="L1287" s="70">
        <f t="shared" si="283"/>
        <v>1.8</v>
      </c>
      <c r="M1287" s="70">
        <f t="shared" si="284"/>
        <v>297.08481861582896</v>
      </c>
      <c r="N1287" s="70">
        <f t="shared" si="285"/>
        <v>1.6448536269514715</v>
      </c>
      <c r="O1287" s="70">
        <f t="shared" si="286"/>
        <v>488.66104141246632</v>
      </c>
      <c r="P1287" s="70">
        <f t="shared" si="287"/>
        <v>2863.5810414124658</v>
      </c>
      <c r="Q1287" s="70">
        <f t="shared" si="288"/>
        <v>422.52964132613852</v>
      </c>
      <c r="R1287" s="70" t="str">
        <f t="shared" si="289"/>
        <v>Yes</v>
      </c>
      <c r="S1287" s="70">
        <f t="shared" si="290"/>
        <v>2374.9199999999996</v>
      </c>
      <c r="T1287" s="70">
        <f t="shared" si="291"/>
        <v>2441.0514000863272</v>
      </c>
      <c r="U1287" s="70">
        <f t="shared" si="292"/>
        <v>6573.0662782156796</v>
      </c>
      <c r="V1287" s="70">
        <f t="shared" si="293"/>
        <v>0</v>
      </c>
    </row>
    <row r="1288" spans="1:22" x14ac:dyDescent="0.15">
      <c r="A1288" s="66">
        <v>35927.357709046104</v>
      </c>
      <c r="B1288" s="67">
        <v>6.9294026999999989</v>
      </c>
      <c r="C1288" s="67">
        <v>5501.5051336388324</v>
      </c>
      <c r="D1288" s="65">
        <v>3476</v>
      </c>
      <c r="E1288" s="68">
        <v>0.4</v>
      </c>
      <c r="F1288" s="65">
        <v>1</v>
      </c>
      <c r="G1288" s="65">
        <v>0.39</v>
      </c>
      <c r="H1288" s="65">
        <v>11</v>
      </c>
      <c r="I1288" s="70">
        <f t="shared" si="280"/>
        <v>793.93641440969122</v>
      </c>
      <c r="J1288" s="70">
        <f t="shared" si="281"/>
        <v>162.21333333333331</v>
      </c>
      <c r="K1288" s="70">
        <f t="shared" si="282"/>
        <v>63.263199999999991</v>
      </c>
      <c r="L1288" s="70">
        <f t="shared" si="283"/>
        <v>0</v>
      </c>
      <c r="M1288" s="70">
        <f t="shared" si="284"/>
        <v>209.82029743721171</v>
      </c>
      <c r="N1288" s="70">
        <f t="shared" si="285"/>
        <v>1.6448536269514715</v>
      </c>
      <c r="O1288" s="70">
        <f t="shared" si="286"/>
        <v>345.12367724763425</v>
      </c>
      <c r="P1288" s="70">
        <f t="shared" si="287"/>
        <v>2129.4703439143004</v>
      </c>
      <c r="Q1288" s="70">
        <f t="shared" si="288"/>
        <v>-4072.4635855903084</v>
      </c>
      <c r="R1288" s="70" t="str">
        <f t="shared" si="289"/>
        <v>Yes</v>
      </c>
      <c r="S1288" s="70">
        <f t="shared" si="290"/>
        <v>1784.3466666666664</v>
      </c>
      <c r="T1288" s="70">
        <f t="shared" si="291"/>
        <v>6201.9339295046084</v>
      </c>
      <c r="U1288" s="70">
        <f t="shared" si="292"/>
        <v>480504.09854132187</v>
      </c>
      <c r="V1288" s="70">
        <f t="shared" si="293"/>
        <v>0</v>
      </c>
    </row>
    <row r="1289" spans="1:22" x14ac:dyDescent="0.15">
      <c r="A1289" s="66">
        <v>41997.106011706695</v>
      </c>
      <c r="B1289" s="67">
        <v>5.9081049699999992</v>
      </c>
      <c r="C1289" s="67">
        <v>3253.6060320881147</v>
      </c>
      <c r="D1289" s="65">
        <v>4650</v>
      </c>
      <c r="E1289" s="68">
        <v>0.8</v>
      </c>
      <c r="F1289" s="65">
        <v>1</v>
      </c>
      <c r="G1289" s="65">
        <v>0.44</v>
      </c>
      <c r="H1289" s="65">
        <v>5</v>
      </c>
      <c r="I1289" s="70">
        <f t="shared" si="280"/>
        <v>550.70213691347385</v>
      </c>
      <c r="J1289" s="70">
        <f t="shared" si="281"/>
        <v>279</v>
      </c>
      <c r="K1289" s="70">
        <f t="shared" si="282"/>
        <v>122.76</v>
      </c>
      <c r="L1289" s="70">
        <f t="shared" si="283"/>
        <v>0</v>
      </c>
      <c r="M1289" s="70">
        <f t="shared" si="284"/>
        <v>274.49970491787417</v>
      </c>
      <c r="N1289" s="70">
        <f t="shared" si="285"/>
        <v>1.6448536269514715</v>
      </c>
      <c r="O1289" s="70">
        <f t="shared" si="286"/>
        <v>451.51183523127401</v>
      </c>
      <c r="P1289" s="70">
        <f t="shared" si="287"/>
        <v>1846.5118352312741</v>
      </c>
      <c r="Q1289" s="70">
        <f t="shared" si="288"/>
        <v>-7819.2978630865264</v>
      </c>
      <c r="R1289" s="70" t="str">
        <f t="shared" si="289"/>
        <v>Yes</v>
      </c>
      <c r="S1289" s="70">
        <f t="shared" si="290"/>
        <v>1395</v>
      </c>
      <c r="T1289" s="70">
        <f t="shared" si="291"/>
        <v>9665.8096983178002</v>
      </c>
      <c r="U1289" s="70">
        <f t="shared" si="292"/>
        <v>6713619.9045396512</v>
      </c>
      <c r="V1289" s="70">
        <f t="shared" si="293"/>
        <v>0</v>
      </c>
    </row>
    <row r="1290" spans="1:22" x14ac:dyDescent="0.15">
      <c r="A1290" s="66">
        <v>23278.467847972504</v>
      </c>
      <c r="B1290" s="67">
        <v>11.258259999999998</v>
      </c>
      <c r="C1290" s="67">
        <v>35675.635887781122</v>
      </c>
      <c r="D1290" s="65">
        <v>4762</v>
      </c>
      <c r="E1290" s="68">
        <v>1.2</v>
      </c>
      <c r="F1290" s="65">
        <v>1</v>
      </c>
      <c r="G1290" s="65">
        <v>0.32</v>
      </c>
      <c r="H1290" s="65">
        <v>42</v>
      </c>
      <c r="I1290" s="70">
        <f t="shared" si="280"/>
        <v>3168.8410009878194</v>
      </c>
      <c r="J1290" s="70">
        <f t="shared" si="281"/>
        <v>349.21333333333331</v>
      </c>
      <c r="K1290" s="70">
        <f t="shared" si="282"/>
        <v>111.74826666666667</v>
      </c>
      <c r="L1290" s="70">
        <f t="shared" si="283"/>
        <v>0</v>
      </c>
      <c r="M1290" s="70">
        <f t="shared" si="284"/>
        <v>724.21153976320113</v>
      </c>
      <c r="N1290" s="70">
        <f t="shared" si="285"/>
        <v>1.6448536269514715</v>
      </c>
      <c r="O1290" s="70">
        <f t="shared" si="286"/>
        <v>1191.2219778596111</v>
      </c>
      <c r="P1290" s="70">
        <f t="shared" si="287"/>
        <v>15858.181977859611</v>
      </c>
      <c r="Q1290" s="70">
        <f t="shared" si="288"/>
        <v>-7307.5589990121807</v>
      </c>
      <c r="R1290" s="70" t="str">
        <f t="shared" si="289"/>
        <v>Yes</v>
      </c>
      <c r="S1290" s="70">
        <f t="shared" si="290"/>
        <v>14666.96</v>
      </c>
      <c r="T1290" s="70">
        <f t="shared" si="291"/>
        <v>23165.740976871792</v>
      </c>
      <c r="U1290" s="70">
        <f t="shared" si="292"/>
        <v>51004205.107547</v>
      </c>
      <c r="V1290" s="70">
        <f t="shared" si="293"/>
        <v>0</v>
      </c>
    </row>
    <row r="1291" spans="1:22" x14ac:dyDescent="0.15">
      <c r="A1291" s="66">
        <v>8431.1728428669066</v>
      </c>
      <c r="B1291" s="67">
        <v>7.4549517099999996</v>
      </c>
      <c r="C1291" s="67">
        <v>56798.450573347232</v>
      </c>
      <c r="D1291" s="65">
        <v>7300</v>
      </c>
      <c r="E1291" s="68">
        <v>0.5</v>
      </c>
      <c r="F1291" s="65">
        <v>1</v>
      </c>
      <c r="G1291" s="65">
        <v>0.71</v>
      </c>
      <c r="H1291" s="65">
        <v>32</v>
      </c>
      <c r="I1291" s="70">
        <f t="shared" si="280"/>
        <v>7618.8891334008704</v>
      </c>
      <c r="J1291" s="70">
        <f t="shared" si="281"/>
        <v>365</v>
      </c>
      <c r="K1291" s="70">
        <f t="shared" si="282"/>
        <v>259.14999999999998</v>
      </c>
      <c r="L1291" s="70">
        <f t="shared" si="283"/>
        <v>0</v>
      </c>
      <c r="M1291" s="70">
        <f t="shared" si="284"/>
        <v>1465.9737787559502</v>
      </c>
      <c r="N1291" s="70">
        <f t="shared" si="285"/>
        <v>1.6448536269514715</v>
      </c>
      <c r="O1291" s="70">
        <f t="shared" si="286"/>
        <v>2411.3122870024786</v>
      </c>
      <c r="P1291" s="70">
        <f t="shared" si="287"/>
        <v>14091.312287002478</v>
      </c>
      <c r="Q1291" s="70">
        <f t="shared" si="288"/>
        <v>-3331.1108665991296</v>
      </c>
      <c r="R1291" s="70" t="str">
        <f t="shared" si="289"/>
        <v>Yes</v>
      </c>
      <c r="S1291" s="70">
        <f t="shared" si="290"/>
        <v>11680</v>
      </c>
      <c r="T1291" s="70">
        <f t="shared" si="291"/>
        <v>17422.423153601609</v>
      </c>
      <c r="U1291" s="70">
        <f t="shared" si="292"/>
        <v>1872396.533203125</v>
      </c>
      <c r="V1291" s="70">
        <f t="shared" si="293"/>
        <v>0</v>
      </c>
    </row>
    <row r="1292" spans="1:22" x14ac:dyDescent="0.15">
      <c r="A1292" s="66">
        <v>80109.947666069129</v>
      </c>
      <c r="B1292" s="67">
        <v>8.5697722899999995</v>
      </c>
      <c r="C1292" s="67">
        <v>27367.095636559076</v>
      </c>
      <c r="D1292" s="65">
        <v>5764</v>
      </c>
      <c r="E1292" s="68">
        <v>-0.4</v>
      </c>
      <c r="F1292" s="65">
        <v>0.82</v>
      </c>
      <c r="G1292" s="65">
        <v>0.35</v>
      </c>
      <c r="H1292" s="65">
        <v>28</v>
      </c>
      <c r="I1292" s="70">
        <f t="shared" si="280"/>
        <v>3193.444902671863</v>
      </c>
      <c r="J1292" s="70">
        <f t="shared" si="281"/>
        <v>115.27999999999999</v>
      </c>
      <c r="K1292" s="70">
        <f t="shared" si="282"/>
        <v>40.347999999999992</v>
      </c>
      <c r="L1292" s="70">
        <f t="shared" si="283"/>
        <v>2.2449944320643649</v>
      </c>
      <c r="M1292" s="70">
        <f t="shared" si="284"/>
        <v>335.50243225347856</v>
      </c>
      <c r="N1292" s="70">
        <f t="shared" si="285"/>
        <v>1.6448536269514715</v>
      </c>
      <c r="O1292" s="70">
        <f t="shared" si="286"/>
        <v>551.85239254317457</v>
      </c>
      <c r="P1292" s="70">
        <f t="shared" si="287"/>
        <v>3779.6923925431743</v>
      </c>
      <c r="Q1292" s="70">
        <f t="shared" si="288"/>
        <v>-264.95509732813662</v>
      </c>
      <c r="R1292" s="70" t="str">
        <f t="shared" si="289"/>
        <v>Yes</v>
      </c>
      <c r="S1292" s="70">
        <f t="shared" si="290"/>
        <v>3227.8399999999997</v>
      </c>
      <c r="T1292" s="70">
        <f t="shared" si="291"/>
        <v>4044.6474898713109</v>
      </c>
      <c r="U1292" s="70">
        <f t="shared" si="292"/>
        <v>8614.6325665382392</v>
      </c>
      <c r="V1292" s="70">
        <f t="shared" si="293"/>
        <v>0</v>
      </c>
    </row>
    <row r="1293" spans="1:22" x14ac:dyDescent="0.15">
      <c r="A1293" s="66">
        <v>49467.871151599305</v>
      </c>
      <c r="B1293" s="67">
        <v>6.0590448599999993</v>
      </c>
      <c r="C1293" s="67">
        <v>15955.13480292303</v>
      </c>
      <c r="D1293" s="65">
        <v>2458</v>
      </c>
      <c r="E1293" s="68">
        <v>0.8</v>
      </c>
      <c r="F1293" s="65">
        <v>1</v>
      </c>
      <c r="G1293" s="65">
        <v>0.7</v>
      </c>
      <c r="H1293" s="65">
        <v>32</v>
      </c>
      <c r="I1293" s="70">
        <f t="shared" si="280"/>
        <v>2633.2755692657197</v>
      </c>
      <c r="J1293" s="70">
        <f t="shared" si="281"/>
        <v>147.48000000000002</v>
      </c>
      <c r="K1293" s="70">
        <f t="shared" si="282"/>
        <v>103.236</v>
      </c>
      <c r="L1293" s="70">
        <f t="shared" si="283"/>
        <v>0</v>
      </c>
      <c r="M1293" s="70">
        <f t="shared" si="284"/>
        <v>583.99100530059536</v>
      </c>
      <c r="N1293" s="70">
        <f t="shared" si="285"/>
        <v>1.6448536269514715</v>
      </c>
      <c r="O1293" s="70">
        <f t="shared" si="286"/>
        <v>960.57972317572035</v>
      </c>
      <c r="P1293" s="70">
        <f t="shared" si="287"/>
        <v>5679.9397231757212</v>
      </c>
      <c r="Q1293" s="70">
        <f t="shared" si="288"/>
        <v>-1791.1244307342808</v>
      </c>
      <c r="R1293" s="70" t="str">
        <f t="shared" si="289"/>
        <v>Yes</v>
      </c>
      <c r="S1293" s="70">
        <f t="shared" si="290"/>
        <v>4719.3600000000006</v>
      </c>
      <c r="T1293" s="70">
        <f t="shared" si="291"/>
        <v>7471.0641539100016</v>
      </c>
      <c r="U1293" s="70">
        <f t="shared" si="292"/>
        <v>3548833.9194319281</v>
      </c>
      <c r="V1293" s="70">
        <f t="shared" si="293"/>
        <v>0</v>
      </c>
    </row>
    <row r="1294" spans="1:22" x14ac:dyDescent="0.15">
      <c r="A1294" s="66">
        <v>12338.918060455473</v>
      </c>
      <c r="B1294" s="67">
        <v>9.7584462299999988</v>
      </c>
      <c r="C1294" s="67">
        <v>20838.591808517231</v>
      </c>
      <c r="D1294" s="65">
        <v>4844</v>
      </c>
      <c r="E1294" s="68">
        <v>0.8</v>
      </c>
      <c r="F1294" s="65">
        <v>1</v>
      </c>
      <c r="G1294" s="65">
        <v>0.44</v>
      </c>
      <c r="H1294" s="65">
        <v>21</v>
      </c>
      <c r="I1294" s="70">
        <f t="shared" si="280"/>
        <v>2135.4415772107232</v>
      </c>
      <c r="J1294" s="70">
        <f t="shared" si="281"/>
        <v>290.64</v>
      </c>
      <c r="K1294" s="70">
        <f t="shared" si="282"/>
        <v>127.88159999999999</v>
      </c>
      <c r="L1294" s="70">
        <f t="shared" si="283"/>
        <v>0</v>
      </c>
      <c r="M1294" s="70">
        <f t="shared" si="284"/>
        <v>586.02711199206465</v>
      </c>
      <c r="N1294" s="70">
        <f t="shared" si="285"/>
        <v>1.6448536269514715</v>
      </c>
      <c r="O1294" s="70">
        <f t="shared" si="286"/>
        <v>963.92882065204378</v>
      </c>
      <c r="P1294" s="70">
        <f t="shared" si="287"/>
        <v>7067.3688206520437</v>
      </c>
      <c r="Q1294" s="70">
        <f t="shared" si="288"/>
        <v>-6583.7584227892758</v>
      </c>
      <c r="R1294" s="70" t="str">
        <f t="shared" si="289"/>
        <v>Yes</v>
      </c>
      <c r="S1294" s="70">
        <f t="shared" si="290"/>
        <v>6103.44</v>
      </c>
      <c r="T1294" s="70">
        <f t="shared" si="291"/>
        <v>13651.127243441319</v>
      </c>
      <c r="U1294" s="70">
        <f t="shared" si="292"/>
        <v>6993715.0145354988</v>
      </c>
      <c r="V1294" s="70">
        <f t="shared" si="293"/>
        <v>0</v>
      </c>
    </row>
    <row r="1295" spans="1:22" x14ac:dyDescent="0.15">
      <c r="A1295" s="66">
        <v>31398.631952179923</v>
      </c>
      <c r="B1295" s="67">
        <v>16.117285369999998</v>
      </c>
      <c r="C1295" s="67">
        <v>121482.63152226601</v>
      </c>
      <c r="D1295" s="65">
        <v>6258</v>
      </c>
      <c r="E1295" s="68">
        <v>-0.6</v>
      </c>
      <c r="F1295" s="65">
        <v>1</v>
      </c>
      <c r="G1295" s="65">
        <v>0.45</v>
      </c>
      <c r="H1295" s="65">
        <v>61</v>
      </c>
      <c r="I1295" s="70">
        <f t="shared" si="280"/>
        <v>7537.4127052678741</v>
      </c>
      <c r="J1295" s="70">
        <f t="shared" si="281"/>
        <v>83.44</v>
      </c>
      <c r="K1295" s="70">
        <f t="shared" si="282"/>
        <v>37.548000000000002</v>
      </c>
      <c r="L1295" s="70">
        <f t="shared" si="283"/>
        <v>0</v>
      </c>
      <c r="M1295" s="70">
        <f t="shared" si="284"/>
        <v>293.25925483094306</v>
      </c>
      <c r="N1295" s="70">
        <f t="shared" si="285"/>
        <v>1.6448536269514715</v>
      </c>
      <c r="O1295" s="70">
        <f t="shared" si="286"/>
        <v>482.36854894576254</v>
      </c>
      <c r="P1295" s="70">
        <f t="shared" si="287"/>
        <v>5572.2085489457622</v>
      </c>
      <c r="Q1295" s="70">
        <f t="shared" si="288"/>
        <v>5034.2127052678743</v>
      </c>
      <c r="R1295" s="70" t="str">
        <f t="shared" si="289"/>
        <v>Yes</v>
      </c>
      <c r="S1295" s="70">
        <f t="shared" si="290"/>
        <v>5089.84</v>
      </c>
      <c r="T1295" s="70">
        <f t="shared" si="291"/>
        <v>5089.84</v>
      </c>
      <c r="U1295" s="70">
        <f t="shared" si="292"/>
        <v>4171.8250136371198</v>
      </c>
      <c r="V1295" s="70">
        <f t="shared" si="293"/>
        <v>3365.5876916307543</v>
      </c>
    </row>
    <row r="1296" spans="1:22" x14ac:dyDescent="0.15">
      <c r="A1296" s="66">
        <v>18136.164797898036</v>
      </c>
      <c r="B1296" s="67">
        <v>5.5471444799999992</v>
      </c>
      <c r="C1296" s="67">
        <v>11892.492231024718</v>
      </c>
      <c r="D1296" s="65">
        <v>6210</v>
      </c>
      <c r="E1296" s="68">
        <v>-0.7</v>
      </c>
      <c r="F1296" s="65">
        <v>0.87</v>
      </c>
      <c r="G1296" s="65">
        <v>0.35</v>
      </c>
      <c r="H1296" s="65">
        <v>16</v>
      </c>
      <c r="I1296" s="70">
        <f t="shared" si="280"/>
        <v>2143.8944440518198</v>
      </c>
      <c r="J1296" s="70">
        <f t="shared" si="281"/>
        <v>62.100000000000009</v>
      </c>
      <c r="K1296" s="70">
        <f t="shared" si="282"/>
        <v>21.735000000000003</v>
      </c>
      <c r="L1296" s="70">
        <f t="shared" si="283"/>
        <v>1.4422205101855958</v>
      </c>
      <c r="M1296" s="70">
        <f t="shared" si="284"/>
        <v>124.81945521432148</v>
      </c>
      <c r="N1296" s="70">
        <f t="shared" si="285"/>
        <v>1.6448536269514715</v>
      </c>
      <c r="O1296" s="70">
        <f t="shared" si="286"/>
        <v>205.30973362338344</v>
      </c>
      <c r="P1296" s="70">
        <f t="shared" si="287"/>
        <v>1198.9097336233835</v>
      </c>
      <c r="Q1296" s="70">
        <f t="shared" si="288"/>
        <v>280.89444405181962</v>
      </c>
      <c r="R1296" s="70" t="str">
        <f t="shared" si="289"/>
        <v>Yes</v>
      </c>
      <c r="S1296" s="70">
        <f t="shared" si="290"/>
        <v>993.60000000000014</v>
      </c>
      <c r="T1296" s="70">
        <f t="shared" si="291"/>
        <v>993.60000000000014</v>
      </c>
      <c r="U1296" s="70">
        <f t="shared" si="292"/>
        <v>2661.4238567877001</v>
      </c>
      <c r="V1296" s="70">
        <f t="shared" si="293"/>
        <v>0</v>
      </c>
    </row>
    <row r="1297" spans="1:22" x14ac:dyDescent="0.15">
      <c r="A1297" s="66">
        <v>60478.855302204713</v>
      </c>
      <c r="B1297" s="67">
        <v>7.2626617299999996</v>
      </c>
      <c r="C1297" s="67">
        <v>7079.0042125416549</v>
      </c>
      <c r="D1297" s="65">
        <v>7640</v>
      </c>
      <c r="E1297" s="68">
        <v>0.8</v>
      </c>
      <c r="F1297" s="65">
        <v>1</v>
      </c>
      <c r="G1297" s="65">
        <v>0.41</v>
      </c>
      <c r="H1297" s="65">
        <v>6</v>
      </c>
      <c r="I1297" s="70">
        <f t="shared" si="280"/>
        <v>974.71209257899102</v>
      </c>
      <c r="J1297" s="70">
        <f t="shared" si="281"/>
        <v>458.4</v>
      </c>
      <c r="K1297" s="70">
        <f t="shared" si="282"/>
        <v>187.94399999999999</v>
      </c>
      <c r="L1297" s="70">
        <f t="shared" si="283"/>
        <v>0</v>
      </c>
      <c r="M1297" s="70">
        <f t="shared" si="284"/>
        <v>460.36690021764156</v>
      </c>
      <c r="N1297" s="70">
        <f t="shared" si="285"/>
        <v>1.6448536269514715</v>
      </c>
      <c r="O1297" s="70">
        <f t="shared" si="286"/>
        <v>757.23616555139392</v>
      </c>
      <c r="P1297" s="70">
        <f t="shared" si="287"/>
        <v>3507.6361655513938</v>
      </c>
      <c r="Q1297" s="70">
        <f t="shared" si="288"/>
        <v>-12777.287907421009</v>
      </c>
      <c r="R1297" s="70" t="str">
        <f t="shared" si="289"/>
        <v>Yes</v>
      </c>
      <c r="S1297" s="70">
        <f t="shared" si="290"/>
        <v>2750.3999999999996</v>
      </c>
      <c r="T1297" s="70">
        <f t="shared" si="291"/>
        <v>16284.924072972402</v>
      </c>
      <c r="U1297" s="70">
        <f t="shared" si="292"/>
        <v>11030549.692619985</v>
      </c>
      <c r="V1297" s="70">
        <f t="shared" si="293"/>
        <v>0</v>
      </c>
    </row>
    <row r="1298" spans="1:22" x14ac:dyDescent="0.15">
      <c r="A1298" s="66">
        <v>97672.299102148958</v>
      </c>
      <c r="B1298" s="67">
        <v>6.883780129999999</v>
      </c>
      <c r="C1298" s="67">
        <v>5591.7900733444312</v>
      </c>
      <c r="D1298" s="65">
        <v>6396</v>
      </c>
      <c r="E1298" s="68">
        <v>1.2</v>
      </c>
      <c r="F1298" s="65">
        <v>1</v>
      </c>
      <c r="G1298" s="65">
        <v>0.51</v>
      </c>
      <c r="H1298" s="65">
        <v>5</v>
      </c>
      <c r="I1298" s="70">
        <f t="shared" si="280"/>
        <v>812.31386937752643</v>
      </c>
      <c r="J1298" s="70">
        <f t="shared" si="281"/>
        <v>469.04</v>
      </c>
      <c r="K1298" s="70">
        <f t="shared" si="282"/>
        <v>239.21040000000002</v>
      </c>
      <c r="L1298" s="70">
        <f t="shared" si="283"/>
        <v>0</v>
      </c>
      <c r="M1298" s="70">
        <f t="shared" si="284"/>
        <v>534.89071532491573</v>
      </c>
      <c r="N1298" s="70">
        <f t="shared" si="285"/>
        <v>1.6448536269514715</v>
      </c>
      <c r="O1298" s="70">
        <f t="shared" si="286"/>
        <v>879.8169331248547</v>
      </c>
      <c r="P1298" s="70">
        <f t="shared" si="287"/>
        <v>3225.0169331248549</v>
      </c>
      <c r="Q1298" s="70">
        <f t="shared" si="288"/>
        <v>-13258.886130622474</v>
      </c>
      <c r="R1298" s="70" t="str">
        <f t="shared" si="289"/>
        <v>Yes</v>
      </c>
      <c r="S1298" s="70">
        <f t="shared" si="290"/>
        <v>2345.2000000000003</v>
      </c>
      <c r="T1298" s="70">
        <f t="shared" si="291"/>
        <v>16483.90306374733</v>
      </c>
      <c r="U1298" s="70">
        <f t="shared" si="292"/>
        <v>68505438.023492366</v>
      </c>
      <c r="V1298" s="70">
        <f t="shared" si="293"/>
        <v>0</v>
      </c>
    </row>
    <row r="1299" spans="1:22" x14ac:dyDescent="0.15">
      <c r="A1299" s="66">
        <v>53498.339203402582</v>
      </c>
      <c r="B1299" s="67">
        <v>5.2528064699999995</v>
      </c>
      <c r="C1299" s="67">
        <v>89424.60240255922</v>
      </c>
      <c r="D1299" s="65">
        <v>6670</v>
      </c>
      <c r="E1299" s="68">
        <v>0.5</v>
      </c>
      <c r="F1299" s="65">
        <v>0.88</v>
      </c>
      <c r="G1299" s="65">
        <v>0.45</v>
      </c>
      <c r="H1299" s="65">
        <v>100</v>
      </c>
      <c r="I1299" s="70">
        <f t="shared" si="280"/>
        <v>17024.157069803339</v>
      </c>
      <c r="J1299" s="70">
        <f t="shared" si="281"/>
        <v>333.5</v>
      </c>
      <c r="K1299" s="70">
        <f t="shared" si="282"/>
        <v>150.07500000000002</v>
      </c>
      <c r="L1299" s="70">
        <f t="shared" si="283"/>
        <v>3.4641016151377544</v>
      </c>
      <c r="M1299" s="70">
        <f t="shared" si="284"/>
        <v>1893.9159333243913</v>
      </c>
      <c r="N1299" s="70">
        <f t="shared" si="285"/>
        <v>1.6448536269514715</v>
      </c>
      <c r="O1299" s="70">
        <f t="shared" si="286"/>
        <v>3115.2144920698065</v>
      </c>
      <c r="P1299" s="70">
        <f t="shared" si="287"/>
        <v>36465.214492069805</v>
      </c>
      <c r="Q1299" s="70">
        <f t="shared" si="288"/>
        <v>7019.1570698033393</v>
      </c>
      <c r="R1299" s="70" t="str">
        <f t="shared" si="289"/>
        <v>Yes</v>
      </c>
      <c r="S1299" s="70">
        <f t="shared" si="290"/>
        <v>33350</v>
      </c>
      <c r="T1299" s="70">
        <f t="shared" si="291"/>
        <v>33350</v>
      </c>
      <c r="U1299" s="70">
        <f t="shared" si="292"/>
        <v>1710806.1474609375</v>
      </c>
      <c r="V1299" s="70">
        <f t="shared" si="293"/>
        <v>0</v>
      </c>
    </row>
    <row r="1300" spans="1:22" x14ac:dyDescent="0.15">
      <c r="A1300" s="66">
        <v>25048.87383006973</v>
      </c>
      <c r="B1300" s="67">
        <v>6.8829876399999996</v>
      </c>
      <c r="C1300" s="67">
        <v>16090.94073569636</v>
      </c>
      <c r="D1300" s="65">
        <v>7414</v>
      </c>
      <c r="E1300" s="68">
        <v>1.5</v>
      </c>
      <c r="F1300" s="65">
        <v>1</v>
      </c>
      <c r="G1300" s="65">
        <v>0.67</v>
      </c>
      <c r="H1300" s="65">
        <v>10</v>
      </c>
      <c r="I1300" s="70">
        <f t="shared" si="280"/>
        <v>2337.7843426864501</v>
      </c>
      <c r="J1300" s="70">
        <f t="shared" si="281"/>
        <v>617.83333333333326</v>
      </c>
      <c r="K1300" s="70">
        <f t="shared" si="282"/>
        <v>413.94833333333332</v>
      </c>
      <c r="L1300" s="70">
        <f t="shared" si="283"/>
        <v>0</v>
      </c>
      <c r="M1300" s="70">
        <f t="shared" si="284"/>
        <v>1309.0195669639336</v>
      </c>
      <c r="N1300" s="70">
        <f t="shared" si="285"/>
        <v>1.6448536269514715</v>
      </c>
      <c r="O1300" s="70">
        <f t="shared" si="286"/>
        <v>2153.1455824710706</v>
      </c>
      <c r="P1300" s="70">
        <f t="shared" si="287"/>
        <v>8331.4789158044023</v>
      </c>
      <c r="Q1300" s="70">
        <f t="shared" si="288"/>
        <v>-16197.215657313547</v>
      </c>
      <c r="R1300" s="70" t="str">
        <f t="shared" si="289"/>
        <v>Yes</v>
      </c>
      <c r="S1300" s="70">
        <f t="shared" si="290"/>
        <v>6178.3333333333321</v>
      </c>
      <c r="T1300" s="70">
        <f t="shared" si="291"/>
        <v>24528.694573117951</v>
      </c>
      <c r="U1300" s="70">
        <f t="shared" si="292"/>
        <v>294593534.24316406</v>
      </c>
      <c r="V1300" s="70">
        <f t="shared" si="293"/>
        <v>0</v>
      </c>
    </row>
    <row r="1301" spans="1:22" x14ac:dyDescent="0.15">
      <c r="A1301" s="66">
        <v>91487.042916209743</v>
      </c>
      <c r="B1301" s="67">
        <v>14.67163139</v>
      </c>
      <c r="C1301" s="67">
        <v>177154.2712607194</v>
      </c>
      <c r="D1301" s="65">
        <v>8812</v>
      </c>
      <c r="E1301" s="68">
        <v>0.2</v>
      </c>
      <c r="F1301" s="65">
        <v>1</v>
      </c>
      <c r="G1301" s="65">
        <v>0.95</v>
      </c>
      <c r="H1301" s="65">
        <v>35</v>
      </c>
      <c r="I1301" s="70">
        <f t="shared" si="280"/>
        <v>12074.613010075043</v>
      </c>
      <c r="J1301" s="70">
        <f t="shared" si="281"/>
        <v>352.48</v>
      </c>
      <c r="K1301" s="70">
        <f t="shared" si="282"/>
        <v>334.85599999999999</v>
      </c>
      <c r="L1301" s="70">
        <f t="shared" si="283"/>
        <v>0</v>
      </c>
      <c r="M1301" s="70">
        <f t="shared" si="284"/>
        <v>1981.0348118496049</v>
      </c>
      <c r="N1301" s="70">
        <f t="shared" si="285"/>
        <v>1.6448536269514715</v>
      </c>
      <c r="O1301" s="70">
        <f t="shared" si="286"/>
        <v>3258.5122953879486</v>
      </c>
      <c r="P1301" s="70">
        <f t="shared" si="287"/>
        <v>15595.31229538795</v>
      </c>
      <c r="Q1301" s="70">
        <f t="shared" si="288"/>
        <v>1500.2130100750419</v>
      </c>
      <c r="R1301" s="70" t="str">
        <f t="shared" si="289"/>
        <v>Yes</v>
      </c>
      <c r="S1301" s="70">
        <f t="shared" si="290"/>
        <v>12336.800000000001</v>
      </c>
      <c r="T1301" s="70">
        <f t="shared" si="291"/>
        <v>14095.099285312908</v>
      </c>
      <c r="U1301" s="70">
        <f t="shared" si="292"/>
        <v>339971.38575015939</v>
      </c>
      <c r="V1301" s="70">
        <f t="shared" si="293"/>
        <v>0</v>
      </c>
    </row>
    <row r="1302" spans="1:22" x14ac:dyDescent="0.15">
      <c r="A1302" s="66">
        <v>80947.587017976912</v>
      </c>
      <c r="B1302" s="67">
        <v>9.2795805999999992</v>
      </c>
      <c r="C1302" s="67">
        <v>95814.938729676127</v>
      </c>
      <c r="D1302" s="65">
        <v>7358</v>
      </c>
      <c r="E1302" s="68">
        <v>-0.4</v>
      </c>
      <c r="F1302" s="65">
        <v>1</v>
      </c>
      <c r="G1302" s="65">
        <v>0.45</v>
      </c>
      <c r="H1302" s="65">
        <v>65</v>
      </c>
      <c r="I1302" s="70">
        <f t="shared" si="280"/>
        <v>10325.352282588734</v>
      </c>
      <c r="J1302" s="70">
        <f t="shared" si="281"/>
        <v>147.16</v>
      </c>
      <c r="K1302" s="70">
        <f t="shared" si="282"/>
        <v>66.221999999999994</v>
      </c>
      <c r="L1302" s="70">
        <f t="shared" si="283"/>
        <v>0</v>
      </c>
      <c r="M1302" s="70">
        <f t="shared" si="284"/>
        <v>533.89883260782653</v>
      </c>
      <c r="N1302" s="70">
        <f t="shared" si="285"/>
        <v>1.6448536269514715</v>
      </c>
      <c r="O1302" s="70">
        <f t="shared" si="286"/>
        <v>878.18543124014002</v>
      </c>
      <c r="P1302" s="70">
        <f t="shared" si="287"/>
        <v>10443.585431240139</v>
      </c>
      <c r="Q1302" s="70">
        <f t="shared" si="288"/>
        <v>5910.5522825887338</v>
      </c>
      <c r="R1302" s="70" t="str">
        <f t="shared" si="289"/>
        <v>Yes</v>
      </c>
      <c r="S1302" s="70">
        <f t="shared" si="290"/>
        <v>9565.4</v>
      </c>
      <c r="T1302" s="70">
        <f t="shared" si="291"/>
        <v>9565.4</v>
      </c>
      <c r="U1302" s="70">
        <f t="shared" si="292"/>
        <v>10996.958088929277</v>
      </c>
      <c r="V1302" s="70">
        <f t="shared" si="293"/>
        <v>0</v>
      </c>
    </row>
    <row r="1303" spans="1:22" x14ac:dyDescent="0.15">
      <c r="A1303" s="66">
        <v>71829.769368932233</v>
      </c>
      <c r="B1303" s="67">
        <v>16.609268579999998</v>
      </c>
      <c r="C1303" s="67">
        <v>48070.335899545629</v>
      </c>
      <c r="D1303" s="65">
        <v>13104</v>
      </c>
      <c r="E1303" s="68">
        <v>0.5</v>
      </c>
      <c r="F1303" s="65">
        <v>1</v>
      </c>
      <c r="G1303" s="65">
        <v>0.24</v>
      </c>
      <c r="H1303" s="65">
        <v>19</v>
      </c>
      <c r="I1303" s="70">
        <f t="shared" si="280"/>
        <v>2894.1874031364259</v>
      </c>
      <c r="J1303" s="70">
        <f t="shared" si="281"/>
        <v>655.20000000000005</v>
      </c>
      <c r="K1303" s="70">
        <f t="shared" si="282"/>
        <v>157.24800000000002</v>
      </c>
      <c r="L1303" s="70">
        <f t="shared" si="283"/>
        <v>0</v>
      </c>
      <c r="M1303" s="70">
        <f t="shared" si="284"/>
        <v>685.42814107388392</v>
      </c>
      <c r="N1303" s="70">
        <f t="shared" si="285"/>
        <v>1.6448536269514715</v>
      </c>
      <c r="O1303" s="70">
        <f t="shared" si="286"/>
        <v>1127.4289638599828</v>
      </c>
      <c r="P1303" s="70">
        <f t="shared" si="287"/>
        <v>13576.228963859983</v>
      </c>
      <c r="Q1303" s="70">
        <f t="shared" si="288"/>
        <v>-16761.812596863572</v>
      </c>
      <c r="R1303" s="70" t="str">
        <f t="shared" si="289"/>
        <v>Yes</v>
      </c>
      <c r="S1303" s="70">
        <f t="shared" si="290"/>
        <v>12448.800000000001</v>
      </c>
      <c r="T1303" s="70">
        <f t="shared" si="291"/>
        <v>30338.041560723555</v>
      </c>
      <c r="U1303" s="70">
        <f t="shared" si="292"/>
        <v>3361080.0234375005</v>
      </c>
      <c r="V1303" s="70">
        <f t="shared" si="293"/>
        <v>0</v>
      </c>
    </row>
    <row r="1304" spans="1:22" x14ac:dyDescent="0.15">
      <c r="A1304" s="66">
        <v>64596.809844369382</v>
      </c>
      <c r="B1304" s="67">
        <v>6.3395940599999996</v>
      </c>
      <c r="C1304" s="67">
        <v>16631.919848415291</v>
      </c>
      <c r="D1304" s="65">
        <v>9814</v>
      </c>
      <c r="E1304" s="68">
        <v>0.8</v>
      </c>
      <c r="F1304" s="65">
        <v>1</v>
      </c>
      <c r="G1304" s="65">
        <v>0.27</v>
      </c>
      <c r="H1304" s="65">
        <v>16</v>
      </c>
      <c r="I1304" s="70">
        <f t="shared" si="280"/>
        <v>2623.4991848066834</v>
      </c>
      <c r="J1304" s="70">
        <f t="shared" si="281"/>
        <v>588.84</v>
      </c>
      <c r="K1304" s="70">
        <f t="shared" si="282"/>
        <v>158.98680000000002</v>
      </c>
      <c r="L1304" s="70">
        <f t="shared" si="283"/>
        <v>0</v>
      </c>
      <c r="M1304" s="70">
        <f t="shared" si="284"/>
        <v>635.94720000000007</v>
      </c>
      <c r="N1304" s="70">
        <f t="shared" si="285"/>
        <v>1.6448536269514715</v>
      </c>
      <c r="O1304" s="70">
        <f t="shared" si="286"/>
        <v>1046.0400584696329</v>
      </c>
      <c r="P1304" s="70">
        <f t="shared" si="287"/>
        <v>10467.480058469633</v>
      </c>
      <c r="Q1304" s="70">
        <f t="shared" si="288"/>
        <v>-15041.700815193317</v>
      </c>
      <c r="R1304" s="70" t="str">
        <f t="shared" si="289"/>
        <v>Yes</v>
      </c>
      <c r="S1304" s="70">
        <f t="shared" si="290"/>
        <v>9421.44</v>
      </c>
      <c r="T1304" s="70">
        <f t="shared" si="291"/>
        <v>25509.18087366295</v>
      </c>
      <c r="U1304" s="70">
        <f t="shared" si="292"/>
        <v>14169347.471645622</v>
      </c>
      <c r="V1304" s="70">
        <f t="shared" si="293"/>
        <v>0</v>
      </c>
    </row>
    <row r="1305" spans="1:22" x14ac:dyDescent="0.15">
      <c r="A1305" s="66">
        <v>79974.571809956033</v>
      </c>
      <c r="B1305" s="67">
        <v>5.1082099400000001</v>
      </c>
      <c r="C1305" s="67">
        <v>108400.39261677371</v>
      </c>
      <c r="D1305" s="65">
        <v>12926</v>
      </c>
      <c r="E1305" s="68">
        <v>1.5</v>
      </c>
      <c r="F1305" s="65">
        <v>1</v>
      </c>
      <c r="G1305" s="65">
        <v>0.27</v>
      </c>
      <c r="H1305" s="65">
        <v>90</v>
      </c>
      <c r="I1305" s="70">
        <f t="shared" si="280"/>
        <v>21220.817838347048</v>
      </c>
      <c r="J1305" s="70">
        <f t="shared" si="281"/>
        <v>1077.1666666666667</v>
      </c>
      <c r="K1305" s="70">
        <f t="shared" si="282"/>
        <v>290.83500000000004</v>
      </c>
      <c r="L1305" s="70">
        <f t="shared" si="283"/>
        <v>0</v>
      </c>
      <c r="M1305" s="70">
        <f t="shared" si="284"/>
        <v>2759.1030698852123</v>
      </c>
      <c r="N1305" s="70">
        <f t="shared" si="285"/>
        <v>1.6448536269514715</v>
      </c>
      <c r="O1305" s="70">
        <f t="shared" si="286"/>
        <v>4538.3206916336312</v>
      </c>
      <c r="P1305" s="70">
        <f t="shared" si="287"/>
        <v>101483.32069163363</v>
      </c>
      <c r="Q1305" s="70">
        <f t="shared" si="288"/>
        <v>-11094.182161652956</v>
      </c>
      <c r="R1305" s="70" t="str">
        <f t="shared" si="289"/>
        <v>Yes</v>
      </c>
      <c r="S1305" s="70">
        <f t="shared" si="290"/>
        <v>96945</v>
      </c>
      <c r="T1305" s="70">
        <f t="shared" si="291"/>
        <v>112577.5028532866</v>
      </c>
      <c r="U1305" s="70">
        <f t="shared" si="292"/>
        <v>513611548.91113275</v>
      </c>
      <c r="V1305" s="70">
        <f t="shared" si="293"/>
        <v>0</v>
      </c>
    </row>
    <row r="1306" spans="1:22" x14ac:dyDescent="0.15">
      <c r="A1306" s="66">
        <v>10644.097216064352</v>
      </c>
      <c r="B1306" s="67">
        <v>7.4809576799999995</v>
      </c>
      <c r="C1306" s="67">
        <v>12803.251293991514</v>
      </c>
      <c r="D1306" s="65">
        <v>13880</v>
      </c>
      <c r="E1306" s="68">
        <v>0.8</v>
      </c>
      <c r="F1306" s="65">
        <v>0.85</v>
      </c>
      <c r="G1306" s="65">
        <v>0.48</v>
      </c>
      <c r="H1306" s="65">
        <v>5</v>
      </c>
      <c r="I1306" s="70">
        <f t="shared" si="280"/>
        <v>1711.4454915605825</v>
      </c>
      <c r="J1306" s="70">
        <f t="shared" si="281"/>
        <v>832.80000000000007</v>
      </c>
      <c r="K1306" s="70">
        <f t="shared" si="282"/>
        <v>399.74400000000003</v>
      </c>
      <c r="L1306" s="70">
        <f t="shared" si="283"/>
        <v>0.86602540378443871</v>
      </c>
      <c r="M1306" s="70">
        <f t="shared" si="284"/>
        <v>1148.5395977849437</v>
      </c>
      <c r="N1306" s="70">
        <f t="shared" si="285"/>
        <v>1.6448536269514715</v>
      </c>
      <c r="O1306" s="70">
        <f t="shared" si="286"/>
        <v>1889.179523113949</v>
      </c>
      <c r="P1306" s="70">
        <f t="shared" si="287"/>
        <v>6053.1795231139495</v>
      </c>
      <c r="Q1306" s="70">
        <f t="shared" si="288"/>
        <v>-23272.554508439422</v>
      </c>
      <c r="R1306" s="70" t="str">
        <f t="shared" si="289"/>
        <v>Yes</v>
      </c>
      <c r="S1306" s="70">
        <f t="shared" si="290"/>
        <v>4164</v>
      </c>
      <c r="T1306" s="70">
        <f t="shared" si="291"/>
        <v>29325.734031553373</v>
      </c>
      <c r="U1306" s="70">
        <f t="shared" si="292"/>
        <v>20039794.467744168</v>
      </c>
      <c r="V1306" s="70">
        <f t="shared" si="293"/>
        <v>0</v>
      </c>
    </row>
    <row r="1307" spans="1:22" x14ac:dyDescent="0.15">
      <c r="A1307" s="66">
        <v>10448.963669987377</v>
      </c>
      <c r="B1307" s="67">
        <v>7.1710622699999993</v>
      </c>
      <c r="C1307" s="67">
        <v>6337.2347867907702</v>
      </c>
      <c r="D1307" s="65">
        <v>4100</v>
      </c>
      <c r="E1307" s="68">
        <v>-0.2</v>
      </c>
      <c r="F1307" s="65">
        <v>0.82</v>
      </c>
      <c r="G1307" s="65">
        <v>0.77</v>
      </c>
      <c r="H1307" s="65">
        <v>6</v>
      </c>
      <c r="I1307" s="70">
        <f t="shared" si="280"/>
        <v>883.72329624056806</v>
      </c>
      <c r="J1307" s="70">
        <f t="shared" si="281"/>
        <v>109.33333333333333</v>
      </c>
      <c r="K1307" s="70">
        <f t="shared" si="282"/>
        <v>84.186666666666667</v>
      </c>
      <c r="L1307" s="70">
        <f t="shared" si="283"/>
        <v>1.0392304845413265</v>
      </c>
      <c r="M1307" s="70">
        <f t="shared" si="284"/>
        <v>235.44521457584707</v>
      </c>
      <c r="N1307" s="70">
        <f t="shared" si="285"/>
        <v>1.6448536269514715</v>
      </c>
      <c r="O1307" s="70">
        <f t="shared" si="286"/>
        <v>387.27291514344955</v>
      </c>
      <c r="P1307" s="70">
        <f t="shared" si="287"/>
        <v>1043.2729151434496</v>
      </c>
      <c r="Q1307" s="70">
        <f t="shared" si="288"/>
        <v>-2396.2767037594322</v>
      </c>
      <c r="R1307" s="70" t="str">
        <f t="shared" si="289"/>
        <v>Yes</v>
      </c>
      <c r="S1307" s="70">
        <f t="shared" si="290"/>
        <v>656</v>
      </c>
      <c r="T1307" s="70">
        <f t="shared" si="291"/>
        <v>3439.5496189028818</v>
      </c>
      <c r="U1307" s="70">
        <f t="shared" si="292"/>
        <v>14991.250726912001</v>
      </c>
      <c r="V1307" s="70">
        <f t="shared" si="293"/>
        <v>0</v>
      </c>
    </row>
    <row r="1308" spans="1:22" x14ac:dyDescent="0.15">
      <c r="A1308" s="66">
        <v>34924.936888551805</v>
      </c>
      <c r="B1308" s="67">
        <v>8.8149999999999995</v>
      </c>
      <c r="C1308" s="67">
        <v>28623.441545304853</v>
      </c>
      <c r="D1308" s="65">
        <v>14512</v>
      </c>
      <c r="E1308" s="68">
        <v>1.2</v>
      </c>
      <c r="F1308" s="65">
        <v>0.82</v>
      </c>
      <c r="G1308" s="65">
        <v>0.37</v>
      </c>
      <c r="H1308" s="65">
        <v>11</v>
      </c>
      <c r="I1308" s="70">
        <f t="shared" si="280"/>
        <v>3247.1289331032167</v>
      </c>
      <c r="J1308" s="70">
        <f t="shared" si="281"/>
        <v>1064.2133333333334</v>
      </c>
      <c r="K1308" s="70">
        <f t="shared" si="282"/>
        <v>393.75893333333335</v>
      </c>
      <c r="L1308" s="70">
        <f t="shared" si="283"/>
        <v>1.4071247279470289</v>
      </c>
      <c r="M1308" s="70">
        <f t="shared" si="284"/>
        <v>1986.9464287418143</v>
      </c>
      <c r="N1308" s="70">
        <f t="shared" si="285"/>
        <v>1.6448536269514715</v>
      </c>
      <c r="O1308" s="70">
        <f t="shared" si="286"/>
        <v>3268.2360398742467</v>
      </c>
      <c r="P1308" s="70">
        <f t="shared" si="287"/>
        <v>14974.582706540914</v>
      </c>
      <c r="Q1308" s="70">
        <f t="shared" si="288"/>
        <v>-28679.271066896785</v>
      </c>
      <c r="R1308" s="70" t="str">
        <f t="shared" si="289"/>
        <v>Yes</v>
      </c>
      <c r="S1308" s="70">
        <f t="shared" si="290"/>
        <v>11706.346666666666</v>
      </c>
      <c r="T1308" s="70">
        <f t="shared" si="291"/>
        <v>43653.853773437702</v>
      </c>
      <c r="U1308" s="70">
        <f t="shared" si="292"/>
        <v>155433226.48482198</v>
      </c>
      <c r="V1308" s="70">
        <f t="shared" si="293"/>
        <v>0</v>
      </c>
    </row>
    <row r="1309" spans="1:22" x14ac:dyDescent="0.15">
      <c r="A1309" s="66">
        <v>53642.573495609293</v>
      </c>
      <c r="B1309" s="67">
        <v>10.85429048</v>
      </c>
      <c r="C1309" s="67">
        <v>37631.749940502516</v>
      </c>
      <c r="D1309" s="65">
        <v>10372</v>
      </c>
      <c r="E1309" s="68">
        <v>1.2</v>
      </c>
      <c r="F1309" s="65">
        <v>1</v>
      </c>
      <c r="G1309" s="65">
        <v>0.63</v>
      </c>
      <c r="H1309" s="65">
        <v>12</v>
      </c>
      <c r="I1309" s="70">
        <f t="shared" si="280"/>
        <v>3466.9930761335695</v>
      </c>
      <c r="J1309" s="70">
        <f t="shared" si="281"/>
        <v>760.61333333333346</v>
      </c>
      <c r="K1309" s="70">
        <f t="shared" si="282"/>
        <v>479.18640000000011</v>
      </c>
      <c r="L1309" s="70">
        <f t="shared" si="283"/>
        <v>0</v>
      </c>
      <c r="M1309" s="70">
        <f t="shared" si="284"/>
        <v>1659.9503821920464</v>
      </c>
      <c r="N1309" s="70">
        <f t="shared" si="285"/>
        <v>1.6448536269514715</v>
      </c>
      <c r="O1309" s="70">
        <f t="shared" si="286"/>
        <v>2730.375406708069</v>
      </c>
      <c r="P1309" s="70">
        <f t="shared" si="287"/>
        <v>11857.735406708071</v>
      </c>
      <c r="Q1309" s="70">
        <f t="shared" si="288"/>
        <v>-19351.406923866434</v>
      </c>
      <c r="R1309" s="70" t="str">
        <f t="shared" si="289"/>
        <v>Yes</v>
      </c>
      <c r="S1309" s="70">
        <f t="shared" si="290"/>
        <v>9127.36</v>
      </c>
      <c r="T1309" s="70">
        <f t="shared" si="291"/>
        <v>31209.142330574505</v>
      </c>
      <c r="U1309" s="70">
        <f t="shared" si="292"/>
        <v>111091057.40770216</v>
      </c>
      <c r="V1309" s="70">
        <f t="shared" si="293"/>
        <v>0</v>
      </c>
    </row>
    <row r="1310" spans="1:22" x14ac:dyDescent="0.15">
      <c r="A1310" s="66">
        <v>30629.551467050565</v>
      </c>
      <c r="B1310" s="67">
        <v>15.4312509</v>
      </c>
      <c r="C1310" s="67">
        <v>97438.911595325088</v>
      </c>
      <c r="D1310" s="65">
        <v>18764</v>
      </c>
      <c r="E1310" s="68">
        <v>-0.2</v>
      </c>
      <c r="F1310" s="65">
        <v>1</v>
      </c>
      <c r="G1310" s="65">
        <v>0.35</v>
      </c>
      <c r="H1310" s="65">
        <v>21</v>
      </c>
      <c r="I1310" s="70">
        <f t="shared" si="280"/>
        <v>6314.3883944836307</v>
      </c>
      <c r="J1310" s="70">
        <f t="shared" si="281"/>
        <v>500.37333333333339</v>
      </c>
      <c r="K1310" s="70">
        <f t="shared" si="282"/>
        <v>175.13066666666668</v>
      </c>
      <c r="L1310" s="70">
        <f t="shared" si="283"/>
        <v>0</v>
      </c>
      <c r="M1310" s="70">
        <f t="shared" si="284"/>
        <v>802.54953650807965</v>
      </c>
      <c r="N1310" s="70">
        <f t="shared" si="285"/>
        <v>1.6448536269514715</v>
      </c>
      <c r="O1310" s="70">
        <f t="shared" si="286"/>
        <v>1320.0765159335372</v>
      </c>
      <c r="P1310" s="70">
        <f t="shared" si="287"/>
        <v>11827.916515933539</v>
      </c>
      <c r="Q1310" s="70">
        <f t="shared" si="288"/>
        <v>-8696.8116055163719</v>
      </c>
      <c r="R1310" s="70" t="str">
        <f t="shared" si="289"/>
        <v>Yes</v>
      </c>
      <c r="S1310" s="70">
        <f t="shared" si="290"/>
        <v>10507.840000000002</v>
      </c>
      <c r="T1310" s="70">
        <f t="shared" si="291"/>
        <v>20524.728121449909</v>
      </c>
      <c r="U1310" s="70">
        <f t="shared" si="292"/>
        <v>68608.738692628496</v>
      </c>
      <c r="V1310" s="70">
        <f t="shared" si="293"/>
        <v>0</v>
      </c>
    </row>
    <row r="1311" spans="1:22" x14ac:dyDescent="0.15">
      <c r="A1311" s="66">
        <v>90821.14854049898</v>
      </c>
      <c r="B1311" s="67">
        <v>7.5795846299999994</v>
      </c>
      <c r="C1311" s="67">
        <v>11936.997558555795</v>
      </c>
      <c r="D1311" s="65">
        <v>16354</v>
      </c>
      <c r="E1311" s="68">
        <v>-0.6</v>
      </c>
      <c r="F1311" s="65">
        <v>1</v>
      </c>
      <c r="G1311" s="65">
        <v>0.28000000000000003</v>
      </c>
      <c r="H1311" s="65">
        <v>6</v>
      </c>
      <c r="I1311" s="70">
        <f t="shared" si="280"/>
        <v>1574.8880896862281</v>
      </c>
      <c r="J1311" s="70">
        <f t="shared" si="281"/>
        <v>218.05333333333334</v>
      </c>
      <c r="K1311" s="70">
        <f t="shared" si="282"/>
        <v>61.054933333333338</v>
      </c>
      <c r="L1311" s="70">
        <f t="shared" si="283"/>
        <v>0</v>
      </c>
      <c r="M1311" s="70">
        <f t="shared" si="284"/>
        <v>149.55343294631078</v>
      </c>
      <c r="N1311" s="70">
        <f t="shared" si="285"/>
        <v>1.6448536269514715</v>
      </c>
      <c r="O1311" s="70">
        <f t="shared" si="286"/>
        <v>245.99350660478299</v>
      </c>
      <c r="P1311" s="70">
        <f t="shared" si="287"/>
        <v>1554.3135066047832</v>
      </c>
      <c r="Q1311" s="70">
        <f t="shared" si="288"/>
        <v>-4966.711910313772</v>
      </c>
      <c r="R1311" s="70" t="str">
        <f t="shared" si="289"/>
        <v>Yes</v>
      </c>
      <c r="S1311" s="70">
        <f t="shared" si="290"/>
        <v>1308.3200000000002</v>
      </c>
      <c r="T1311" s="70">
        <f t="shared" si="291"/>
        <v>6521.0254169185555</v>
      </c>
      <c r="U1311" s="70">
        <f t="shared" si="292"/>
        <v>10902.20937568256</v>
      </c>
      <c r="V1311" s="70">
        <f t="shared" si="293"/>
        <v>0</v>
      </c>
    </row>
    <row r="1312" spans="1:22" x14ac:dyDescent="0.15">
      <c r="A1312" s="66">
        <v>16008.342144500088</v>
      </c>
      <c r="B1312" s="67">
        <v>23.70805</v>
      </c>
      <c r="C1312" s="67">
        <v>225666.08513127913</v>
      </c>
      <c r="D1312" s="65">
        <v>20242</v>
      </c>
      <c r="E1312" s="68">
        <v>1.2</v>
      </c>
      <c r="F1312" s="65">
        <v>1</v>
      </c>
      <c r="G1312" s="65">
        <v>0.54</v>
      </c>
      <c r="H1312" s="65">
        <v>21</v>
      </c>
      <c r="I1312" s="70">
        <f t="shared" si="280"/>
        <v>9518.5426524441755</v>
      </c>
      <c r="J1312" s="70">
        <f t="shared" si="281"/>
        <v>1484.4133333333334</v>
      </c>
      <c r="K1312" s="70">
        <f t="shared" si="282"/>
        <v>801.58320000000015</v>
      </c>
      <c r="L1312" s="70">
        <f t="shared" si="283"/>
        <v>0</v>
      </c>
      <c r="M1312" s="70">
        <f t="shared" si="284"/>
        <v>3673.3156898049265</v>
      </c>
      <c r="N1312" s="70">
        <f t="shared" si="285"/>
        <v>1.6448536269514715</v>
      </c>
      <c r="O1312" s="70">
        <f t="shared" si="286"/>
        <v>6042.0666353133802</v>
      </c>
      <c r="P1312" s="70">
        <f t="shared" si="287"/>
        <v>37214.746635313379</v>
      </c>
      <c r="Q1312" s="70">
        <f t="shared" si="288"/>
        <v>-35013.857347555822</v>
      </c>
      <c r="R1312" s="70" t="str">
        <f t="shared" si="289"/>
        <v>Yes</v>
      </c>
      <c r="S1312" s="70">
        <f t="shared" si="290"/>
        <v>31172.68</v>
      </c>
      <c r="T1312" s="70">
        <f t="shared" si="291"/>
        <v>72228.603982869201</v>
      </c>
      <c r="U1312" s="70">
        <f t="shared" si="292"/>
        <v>216805359.04808205</v>
      </c>
      <c r="V1312" s="70">
        <f t="shared" si="293"/>
        <v>0</v>
      </c>
    </row>
    <row r="1313" spans="1:22" x14ac:dyDescent="0.15">
      <c r="A1313" s="66">
        <v>61431.512280038871</v>
      </c>
      <c r="B1313" s="67">
        <v>6.3989177199999991</v>
      </c>
      <c r="C1313" s="67">
        <v>490624.03378564084</v>
      </c>
      <c r="D1313" s="65">
        <v>96244</v>
      </c>
      <c r="E1313" s="68">
        <v>0.8</v>
      </c>
      <c r="F1313" s="65">
        <v>0.82</v>
      </c>
      <c r="G1313" s="65">
        <v>0.39</v>
      </c>
      <c r="H1313" s="65">
        <v>35</v>
      </c>
      <c r="I1313" s="70">
        <f t="shared" si="280"/>
        <v>76672.971157635213</v>
      </c>
      <c r="J1313" s="70">
        <f t="shared" si="281"/>
        <v>5774.64</v>
      </c>
      <c r="K1313" s="70">
        <f t="shared" si="282"/>
        <v>2252.1096000000002</v>
      </c>
      <c r="L1313" s="70">
        <f t="shared" si="283"/>
        <v>2.5099800796022271</v>
      </c>
      <c r="M1313" s="70">
        <f t="shared" si="284"/>
        <v>19687.627096247677</v>
      </c>
      <c r="N1313" s="70">
        <f t="shared" si="285"/>
        <v>1.6448536269514715</v>
      </c>
      <c r="O1313" s="70">
        <f t="shared" si="286"/>
        <v>32383.264835331061</v>
      </c>
      <c r="P1313" s="70">
        <f t="shared" si="287"/>
        <v>234495.66483533109</v>
      </c>
      <c r="Q1313" s="70">
        <f t="shared" si="288"/>
        <v>-96566.228842364799</v>
      </c>
      <c r="R1313" s="70" t="str">
        <f t="shared" si="289"/>
        <v>Yes</v>
      </c>
      <c r="S1313" s="70">
        <f t="shared" si="290"/>
        <v>202112.40000000002</v>
      </c>
      <c r="T1313" s="70">
        <f t="shared" si="291"/>
        <v>331061.89367769589</v>
      </c>
      <c r="U1313" s="70">
        <f t="shared" si="292"/>
        <v>138956050.34247616</v>
      </c>
      <c r="V1313" s="70">
        <f t="shared" si="293"/>
        <v>0</v>
      </c>
    </row>
    <row r="1314" spans="1:22" x14ac:dyDescent="0.15">
      <c r="A1314" s="66">
        <v>7168.284087518573</v>
      </c>
      <c r="B1314" s="67">
        <v>22.077635770000001</v>
      </c>
      <c r="C1314" s="67">
        <v>3487.3943805651429</v>
      </c>
      <c r="D1314" s="65">
        <v>914</v>
      </c>
      <c r="E1314" s="68">
        <v>0.4</v>
      </c>
      <c r="F1314" s="65">
        <v>0.7</v>
      </c>
      <c r="G1314" s="65">
        <v>0.8</v>
      </c>
      <c r="H1314" s="65">
        <v>5</v>
      </c>
      <c r="I1314" s="70">
        <f t="shared" si="280"/>
        <v>157.96049979699174</v>
      </c>
      <c r="J1314" s="70">
        <f t="shared" si="281"/>
        <v>42.653333333333329</v>
      </c>
      <c r="K1314" s="70">
        <f t="shared" si="282"/>
        <v>34.122666666666667</v>
      </c>
      <c r="L1314" s="70">
        <f t="shared" si="283"/>
        <v>1.2247448713915892</v>
      </c>
      <c r="M1314" s="70">
        <f t="shared" si="284"/>
        <v>92.470223147177975</v>
      </c>
      <c r="N1314" s="70">
        <f t="shared" si="285"/>
        <v>1.6448536269514715</v>
      </c>
      <c r="O1314" s="70">
        <f t="shared" si="286"/>
        <v>152.09998192864762</v>
      </c>
      <c r="P1314" s="70">
        <f t="shared" si="287"/>
        <v>365.36664859531425</v>
      </c>
      <c r="Q1314" s="70">
        <f t="shared" si="288"/>
        <v>-1121.6395002030081</v>
      </c>
      <c r="R1314" s="70" t="str">
        <f t="shared" si="289"/>
        <v>Yes</v>
      </c>
      <c r="S1314" s="70">
        <f t="shared" si="290"/>
        <v>213.26666666666665</v>
      </c>
      <c r="T1314" s="70">
        <f t="shared" si="291"/>
        <v>1487.0061487983223</v>
      </c>
      <c r="U1314" s="70">
        <f t="shared" si="292"/>
        <v>126346.58977755127</v>
      </c>
      <c r="V1314" s="70">
        <f t="shared" si="293"/>
        <v>0</v>
      </c>
    </row>
    <row r="1315" spans="1:22" x14ac:dyDescent="0.15">
      <c r="A1315" s="66">
        <v>61513.44925748813</v>
      </c>
      <c r="B1315" s="67">
        <v>24.205919049999999</v>
      </c>
      <c r="C1315" s="67">
        <v>2256.8371851861107</v>
      </c>
      <c r="D1315" s="65">
        <v>542</v>
      </c>
      <c r="E1315" s="68">
        <v>1.5</v>
      </c>
      <c r="F1315" s="65">
        <v>0.7</v>
      </c>
      <c r="G1315" s="65">
        <v>0.8</v>
      </c>
      <c r="H1315" s="65">
        <v>5</v>
      </c>
      <c r="I1315" s="70">
        <f t="shared" si="280"/>
        <v>93.234930701220819</v>
      </c>
      <c r="J1315" s="70">
        <f t="shared" si="281"/>
        <v>45.166666666666664</v>
      </c>
      <c r="K1315" s="70">
        <f t="shared" si="282"/>
        <v>36.133333333333333</v>
      </c>
      <c r="L1315" s="70">
        <f t="shared" si="283"/>
        <v>1.2247448713915892</v>
      </c>
      <c r="M1315" s="70">
        <f t="shared" si="284"/>
        <v>97.918999972199245</v>
      </c>
      <c r="N1315" s="70">
        <f t="shared" si="285"/>
        <v>1.6448536269514715</v>
      </c>
      <c r="O1315" s="70">
        <f t="shared" si="286"/>
        <v>161.06242225173295</v>
      </c>
      <c r="P1315" s="70">
        <f t="shared" si="287"/>
        <v>386.89575558506624</v>
      </c>
      <c r="Q1315" s="70">
        <f t="shared" si="288"/>
        <v>-1261.7650692987793</v>
      </c>
      <c r="R1315" s="70" t="str">
        <f t="shared" si="289"/>
        <v>Yes</v>
      </c>
      <c r="S1315" s="70">
        <f t="shared" si="290"/>
        <v>225.83333333333331</v>
      </c>
      <c r="T1315" s="70">
        <f t="shared" si="291"/>
        <v>1648.6608248838456</v>
      </c>
      <c r="U1315" s="70">
        <f t="shared" si="292"/>
        <v>21536241.645507812</v>
      </c>
      <c r="V1315" s="70">
        <f t="shared" si="293"/>
        <v>0</v>
      </c>
    </row>
    <row r="1316" spans="1:22" x14ac:dyDescent="0.15">
      <c r="A1316" s="66">
        <v>96698.576724167011</v>
      </c>
      <c r="B1316" s="67">
        <v>17.775867609999999</v>
      </c>
      <c r="C1316" s="67">
        <v>1397.2917452883726</v>
      </c>
      <c r="D1316" s="65">
        <v>380</v>
      </c>
      <c r="E1316" s="68">
        <v>-0.4</v>
      </c>
      <c r="F1316" s="65">
        <v>0.7</v>
      </c>
      <c r="G1316" s="65">
        <v>0.8</v>
      </c>
      <c r="H1316" s="65">
        <v>5</v>
      </c>
      <c r="I1316" s="70">
        <f t="shared" si="280"/>
        <v>78.606106657900156</v>
      </c>
      <c r="J1316" s="70">
        <f t="shared" si="281"/>
        <v>7.6</v>
      </c>
      <c r="K1316" s="70">
        <f t="shared" si="282"/>
        <v>6.08</v>
      </c>
      <c r="L1316" s="70">
        <f t="shared" si="283"/>
        <v>1.2247448713915892</v>
      </c>
      <c r="M1316" s="70">
        <f t="shared" si="284"/>
        <v>16.476407375395887</v>
      </c>
      <c r="N1316" s="70">
        <f t="shared" si="285"/>
        <v>1.6448536269514715</v>
      </c>
      <c r="O1316" s="70">
        <f t="shared" si="286"/>
        <v>27.1012784305499</v>
      </c>
      <c r="P1316" s="70">
        <f t="shared" si="287"/>
        <v>65.101278430549897</v>
      </c>
      <c r="Q1316" s="70">
        <f t="shared" si="288"/>
        <v>-149.39389334209983</v>
      </c>
      <c r="R1316" s="70" t="str">
        <f t="shared" si="289"/>
        <v>Yes</v>
      </c>
      <c r="S1316" s="70">
        <f t="shared" si="290"/>
        <v>38</v>
      </c>
      <c r="T1316" s="70">
        <f t="shared" si="291"/>
        <v>214.49517177264971</v>
      </c>
      <c r="U1316" s="70">
        <f t="shared" si="292"/>
        <v>567.93205678079994</v>
      </c>
      <c r="V1316" s="70">
        <f t="shared" si="293"/>
        <v>0</v>
      </c>
    </row>
    <row r="1317" spans="1:22" x14ac:dyDescent="0.15">
      <c r="A1317" s="66">
        <v>43993.272833788156</v>
      </c>
      <c r="B1317" s="67">
        <v>96.632359309999984</v>
      </c>
      <c r="C1317" s="67">
        <v>544.65649025975893</v>
      </c>
      <c r="D1317" s="65">
        <v>34</v>
      </c>
      <c r="E1317" s="68">
        <v>0.8</v>
      </c>
      <c r="F1317" s="65">
        <v>0.7</v>
      </c>
      <c r="G1317" s="65">
        <v>0.8</v>
      </c>
      <c r="H1317" s="65">
        <v>5</v>
      </c>
      <c r="I1317" s="70">
        <f t="shared" si="280"/>
        <v>5.6363778567434322</v>
      </c>
      <c r="J1317" s="70">
        <f t="shared" si="281"/>
        <v>2.04</v>
      </c>
      <c r="K1317" s="70">
        <f t="shared" si="282"/>
        <v>1.6320000000000001</v>
      </c>
      <c r="L1317" s="70">
        <f t="shared" si="283"/>
        <v>1.2247448713915892</v>
      </c>
      <c r="M1317" s="70">
        <f t="shared" si="284"/>
        <v>4.4226146112904754</v>
      </c>
      <c r="N1317" s="70">
        <f t="shared" si="285"/>
        <v>1.6448536269514715</v>
      </c>
      <c r="O1317" s="70">
        <f t="shared" si="286"/>
        <v>7.2745536839897111</v>
      </c>
      <c r="P1317" s="70">
        <f t="shared" si="287"/>
        <v>17.474553683989711</v>
      </c>
      <c r="Q1317" s="70">
        <f t="shared" si="288"/>
        <v>-55.563622143256573</v>
      </c>
      <c r="R1317" s="70" t="str">
        <f t="shared" si="289"/>
        <v>Yes</v>
      </c>
      <c r="S1317" s="70">
        <f t="shared" si="290"/>
        <v>10.199999999999999</v>
      </c>
      <c r="T1317" s="70">
        <f t="shared" si="291"/>
        <v>73.038175827246278</v>
      </c>
      <c r="U1317" s="70">
        <f t="shared" si="292"/>
        <v>49088.833710612504</v>
      </c>
      <c r="V1317" s="70">
        <f t="shared" si="293"/>
        <v>0</v>
      </c>
    </row>
    <row r="1318" spans="1:22" x14ac:dyDescent="0.15">
      <c r="A1318" s="66">
        <v>7989.8079030177541</v>
      </c>
      <c r="B1318" s="67">
        <v>5.4009410399999993</v>
      </c>
      <c r="C1318" s="67">
        <v>325.72218357431029</v>
      </c>
      <c r="D1318" s="65">
        <v>300</v>
      </c>
      <c r="E1318" s="68">
        <v>1.2</v>
      </c>
      <c r="F1318" s="65">
        <v>0.7</v>
      </c>
      <c r="G1318" s="65">
        <v>0.8</v>
      </c>
      <c r="H1318" s="65">
        <v>5</v>
      </c>
      <c r="I1318" s="70">
        <f t="shared" si="280"/>
        <v>60.308413138002031</v>
      </c>
      <c r="J1318" s="70">
        <f t="shared" si="281"/>
        <v>22</v>
      </c>
      <c r="K1318" s="70">
        <f t="shared" si="282"/>
        <v>17.600000000000001</v>
      </c>
      <c r="L1318" s="70">
        <f t="shared" si="283"/>
        <v>1.2247448713915892</v>
      </c>
      <c r="M1318" s="70">
        <f t="shared" si="284"/>
        <v>47.694863455093362</v>
      </c>
      <c r="N1318" s="70">
        <f t="shared" si="285"/>
        <v>1.6448536269514715</v>
      </c>
      <c r="O1318" s="70">
        <f t="shared" si="286"/>
        <v>78.451069141065503</v>
      </c>
      <c r="P1318" s="70">
        <f t="shared" si="287"/>
        <v>188.45106914106549</v>
      </c>
      <c r="Q1318" s="70">
        <f t="shared" si="288"/>
        <v>-599.69158686199796</v>
      </c>
      <c r="R1318" s="70" t="str">
        <f t="shared" si="289"/>
        <v>Yes</v>
      </c>
      <c r="S1318" s="70">
        <f t="shared" si="290"/>
        <v>110</v>
      </c>
      <c r="T1318" s="70">
        <f t="shared" si="291"/>
        <v>788.14265600306339</v>
      </c>
      <c r="U1318" s="70">
        <f t="shared" si="292"/>
        <v>3213200.6577623067</v>
      </c>
      <c r="V1318" s="70">
        <f t="shared" si="293"/>
        <v>0</v>
      </c>
    </row>
    <row r="1319" spans="1:22" x14ac:dyDescent="0.15">
      <c r="A1319" s="66">
        <v>91785.338629609018</v>
      </c>
      <c r="B1319" s="67">
        <v>5.8837317100000002</v>
      </c>
      <c r="C1319" s="67">
        <v>58.238403599002282</v>
      </c>
      <c r="D1319" s="65">
        <v>50</v>
      </c>
      <c r="E1319" s="68">
        <v>-0.7</v>
      </c>
      <c r="F1319" s="65">
        <v>0.7</v>
      </c>
      <c r="G1319" s="65">
        <v>0.8</v>
      </c>
      <c r="H1319" s="65">
        <v>5</v>
      </c>
      <c r="I1319" s="70">
        <f t="shared" si="280"/>
        <v>9.8982085637963735</v>
      </c>
      <c r="J1319" s="70">
        <f t="shared" si="281"/>
        <v>0.50000000000000011</v>
      </c>
      <c r="K1319" s="70">
        <f t="shared" si="282"/>
        <v>0.40000000000000013</v>
      </c>
      <c r="L1319" s="70">
        <f t="shared" si="283"/>
        <v>1.2247448713915892</v>
      </c>
      <c r="M1319" s="70">
        <f t="shared" si="284"/>
        <v>1.0839741694339402</v>
      </c>
      <c r="N1319" s="70">
        <f t="shared" si="285"/>
        <v>1.6448536269514715</v>
      </c>
      <c r="O1319" s="70">
        <f t="shared" si="286"/>
        <v>1.7829788441151255</v>
      </c>
      <c r="P1319" s="70">
        <f t="shared" si="287"/>
        <v>4.2829788441151262</v>
      </c>
      <c r="Q1319" s="70">
        <f t="shared" si="288"/>
        <v>-5.1017914362036301</v>
      </c>
      <c r="R1319" s="70" t="str">
        <f t="shared" si="289"/>
        <v>Yes</v>
      </c>
      <c r="S1319" s="70">
        <f t="shared" si="290"/>
        <v>2.5000000000000004</v>
      </c>
      <c r="T1319" s="70">
        <f t="shared" si="291"/>
        <v>9.3847702803187563</v>
      </c>
      <c r="U1319" s="70">
        <f t="shared" si="292"/>
        <v>21.428533468500007</v>
      </c>
      <c r="V1319" s="70">
        <f t="shared" si="293"/>
        <v>0</v>
      </c>
    </row>
    <row r="1320" spans="1:22" x14ac:dyDescent="0.15">
      <c r="A1320" s="66">
        <v>54483.076481301883</v>
      </c>
      <c r="B1320" s="67">
        <v>13.240380100000001</v>
      </c>
      <c r="C1320" s="67">
        <v>406.98055538755375</v>
      </c>
      <c r="D1320" s="65">
        <v>82</v>
      </c>
      <c r="E1320" s="68">
        <v>-0.7</v>
      </c>
      <c r="F1320" s="65">
        <v>0.77</v>
      </c>
      <c r="G1320" s="65">
        <v>1.1200000000000001</v>
      </c>
      <c r="H1320" s="65">
        <v>8</v>
      </c>
      <c r="I1320" s="70">
        <f t="shared" si="280"/>
        <v>30.737830206819645</v>
      </c>
      <c r="J1320" s="70">
        <f t="shared" si="281"/>
        <v>0.82000000000000017</v>
      </c>
      <c r="K1320" s="70">
        <f t="shared" si="282"/>
        <v>0.91840000000000033</v>
      </c>
      <c r="L1320" s="70">
        <f t="shared" si="283"/>
        <v>1.3564659966250536</v>
      </c>
      <c r="M1320" s="70">
        <f t="shared" si="284"/>
        <v>2.8257537896993088</v>
      </c>
      <c r="N1320" s="70">
        <f t="shared" si="285"/>
        <v>1.6448536269514715</v>
      </c>
      <c r="O1320" s="70">
        <f t="shared" si="286"/>
        <v>4.6479513698587738</v>
      </c>
      <c r="P1320" s="70">
        <f t="shared" si="287"/>
        <v>11.207951369858776</v>
      </c>
      <c r="Q1320" s="70">
        <f t="shared" si="288"/>
        <v>6.1378302068196398</v>
      </c>
      <c r="R1320" s="70" t="str">
        <f t="shared" si="289"/>
        <v>Yes</v>
      </c>
      <c r="S1320" s="70">
        <f t="shared" si="290"/>
        <v>6.5600000000000014</v>
      </c>
      <c r="T1320" s="70">
        <f t="shared" si="291"/>
        <v>6.5600000000000014</v>
      </c>
      <c r="U1320" s="70">
        <f t="shared" si="292"/>
        <v>35.142794888340006</v>
      </c>
      <c r="V1320" s="70">
        <f t="shared" si="293"/>
        <v>0</v>
      </c>
    </row>
    <row r="1321" spans="1:22" x14ac:dyDescent="0.15">
      <c r="A1321" s="66">
        <v>10401.57273309319</v>
      </c>
      <c r="B1321" s="67">
        <v>30.843678499999999</v>
      </c>
      <c r="C1321" s="67">
        <v>35.344539917558009</v>
      </c>
      <c r="D1321" s="65">
        <v>10</v>
      </c>
      <c r="E1321" s="68">
        <v>-0.6</v>
      </c>
      <c r="F1321" s="65">
        <v>0.77</v>
      </c>
      <c r="G1321" s="65">
        <v>0.25</v>
      </c>
      <c r="H1321" s="65">
        <v>8</v>
      </c>
      <c r="I1321" s="70">
        <f t="shared" si="280"/>
        <v>1.1459249232402033</v>
      </c>
      <c r="J1321" s="70">
        <f t="shared" si="281"/>
        <v>0.13333333333333333</v>
      </c>
      <c r="K1321" s="70">
        <f t="shared" si="282"/>
        <v>3.3333333333333333E-2</v>
      </c>
      <c r="L1321" s="70">
        <f t="shared" si="283"/>
        <v>1.3564659966250536</v>
      </c>
      <c r="M1321" s="70">
        <f t="shared" si="284"/>
        <v>0.20396078054371142</v>
      </c>
      <c r="N1321" s="70">
        <f t="shared" si="285"/>
        <v>1.6448536269514715</v>
      </c>
      <c r="O1321" s="70">
        <f t="shared" si="286"/>
        <v>0.33548562963317685</v>
      </c>
      <c r="P1321" s="70">
        <f t="shared" si="287"/>
        <v>1.4021522962998434</v>
      </c>
      <c r="Q1321" s="70">
        <f t="shared" si="288"/>
        <v>-2.8540750767597967</v>
      </c>
      <c r="R1321" s="70" t="str">
        <f t="shared" si="289"/>
        <v>Yes</v>
      </c>
      <c r="S1321" s="70">
        <f t="shared" si="290"/>
        <v>1.0666666666666667</v>
      </c>
      <c r="T1321" s="70">
        <f t="shared" si="291"/>
        <v>4.2562273730596401</v>
      </c>
      <c r="U1321" s="70">
        <f t="shared" si="292"/>
        <v>6.6663870463999997</v>
      </c>
      <c r="V1321" s="70">
        <f t="shared" si="293"/>
        <v>0</v>
      </c>
    </row>
    <row r="1322" spans="1:22" x14ac:dyDescent="0.15">
      <c r="A1322" s="66">
        <v>65498.071604611127</v>
      </c>
      <c r="B1322" s="67">
        <v>48.597672899999999</v>
      </c>
      <c r="C1322" s="67">
        <v>183.02871917384803</v>
      </c>
      <c r="D1322" s="65">
        <v>34</v>
      </c>
      <c r="E1322" s="68">
        <v>-0.2</v>
      </c>
      <c r="F1322" s="65">
        <v>0.77</v>
      </c>
      <c r="G1322" s="65">
        <v>0.25</v>
      </c>
      <c r="H1322" s="65">
        <v>8</v>
      </c>
      <c r="I1322" s="70">
        <f t="shared" si="280"/>
        <v>3.7662033643147557</v>
      </c>
      <c r="J1322" s="70">
        <f t="shared" si="281"/>
        <v>0.90666666666666673</v>
      </c>
      <c r="K1322" s="70">
        <f t="shared" si="282"/>
        <v>0.22666666666666668</v>
      </c>
      <c r="L1322" s="70">
        <f t="shared" si="283"/>
        <v>1.3564659966250536</v>
      </c>
      <c r="M1322" s="70">
        <f t="shared" si="284"/>
        <v>1.3869333076972377</v>
      </c>
      <c r="N1322" s="70">
        <f t="shared" si="285"/>
        <v>1.6448536269514715</v>
      </c>
      <c r="O1322" s="70">
        <f t="shared" si="286"/>
        <v>2.2813022815056025</v>
      </c>
      <c r="P1322" s="70">
        <f t="shared" si="287"/>
        <v>9.5346356148389368</v>
      </c>
      <c r="Q1322" s="70">
        <f t="shared" si="288"/>
        <v>-23.433796635685248</v>
      </c>
      <c r="R1322" s="70" t="str">
        <f t="shared" si="289"/>
        <v>Yes</v>
      </c>
      <c r="S1322" s="70">
        <f t="shared" si="290"/>
        <v>7.2533333333333339</v>
      </c>
      <c r="T1322" s="70">
        <f t="shared" si="291"/>
        <v>32.968432250524188</v>
      </c>
      <c r="U1322" s="70">
        <f t="shared" si="292"/>
        <v>124.31768895488001</v>
      </c>
      <c r="V1322" s="70">
        <f t="shared" si="293"/>
        <v>0</v>
      </c>
    </row>
    <row r="1323" spans="1:22" x14ac:dyDescent="0.15">
      <c r="A1323" s="66">
        <v>20079.171889501369</v>
      </c>
      <c r="B1323" s="67">
        <v>24.362756900000001</v>
      </c>
      <c r="C1323" s="67">
        <v>28.595882538777335</v>
      </c>
      <c r="D1323" s="65">
        <v>10</v>
      </c>
      <c r="E1323" s="68">
        <v>0.4</v>
      </c>
      <c r="F1323" s="65">
        <v>0.77</v>
      </c>
      <c r="G1323" s="65">
        <v>0.25</v>
      </c>
      <c r="H1323" s="65">
        <v>8</v>
      </c>
      <c r="I1323" s="70">
        <f t="shared" si="280"/>
        <v>1.173753966193265</v>
      </c>
      <c r="J1323" s="70">
        <f t="shared" si="281"/>
        <v>0.46666666666666662</v>
      </c>
      <c r="K1323" s="70">
        <f t="shared" si="282"/>
        <v>0.11666666666666665</v>
      </c>
      <c r="L1323" s="70">
        <f t="shared" si="283"/>
        <v>1.3564659966250536</v>
      </c>
      <c r="M1323" s="70">
        <f t="shared" si="284"/>
        <v>0.71386273190298988</v>
      </c>
      <c r="N1323" s="70">
        <f t="shared" si="285"/>
        <v>1.6448536269514715</v>
      </c>
      <c r="O1323" s="70">
        <f t="shared" si="286"/>
        <v>1.1741997037161189</v>
      </c>
      <c r="P1323" s="70">
        <f t="shared" si="287"/>
        <v>4.9075330370494523</v>
      </c>
      <c r="Q1323" s="70">
        <f t="shared" si="288"/>
        <v>-12.826246033806733</v>
      </c>
      <c r="R1323" s="70" t="str">
        <f t="shared" si="289"/>
        <v>Yes</v>
      </c>
      <c r="S1323" s="70">
        <f t="shared" si="290"/>
        <v>3.7333333333333329</v>
      </c>
      <c r="T1323" s="70">
        <f t="shared" si="291"/>
        <v>17.733779070856187</v>
      </c>
      <c r="U1323" s="70">
        <f t="shared" si="292"/>
        <v>1382.347809382399</v>
      </c>
      <c r="V1323" s="70">
        <f t="shared" si="293"/>
        <v>0</v>
      </c>
    </row>
    <row r="1324" spans="1:22" x14ac:dyDescent="0.15">
      <c r="A1324" s="66">
        <v>24990.97608360372</v>
      </c>
      <c r="B1324" s="67">
        <v>28.272968500000001</v>
      </c>
      <c r="C1324" s="67">
        <v>202.46267312662332</v>
      </c>
      <c r="D1324" s="65">
        <v>26</v>
      </c>
      <c r="E1324" s="68">
        <v>0.8</v>
      </c>
      <c r="F1324" s="65">
        <v>0.77</v>
      </c>
      <c r="G1324" s="65">
        <v>0.83</v>
      </c>
      <c r="H1324" s="65">
        <v>8</v>
      </c>
      <c r="I1324" s="70">
        <f t="shared" si="280"/>
        <v>7.1609980793712307</v>
      </c>
      <c r="J1324" s="70">
        <f t="shared" si="281"/>
        <v>1.56</v>
      </c>
      <c r="K1324" s="70">
        <f t="shared" si="282"/>
        <v>1.2948</v>
      </c>
      <c r="L1324" s="70">
        <f t="shared" si="283"/>
        <v>1.3564659966250536</v>
      </c>
      <c r="M1324" s="70">
        <f t="shared" si="284"/>
        <v>4.2296430487690095</v>
      </c>
      <c r="N1324" s="70">
        <f t="shared" si="285"/>
        <v>1.6448536269514715</v>
      </c>
      <c r="O1324" s="70">
        <f t="shared" si="286"/>
        <v>6.9571437094777853</v>
      </c>
      <c r="P1324" s="70">
        <f t="shared" si="287"/>
        <v>19.437143709477787</v>
      </c>
      <c r="Q1324" s="70">
        <f t="shared" si="288"/>
        <v>-39.639001920628772</v>
      </c>
      <c r="R1324" s="70" t="str">
        <f t="shared" si="289"/>
        <v>Yes</v>
      </c>
      <c r="S1324" s="70">
        <f t="shared" si="290"/>
        <v>12.48</v>
      </c>
      <c r="T1324" s="70">
        <f t="shared" si="291"/>
        <v>59.076145630106559</v>
      </c>
      <c r="U1324" s="70">
        <f t="shared" si="292"/>
        <v>37538.519896350736</v>
      </c>
      <c r="V1324" s="70">
        <f t="shared" si="293"/>
        <v>0</v>
      </c>
    </row>
    <row r="1325" spans="1:22" x14ac:dyDescent="0.15">
      <c r="A1325" s="66">
        <v>11568.842454374695</v>
      </c>
      <c r="B1325" s="67">
        <v>6.2491046000000008</v>
      </c>
      <c r="C1325" s="67">
        <v>81.01690832951337</v>
      </c>
      <c r="D1325" s="65">
        <v>26</v>
      </c>
      <c r="E1325" s="68">
        <v>1.2</v>
      </c>
      <c r="F1325" s="65">
        <v>0.77</v>
      </c>
      <c r="G1325" s="65">
        <v>1.44</v>
      </c>
      <c r="H1325" s="65">
        <v>8</v>
      </c>
      <c r="I1325" s="70">
        <f t="shared" si="280"/>
        <v>12.964562687831046</v>
      </c>
      <c r="J1325" s="70">
        <f t="shared" si="281"/>
        <v>1.906666666666667</v>
      </c>
      <c r="K1325" s="70">
        <f t="shared" si="282"/>
        <v>2.7456000000000005</v>
      </c>
      <c r="L1325" s="70">
        <f t="shared" si="283"/>
        <v>1.3564659966250536</v>
      </c>
      <c r="M1325" s="70">
        <f t="shared" si="284"/>
        <v>8.185087048474875</v>
      </c>
      <c r="N1325" s="70">
        <f t="shared" si="285"/>
        <v>1.6448536269514715</v>
      </c>
      <c r="O1325" s="70">
        <f t="shared" si="286"/>
        <v>13.463270118597412</v>
      </c>
      <c r="P1325" s="70">
        <f t="shared" si="287"/>
        <v>28.716603451930748</v>
      </c>
      <c r="Q1325" s="70">
        <f t="shared" si="288"/>
        <v>-44.235437312168962</v>
      </c>
      <c r="R1325" s="70" t="str">
        <f t="shared" si="289"/>
        <v>Yes</v>
      </c>
      <c r="S1325" s="70">
        <f t="shared" si="290"/>
        <v>15.253333333333336</v>
      </c>
      <c r="T1325" s="70">
        <f t="shared" si="291"/>
        <v>72.952040764099706</v>
      </c>
      <c r="U1325" s="70">
        <f t="shared" si="292"/>
        <v>278477.39033939998</v>
      </c>
      <c r="V1325" s="70">
        <f t="shared" si="293"/>
        <v>0</v>
      </c>
    </row>
    <row r="1326" spans="1:22" x14ac:dyDescent="0.15">
      <c r="A1326" s="66">
        <v>84047.342634255867</v>
      </c>
      <c r="B1326" s="67">
        <v>6.9302013000000002</v>
      </c>
      <c r="C1326" s="67">
        <v>69.378428806067731</v>
      </c>
      <c r="D1326" s="65">
        <v>26</v>
      </c>
      <c r="E1326" s="68">
        <v>1.2</v>
      </c>
      <c r="F1326" s="65">
        <v>0.77</v>
      </c>
      <c r="G1326" s="65">
        <v>1.08</v>
      </c>
      <c r="H1326" s="65">
        <v>8</v>
      </c>
      <c r="I1326" s="70">
        <f t="shared" si="280"/>
        <v>10.011026491549059</v>
      </c>
      <c r="J1326" s="70">
        <f t="shared" si="281"/>
        <v>1.906666666666667</v>
      </c>
      <c r="K1326" s="70">
        <f t="shared" si="282"/>
        <v>2.0592000000000006</v>
      </c>
      <c r="L1326" s="70">
        <f t="shared" si="283"/>
        <v>1.3564659966250536</v>
      </c>
      <c r="M1326" s="70">
        <f t="shared" si="284"/>
        <v>6.3727178057019858</v>
      </c>
      <c r="N1326" s="70">
        <f t="shared" si="285"/>
        <v>1.6448536269514715</v>
      </c>
      <c r="O1326" s="70">
        <f t="shared" si="286"/>
        <v>10.482187996247134</v>
      </c>
      <c r="P1326" s="70">
        <f t="shared" si="287"/>
        <v>25.735521329580472</v>
      </c>
      <c r="Q1326" s="70">
        <f t="shared" si="288"/>
        <v>-47.18897350845095</v>
      </c>
      <c r="R1326" s="70" t="str">
        <f t="shared" si="289"/>
        <v>Yes</v>
      </c>
      <c r="S1326" s="70">
        <f t="shared" si="290"/>
        <v>15.253333333333336</v>
      </c>
      <c r="T1326" s="70">
        <f t="shared" si="291"/>
        <v>72.924494838031421</v>
      </c>
      <c r="U1326" s="70">
        <f t="shared" si="292"/>
        <v>278477.39033939998</v>
      </c>
      <c r="V1326" s="70">
        <f t="shared" si="293"/>
        <v>0</v>
      </c>
    </row>
    <row r="1327" spans="1:22" x14ac:dyDescent="0.15">
      <c r="A1327" s="66">
        <v>97265.622875283807</v>
      </c>
      <c r="B1327" s="67">
        <v>23.0105225</v>
      </c>
      <c r="C1327" s="67">
        <v>27.187785477180249</v>
      </c>
      <c r="D1327" s="65">
        <v>10</v>
      </c>
      <c r="E1327" s="68">
        <v>0.5</v>
      </c>
      <c r="F1327" s="65">
        <v>0.77</v>
      </c>
      <c r="G1327" s="65">
        <v>0.25</v>
      </c>
      <c r="H1327" s="65">
        <v>8</v>
      </c>
      <c r="I1327" s="70">
        <f t="shared" si="280"/>
        <v>1.1815370762302442</v>
      </c>
      <c r="J1327" s="70">
        <f t="shared" si="281"/>
        <v>0.5</v>
      </c>
      <c r="K1327" s="70">
        <f t="shared" si="282"/>
        <v>0.125</v>
      </c>
      <c r="L1327" s="70">
        <f t="shared" si="283"/>
        <v>1.3564659966250536</v>
      </c>
      <c r="M1327" s="70">
        <f t="shared" si="284"/>
        <v>0.76485292703891772</v>
      </c>
      <c r="N1327" s="70">
        <f t="shared" si="285"/>
        <v>1.6448536269514715</v>
      </c>
      <c r="O1327" s="70">
        <f t="shared" si="286"/>
        <v>1.2580711111244129</v>
      </c>
      <c r="P1327" s="70">
        <f t="shared" si="287"/>
        <v>5.2580711111244129</v>
      </c>
      <c r="Q1327" s="70">
        <f t="shared" si="288"/>
        <v>-13.818462923769756</v>
      </c>
      <c r="R1327" s="70" t="str">
        <f t="shared" si="289"/>
        <v>Yes</v>
      </c>
      <c r="S1327" s="70">
        <f t="shared" si="290"/>
        <v>4</v>
      </c>
      <c r="T1327" s="70">
        <f t="shared" si="291"/>
        <v>19.07653403489417</v>
      </c>
      <c r="U1327" s="70">
        <f t="shared" si="292"/>
        <v>2564.9267578125</v>
      </c>
      <c r="V1327" s="70">
        <f t="shared" si="293"/>
        <v>0</v>
      </c>
    </row>
    <row r="1328" spans="1:22" x14ac:dyDescent="0.15">
      <c r="A1328" s="66">
        <v>41592.179777639423</v>
      </c>
      <c r="B1328" s="67">
        <v>62.076634300000002</v>
      </c>
      <c r="C1328" s="67">
        <v>67.867772048741443</v>
      </c>
      <c r="D1328" s="65">
        <v>10</v>
      </c>
      <c r="E1328" s="68">
        <v>-0.4</v>
      </c>
      <c r="F1328" s="65">
        <v>0.77</v>
      </c>
      <c r="G1328" s="65">
        <v>0.25</v>
      </c>
      <c r="H1328" s="65">
        <v>8</v>
      </c>
      <c r="I1328" s="70">
        <f t="shared" si="280"/>
        <v>1.0932901374896455</v>
      </c>
      <c r="J1328" s="70">
        <f t="shared" si="281"/>
        <v>0.19999999999999998</v>
      </c>
      <c r="K1328" s="70">
        <f t="shared" si="282"/>
        <v>4.9999999999999996E-2</v>
      </c>
      <c r="L1328" s="70">
        <f t="shared" si="283"/>
        <v>1.3564659966250536</v>
      </c>
      <c r="M1328" s="70">
        <f t="shared" si="284"/>
        <v>0.3059411708155671</v>
      </c>
      <c r="N1328" s="70">
        <f t="shared" si="285"/>
        <v>1.6448536269514715</v>
      </c>
      <c r="O1328" s="70">
        <f t="shared" si="286"/>
        <v>0.50322844444976522</v>
      </c>
      <c r="P1328" s="70">
        <f t="shared" si="287"/>
        <v>2.1032284444497651</v>
      </c>
      <c r="Q1328" s="70">
        <f t="shared" si="288"/>
        <v>-4.906709862510354</v>
      </c>
      <c r="R1328" s="70" t="str">
        <f t="shared" si="289"/>
        <v>Yes</v>
      </c>
      <c r="S1328" s="70">
        <f t="shared" si="290"/>
        <v>1.5999999999999999</v>
      </c>
      <c r="T1328" s="70">
        <f t="shared" si="291"/>
        <v>7.0099383069601195</v>
      </c>
      <c r="U1328" s="70">
        <f t="shared" si="292"/>
        <v>14.945580441599999</v>
      </c>
      <c r="V1328" s="70">
        <f t="shared" si="293"/>
        <v>0</v>
      </c>
    </row>
    <row r="1329" spans="1:22" x14ac:dyDescent="0.15">
      <c r="A1329" s="66">
        <v>91775.972256022564</v>
      </c>
      <c r="B1329" s="67">
        <v>34.436904100000007</v>
      </c>
      <c r="C1329" s="67">
        <v>39.086206605682058</v>
      </c>
      <c r="D1329" s="65">
        <v>10</v>
      </c>
      <c r="E1329" s="68">
        <v>-0.4</v>
      </c>
      <c r="F1329" s="65">
        <v>0.77</v>
      </c>
      <c r="G1329" s="65">
        <v>0.25</v>
      </c>
      <c r="H1329" s="65">
        <v>8</v>
      </c>
      <c r="I1329" s="70">
        <f t="shared" si="280"/>
        <v>1.135009305487541</v>
      </c>
      <c r="J1329" s="70">
        <f t="shared" si="281"/>
        <v>0.19999999999999998</v>
      </c>
      <c r="K1329" s="70">
        <f t="shared" si="282"/>
        <v>4.9999999999999996E-2</v>
      </c>
      <c r="L1329" s="70">
        <f t="shared" si="283"/>
        <v>1.3564659966250536</v>
      </c>
      <c r="M1329" s="70">
        <f t="shared" si="284"/>
        <v>0.3059411708155671</v>
      </c>
      <c r="N1329" s="70">
        <f t="shared" si="285"/>
        <v>1.6448536269514715</v>
      </c>
      <c r="O1329" s="70">
        <f t="shared" si="286"/>
        <v>0.50322844444976522</v>
      </c>
      <c r="P1329" s="70">
        <f t="shared" si="287"/>
        <v>2.1032284444497651</v>
      </c>
      <c r="Q1329" s="70">
        <f t="shared" si="288"/>
        <v>-4.8649906945124579</v>
      </c>
      <c r="R1329" s="70" t="str">
        <f t="shared" si="289"/>
        <v>Yes</v>
      </c>
      <c r="S1329" s="70">
        <f t="shared" si="290"/>
        <v>1.5999999999999999</v>
      </c>
      <c r="T1329" s="70">
        <f t="shared" si="291"/>
        <v>6.9682191389622226</v>
      </c>
      <c r="U1329" s="70">
        <f t="shared" si="292"/>
        <v>14.945580441599999</v>
      </c>
      <c r="V1329" s="70">
        <f t="shared" si="293"/>
        <v>0</v>
      </c>
    </row>
    <row r="1330" spans="1:22" x14ac:dyDescent="0.15">
      <c r="A1330" s="66">
        <v>13514.240275765265</v>
      </c>
      <c r="B1330" s="67">
        <v>70.8295672</v>
      </c>
      <c r="C1330" s="67">
        <v>76.982300637014603</v>
      </c>
      <c r="D1330" s="65">
        <v>10</v>
      </c>
      <c r="E1330" s="68">
        <v>-0.4</v>
      </c>
      <c r="F1330" s="65">
        <v>0.77</v>
      </c>
      <c r="G1330" s="65">
        <v>0.25</v>
      </c>
      <c r="H1330" s="65">
        <v>8</v>
      </c>
      <c r="I1330" s="70">
        <f t="shared" si="280"/>
        <v>1.0868667377232626</v>
      </c>
      <c r="J1330" s="70">
        <f t="shared" si="281"/>
        <v>0.19999999999999998</v>
      </c>
      <c r="K1330" s="70">
        <f t="shared" si="282"/>
        <v>4.9999999999999996E-2</v>
      </c>
      <c r="L1330" s="70">
        <f t="shared" si="283"/>
        <v>1.3564659966250536</v>
      </c>
      <c r="M1330" s="70">
        <f t="shared" si="284"/>
        <v>0.3059411708155671</v>
      </c>
      <c r="N1330" s="70">
        <f t="shared" si="285"/>
        <v>1.6448536269514715</v>
      </c>
      <c r="O1330" s="70">
        <f t="shared" si="286"/>
        <v>0.50322844444976522</v>
      </c>
      <c r="P1330" s="70">
        <f t="shared" si="287"/>
        <v>2.1032284444497651</v>
      </c>
      <c r="Q1330" s="70">
        <f t="shared" si="288"/>
        <v>-4.9131332622767365</v>
      </c>
      <c r="R1330" s="70" t="str">
        <f t="shared" si="289"/>
        <v>Yes</v>
      </c>
      <c r="S1330" s="70">
        <f t="shared" si="290"/>
        <v>1.5999999999999999</v>
      </c>
      <c r="T1330" s="70">
        <f t="shared" si="291"/>
        <v>7.0163617067265012</v>
      </c>
      <c r="U1330" s="70">
        <f t="shared" si="292"/>
        <v>14.945580441599999</v>
      </c>
      <c r="V1330" s="70">
        <f t="shared" si="293"/>
        <v>0</v>
      </c>
    </row>
    <row r="1331" spans="1:22" x14ac:dyDescent="0.15">
      <c r="A1331" s="66">
        <v>45713.31833318415</v>
      </c>
      <c r="B1331" s="67">
        <v>10.542073</v>
      </c>
      <c r="C1331" s="67">
        <v>130.91011773862311</v>
      </c>
      <c r="D1331" s="65">
        <v>26</v>
      </c>
      <c r="E1331" s="68">
        <v>0.5</v>
      </c>
      <c r="F1331" s="65">
        <v>0.77</v>
      </c>
      <c r="G1331" s="65">
        <v>1.44</v>
      </c>
      <c r="H1331" s="65">
        <v>8</v>
      </c>
      <c r="I1331" s="70">
        <f t="shared" si="280"/>
        <v>12.417872437292278</v>
      </c>
      <c r="J1331" s="70">
        <f t="shared" si="281"/>
        <v>1.3</v>
      </c>
      <c r="K1331" s="70">
        <f t="shared" si="282"/>
        <v>1.8719999999999999</v>
      </c>
      <c r="L1331" s="70">
        <f t="shared" si="283"/>
        <v>1.3564659966250536</v>
      </c>
      <c r="M1331" s="70">
        <f t="shared" si="284"/>
        <v>5.5807411694146856</v>
      </c>
      <c r="N1331" s="70">
        <f t="shared" si="285"/>
        <v>1.6448536269514715</v>
      </c>
      <c r="O1331" s="70">
        <f t="shared" si="286"/>
        <v>9.1795023535891414</v>
      </c>
      <c r="P1331" s="70">
        <f t="shared" si="287"/>
        <v>19.579502353589142</v>
      </c>
      <c r="Q1331" s="70">
        <f t="shared" si="288"/>
        <v>-26.582127562707722</v>
      </c>
      <c r="R1331" s="70" t="str">
        <f t="shared" si="289"/>
        <v>Yes</v>
      </c>
      <c r="S1331" s="70">
        <f t="shared" si="290"/>
        <v>10.4</v>
      </c>
      <c r="T1331" s="70">
        <f t="shared" si="291"/>
        <v>46.16162991629686</v>
      </c>
      <c r="U1331" s="70">
        <f t="shared" si="292"/>
        <v>6668.8095703125</v>
      </c>
      <c r="V1331" s="70">
        <f t="shared" si="293"/>
        <v>0</v>
      </c>
    </row>
    <row r="1332" spans="1:22" x14ac:dyDescent="0.15">
      <c r="A1332" s="66">
        <v>8948.1182307314612</v>
      </c>
      <c r="B1332" s="67">
        <v>28.181016800000002</v>
      </c>
      <c r="C1332" s="67">
        <v>237.16149431691682</v>
      </c>
      <c r="D1332" s="65">
        <v>18</v>
      </c>
      <c r="E1332" s="68">
        <v>-0.4</v>
      </c>
      <c r="F1332" s="65">
        <v>0.77</v>
      </c>
      <c r="G1332" s="65">
        <v>1.47</v>
      </c>
      <c r="H1332" s="65">
        <v>8</v>
      </c>
      <c r="I1332" s="70">
        <f t="shared" si="280"/>
        <v>8.4156471712871905</v>
      </c>
      <c r="J1332" s="70">
        <f t="shared" si="281"/>
        <v>0.36</v>
      </c>
      <c r="K1332" s="70">
        <f t="shared" si="282"/>
        <v>0.5292</v>
      </c>
      <c r="L1332" s="70">
        <f t="shared" si="283"/>
        <v>1.3564659966250536</v>
      </c>
      <c r="M1332" s="70">
        <f t="shared" si="284"/>
        <v>1.5744475602572479</v>
      </c>
      <c r="N1332" s="70">
        <f t="shared" si="285"/>
        <v>1.6448536269514715</v>
      </c>
      <c r="O1332" s="70">
        <f t="shared" si="286"/>
        <v>2.5897357799340295</v>
      </c>
      <c r="P1332" s="70">
        <f t="shared" si="287"/>
        <v>5.4697357799340294</v>
      </c>
      <c r="Q1332" s="70">
        <f t="shared" si="288"/>
        <v>-2.3843528287128084</v>
      </c>
      <c r="R1332" s="70" t="str">
        <f t="shared" si="289"/>
        <v>Yes</v>
      </c>
      <c r="S1332" s="70">
        <f t="shared" si="290"/>
        <v>2.88</v>
      </c>
      <c r="T1332" s="70">
        <f t="shared" si="291"/>
        <v>7.8540886086468378</v>
      </c>
      <c r="U1332" s="70">
        <f t="shared" si="292"/>
        <v>26.902044794879998</v>
      </c>
      <c r="V1332" s="70">
        <f t="shared" si="293"/>
        <v>0</v>
      </c>
    </row>
    <row r="1333" spans="1:22" x14ac:dyDescent="0.15">
      <c r="A1333" s="66">
        <v>46840.299785732896</v>
      </c>
      <c r="B1333" s="67">
        <v>32.626376300000004</v>
      </c>
      <c r="C1333" s="67">
        <v>152.03105544040554</v>
      </c>
      <c r="D1333" s="65">
        <v>10</v>
      </c>
      <c r="E1333" s="68">
        <v>0.2</v>
      </c>
      <c r="F1333" s="65">
        <v>0.77</v>
      </c>
      <c r="G1333" s="65">
        <v>1.47</v>
      </c>
      <c r="H1333" s="65">
        <v>8</v>
      </c>
      <c r="I1333" s="70">
        <f t="shared" si="280"/>
        <v>4.6597591483184582</v>
      </c>
      <c r="J1333" s="70">
        <f t="shared" si="281"/>
        <v>0.39999999999999997</v>
      </c>
      <c r="K1333" s="70">
        <f t="shared" si="282"/>
        <v>0.58799999999999997</v>
      </c>
      <c r="L1333" s="70">
        <f t="shared" si="283"/>
        <v>1.3564659966250536</v>
      </c>
      <c r="M1333" s="70">
        <f t="shared" si="284"/>
        <v>1.7493861780636086</v>
      </c>
      <c r="N1333" s="70">
        <f t="shared" si="285"/>
        <v>1.6448536269514715</v>
      </c>
      <c r="O1333" s="70">
        <f t="shared" si="286"/>
        <v>2.8774841999266996</v>
      </c>
      <c r="P1333" s="70">
        <f t="shared" si="287"/>
        <v>6.0774841999266993</v>
      </c>
      <c r="Q1333" s="70">
        <f t="shared" si="288"/>
        <v>-7.3402408516815401</v>
      </c>
      <c r="R1333" s="70" t="str">
        <f t="shared" si="289"/>
        <v>Yes</v>
      </c>
      <c r="S1333" s="70">
        <f t="shared" si="290"/>
        <v>3.1999999999999997</v>
      </c>
      <c r="T1333" s="70">
        <f t="shared" si="291"/>
        <v>13.41772505160824</v>
      </c>
      <c r="U1333" s="70">
        <f t="shared" si="292"/>
        <v>385.80502241280004</v>
      </c>
      <c r="V1333" s="70">
        <f t="shared" si="293"/>
        <v>0</v>
      </c>
    </row>
    <row r="1334" spans="1:22" x14ac:dyDescent="0.15">
      <c r="A1334" s="66">
        <v>26543.223001400718</v>
      </c>
      <c r="B1334" s="67">
        <v>27.681930600000001</v>
      </c>
      <c r="C1334" s="67">
        <v>233.06422071054533</v>
      </c>
      <c r="D1334" s="65">
        <v>18</v>
      </c>
      <c r="E1334" s="68">
        <v>0.8</v>
      </c>
      <c r="F1334" s="65">
        <v>0.77</v>
      </c>
      <c r="G1334" s="65">
        <v>1.47</v>
      </c>
      <c r="H1334" s="65">
        <v>8</v>
      </c>
      <c r="I1334" s="70">
        <f t="shared" si="280"/>
        <v>8.419362943946739</v>
      </c>
      <c r="J1334" s="70">
        <f t="shared" si="281"/>
        <v>1.08</v>
      </c>
      <c r="K1334" s="70">
        <f t="shared" si="282"/>
        <v>1.5876000000000001</v>
      </c>
      <c r="L1334" s="70">
        <f t="shared" si="283"/>
        <v>1.3564659966250536</v>
      </c>
      <c r="M1334" s="70">
        <f t="shared" si="284"/>
        <v>4.7233426807717436</v>
      </c>
      <c r="N1334" s="70">
        <f t="shared" si="285"/>
        <v>1.6448536269514715</v>
      </c>
      <c r="O1334" s="70">
        <f t="shared" si="286"/>
        <v>7.7692073398020893</v>
      </c>
      <c r="P1334" s="70">
        <f t="shared" si="287"/>
        <v>16.409207339802091</v>
      </c>
      <c r="Q1334" s="70">
        <f t="shared" si="288"/>
        <v>-23.980637056053268</v>
      </c>
      <c r="R1334" s="70" t="str">
        <f t="shared" si="289"/>
        <v>Yes</v>
      </c>
      <c r="S1334" s="70">
        <f t="shared" si="290"/>
        <v>8.64</v>
      </c>
      <c r="T1334" s="70">
        <f t="shared" si="291"/>
        <v>40.389844395855363</v>
      </c>
      <c r="U1334" s="70">
        <f t="shared" si="292"/>
        <v>25988.206082088975</v>
      </c>
      <c r="V1334" s="70">
        <f t="shared" si="293"/>
        <v>0</v>
      </c>
    </row>
    <row r="1335" spans="1:22" x14ac:dyDescent="0.15">
      <c r="A1335" s="66">
        <v>37521.042291201877</v>
      </c>
      <c r="B1335" s="67">
        <v>20.381328100000001</v>
      </c>
      <c r="C1335" s="67">
        <v>173.12955224273406</v>
      </c>
      <c r="D1335" s="65">
        <v>18</v>
      </c>
      <c r="E1335" s="68">
        <v>1.5</v>
      </c>
      <c r="F1335" s="65">
        <v>0.77</v>
      </c>
      <c r="G1335" s="65">
        <v>1.47</v>
      </c>
      <c r="H1335" s="65">
        <v>8</v>
      </c>
      <c r="I1335" s="70">
        <f t="shared" si="280"/>
        <v>8.4945176974376881</v>
      </c>
      <c r="J1335" s="70">
        <f t="shared" si="281"/>
        <v>1.5</v>
      </c>
      <c r="K1335" s="70">
        <f t="shared" si="282"/>
        <v>2.2050000000000001</v>
      </c>
      <c r="L1335" s="70">
        <f t="shared" si="283"/>
        <v>1.3564659966250536</v>
      </c>
      <c r="M1335" s="70">
        <f t="shared" si="284"/>
        <v>6.560198167738533</v>
      </c>
      <c r="N1335" s="70">
        <f t="shared" si="285"/>
        <v>1.6448536269514715</v>
      </c>
      <c r="O1335" s="70">
        <f t="shared" si="286"/>
        <v>10.790565749725124</v>
      </c>
      <c r="P1335" s="70">
        <f t="shared" si="287"/>
        <v>22.790565749725125</v>
      </c>
      <c r="Q1335" s="70">
        <f t="shared" si="288"/>
        <v>-36.505482302562314</v>
      </c>
      <c r="R1335" s="70" t="str">
        <f t="shared" si="289"/>
        <v>Yes</v>
      </c>
      <c r="S1335" s="70">
        <f t="shared" si="290"/>
        <v>12</v>
      </c>
      <c r="T1335" s="70">
        <f t="shared" si="291"/>
        <v>59.296048052287439</v>
      </c>
      <c r="U1335" s="70">
        <f t="shared" si="292"/>
        <v>715225.7373046875</v>
      </c>
      <c r="V1335" s="70">
        <f t="shared" si="293"/>
        <v>0</v>
      </c>
    </row>
    <row r="1336" spans="1:22" x14ac:dyDescent="0.15">
      <c r="A1336" s="66">
        <v>36888.230227515494</v>
      </c>
      <c r="B1336" s="67">
        <v>30.440690900000003</v>
      </c>
      <c r="C1336" s="67">
        <v>34.924904345929264</v>
      </c>
      <c r="D1336" s="65">
        <v>10</v>
      </c>
      <c r="E1336" s="68">
        <v>-0.2</v>
      </c>
      <c r="F1336" s="65">
        <v>0.77</v>
      </c>
      <c r="G1336" s="65">
        <v>0.25</v>
      </c>
      <c r="H1336" s="65">
        <v>8</v>
      </c>
      <c r="I1336" s="70">
        <f t="shared" si="280"/>
        <v>1.1473098445978196</v>
      </c>
      <c r="J1336" s="70">
        <f t="shared" si="281"/>
        <v>0.26666666666666666</v>
      </c>
      <c r="K1336" s="70">
        <f t="shared" si="282"/>
        <v>6.6666666666666666E-2</v>
      </c>
      <c r="L1336" s="70">
        <f t="shared" si="283"/>
        <v>1.3564659966250536</v>
      </c>
      <c r="M1336" s="70">
        <f t="shared" si="284"/>
        <v>0.40792156108742283</v>
      </c>
      <c r="N1336" s="70">
        <f t="shared" si="285"/>
        <v>1.6448536269514715</v>
      </c>
      <c r="O1336" s="70">
        <f t="shared" si="286"/>
        <v>0.6709712592663537</v>
      </c>
      <c r="P1336" s="70">
        <f t="shared" si="287"/>
        <v>2.8043045925996868</v>
      </c>
      <c r="Q1336" s="70">
        <f t="shared" si="288"/>
        <v>-6.8526901554021808</v>
      </c>
      <c r="R1336" s="70" t="str">
        <f t="shared" si="289"/>
        <v>Yes</v>
      </c>
      <c r="S1336" s="70">
        <f t="shared" si="290"/>
        <v>2.1333333333333333</v>
      </c>
      <c r="T1336" s="70">
        <f t="shared" si="291"/>
        <v>9.6569947480018676</v>
      </c>
      <c r="U1336" s="70">
        <f t="shared" si="292"/>
        <v>36.564026163200005</v>
      </c>
      <c r="V1336" s="70">
        <f t="shared" si="293"/>
        <v>0</v>
      </c>
    </row>
    <row r="1337" spans="1:22" x14ac:dyDescent="0.15">
      <c r="A1337" s="66">
        <v>96559.894030127325</v>
      </c>
      <c r="B1337" s="67">
        <v>15.7684274</v>
      </c>
      <c r="C1337" s="67">
        <v>19.646509474945262</v>
      </c>
      <c r="D1337" s="65">
        <v>10</v>
      </c>
      <c r="E1337" s="68">
        <v>-0.4</v>
      </c>
      <c r="F1337" s="65">
        <v>0.77</v>
      </c>
      <c r="G1337" s="65">
        <v>0.25</v>
      </c>
      <c r="H1337" s="65">
        <v>8</v>
      </c>
      <c r="I1337" s="70">
        <f t="shared" si="280"/>
        <v>1.2459396854593923</v>
      </c>
      <c r="J1337" s="70">
        <f t="shared" si="281"/>
        <v>0.19999999999999998</v>
      </c>
      <c r="K1337" s="70">
        <f t="shared" si="282"/>
        <v>4.9999999999999996E-2</v>
      </c>
      <c r="L1337" s="70">
        <f t="shared" si="283"/>
        <v>1.3564659966250536</v>
      </c>
      <c r="M1337" s="70">
        <f t="shared" si="284"/>
        <v>0.3059411708155671</v>
      </c>
      <c r="N1337" s="70">
        <f t="shared" si="285"/>
        <v>1.6448536269514715</v>
      </c>
      <c r="O1337" s="70">
        <f t="shared" si="286"/>
        <v>0.50322844444976522</v>
      </c>
      <c r="P1337" s="70">
        <f t="shared" si="287"/>
        <v>2.1032284444497651</v>
      </c>
      <c r="Q1337" s="70">
        <f t="shared" si="288"/>
        <v>-4.7540603145406068</v>
      </c>
      <c r="R1337" s="70" t="str">
        <f t="shared" si="289"/>
        <v>Yes</v>
      </c>
      <c r="S1337" s="70">
        <f t="shared" si="290"/>
        <v>1.5999999999999999</v>
      </c>
      <c r="T1337" s="70">
        <f t="shared" si="291"/>
        <v>6.8572887589903715</v>
      </c>
      <c r="U1337" s="70">
        <f t="shared" si="292"/>
        <v>14.945580441599999</v>
      </c>
      <c r="V1337" s="70">
        <f t="shared" si="293"/>
        <v>0</v>
      </c>
    </row>
    <row r="1338" spans="1:22" x14ac:dyDescent="0.15">
      <c r="A1338" s="66">
        <v>48413.099863204297</v>
      </c>
      <c r="B1338" s="67">
        <v>14.635716500000001</v>
      </c>
      <c r="C1338" s="67">
        <v>54.522173689926269</v>
      </c>
      <c r="D1338" s="65">
        <v>10</v>
      </c>
      <c r="E1338" s="68">
        <v>-0.2</v>
      </c>
      <c r="F1338" s="65">
        <v>0.77</v>
      </c>
      <c r="G1338" s="65">
        <v>1.1200000000000001</v>
      </c>
      <c r="H1338" s="65">
        <v>8</v>
      </c>
      <c r="I1338" s="70">
        <f t="shared" si="280"/>
        <v>3.7252821677658394</v>
      </c>
      <c r="J1338" s="70">
        <f t="shared" si="281"/>
        <v>0.26666666666666666</v>
      </c>
      <c r="K1338" s="70">
        <f t="shared" si="282"/>
        <v>0.29866666666666669</v>
      </c>
      <c r="L1338" s="70">
        <f t="shared" si="283"/>
        <v>1.3564659966250536</v>
      </c>
      <c r="M1338" s="70">
        <f t="shared" si="284"/>
        <v>0.91894432185343355</v>
      </c>
      <c r="N1338" s="70">
        <f t="shared" si="285"/>
        <v>1.6448536269514715</v>
      </c>
      <c r="O1338" s="70">
        <f t="shared" si="286"/>
        <v>1.5115289007670807</v>
      </c>
      <c r="P1338" s="70">
        <f t="shared" si="287"/>
        <v>3.644862234100414</v>
      </c>
      <c r="Q1338" s="70">
        <f t="shared" si="288"/>
        <v>-4.2747178322341606</v>
      </c>
      <c r="R1338" s="70" t="str">
        <f t="shared" si="289"/>
        <v>Yes</v>
      </c>
      <c r="S1338" s="70">
        <f t="shared" si="290"/>
        <v>2.1333333333333333</v>
      </c>
      <c r="T1338" s="70">
        <f t="shared" si="291"/>
        <v>7.919580066334575</v>
      </c>
      <c r="U1338" s="70">
        <f t="shared" si="292"/>
        <v>36.564026163200005</v>
      </c>
      <c r="V1338" s="70">
        <f t="shared" si="293"/>
        <v>0</v>
      </c>
    </row>
    <row r="1339" spans="1:22" x14ac:dyDescent="0.15">
      <c r="A1339" s="66">
        <v>69905.319368209995</v>
      </c>
      <c r="B1339" s="67">
        <v>7.6910597000000012</v>
      </c>
      <c r="C1339" s="67">
        <v>92.332276885495375</v>
      </c>
      <c r="D1339" s="65">
        <v>26</v>
      </c>
      <c r="E1339" s="68">
        <v>-0.4</v>
      </c>
      <c r="F1339" s="65">
        <v>0.77</v>
      </c>
      <c r="G1339" s="65">
        <v>1.35</v>
      </c>
      <c r="H1339" s="65">
        <v>8</v>
      </c>
      <c r="I1339" s="70">
        <f t="shared" si="280"/>
        <v>12.005143697622756</v>
      </c>
      <c r="J1339" s="70">
        <f t="shared" si="281"/>
        <v>0.52</v>
      </c>
      <c r="K1339" s="70">
        <f t="shared" si="282"/>
        <v>0.70200000000000007</v>
      </c>
      <c r="L1339" s="70">
        <f t="shared" si="283"/>
        <v>1.3564659966250536</v>
      </c>
      <c r="M1339" s="70">
        <f t="shared" si="284"/>
        <v>2.1071231572929001</v>
      </c>
      <c r="N1339" s="70">
        <f t="shared" si="285"/>
        <v>1.6448536269514715</v>
      </c>
      <c r="O1339" s="70">
        <f t="shared" si="286"/>
        <v>3.4659091677066627</v>
      </c>
      <c r="P1339" s="70">
        <f t="shared" si="287"/>
        <v>7.6259091677066628</v>
      </c>
      <c r="Q1339" s="70">
        <f t="shared" si="288"/>
        <v>-3.5948563023772451</v>
      </c>
      <c r="R1339" s="70" t="str">
        <f t="shared" si="289"/>
        <v>Yes</v>
      </c>
      <c r="S1339" s="70">
        <f t="shared" si="290"/>
        <v>4.16</v>
      </c>
      <c r="T1339" s="70">
        <f t="shared" si="291"/>
        <v>11.220765470083908</v>
      </c>
      <c r="U1339" s="70">
        <f t="shared" si="292"/>
        <v>38.858509148160003</v>
      </c>
      <c r="V1339" s="70">
        <f t="shared" si="293"/>
        <v>0</v>
      </c>
    </row>
    <row r="1340" spans="1:22" x14ac:dyDescent="0.15">
      <c r="A1340" s="66">
        <v>35069.670705214725</v>
      </c>
      <c r="B1340" s="67">
        <v>16.548780600000001</v>
      </c>
      <c r="C1340" s="67">
        <v>129.57080517433297</v>
      </c>
      <c r="D1340" s="65">
        <v>10</v>
      </c>
      <c r="E1340" s="68">
        <v>0.6</v>
      </c>
      <c r="F1340" s="65">
        <v>0.77</v>
      </c>
      <c r="G1340" s="65">
        <v>2.48</v>
      </c>
      <c r="H1340" s="65">
        <v>8</v>
      </c>
      <c r="I1340" s="70">
        <f t="shared" si="280"/>
        <v>7.8296285573048792</v>
      </c>
      <c r="J1340" s="70">
        <f t="shared" si="281"/>
        <v>0.53333333333333333</v>
      </c>
      <c r="K1340" s="70">
        <f t="shared" si="282"/>
        <v>1.3226666666666667</v>
      </c>
      <c r="L1340" s="70">
        <f t="shared" si="283"/>
        <v>1.3564659966250536</v>
      </c>
      <c r="M1340" s="70">
        <f t="shared" si="284"/>
        <v>3.8103746097551441</v>
      </c>
      <c r="N1340" s="70">
        <f t="shared" si="285"/>
        <v>1.6448536269514715</v>
      </c>
      <c r="O1340" s="70">
        <f t="shared" si="286"/>
        <v>6.2675084968995467</v>
      </c>
      <c r="P1340" s="70">
        <f t="shared" si="287"/>
        <v>10.534175163566214</v>
      </c>
      <c r="Q1340" s="70">
        <f t="shared" si="288"/>
        <v>-8.1703714426951208</v>
      </c>
      <c r="R1340" s="70" t="str">
        <f t="shared" si="289"/>
        <v>Yes</v>
      </c>
      <c r="S1340" s="70">
        <f t="shared" si="290"/>
        <v>4.2666666666666666</v>
      </c>
      <c r="T1340" s="70">
        <f t="shared" si="291"/>
        <v>18.704546606261335</v>
      </c>
      <c r="U1340" s="70">
        <f t="shared" si="292"/>
        <v>4664.5829451776044</v>
      </c>
      <c r="V1340" s="70">
        <f t="shared" si="293"/>
        <v>0</v>
      </c>
    </row>
    <row r="1341" spans="1:22" x14ac:dyDescent="0.15">
      <c r="A1341" s="66">
        <v>29174.321981725028</v>
      </c>
      <c r="B1341" s="67">
        <v>33.681906100000006</v>
      </c>
      <c r="C1341" s="67">
        <v>38.300018600620461</v>
      </c>
      <c r="D1341" s="65">
        <v>10</v>
      </c>
      <c r="E1341" s="68">
        <v>-0.2</v>
      </c>
      <c r="F1341" s="65">
        <v>0.77</v>
      </c>
      <c r="G1341" s="65">
        <v>0.25</v>
      </c>
      <c r="H1341" s="65">
        <v>8</v>
      </c>
      <c r="I1341" s="70">
        <f t="shared" si="280"/>
        <v>1.1371095948937537</v>
      </c>
      <c r="J1341" s="70">
        <f t="shared" si="281"/>
        <v>0.26666666666666666</v>
      </c>
      <c r="K1341" s="70">
        <f t="shared" si="282"/>
        <v>6.6666666666666666E-2</v>
      </c>
      <c r="L1341" s="70">
        <f t="shared" si="283"/>
        <v>1.3564659966250536</v>
      </c>
      <c r="M1341" s="70">
        <f t="shared" si="284"/>
        <v>0.40792156108742283</v>
      </c>
      <c r="N1341" s="70">
        <f t="shared" si="285"/>
        <v>1.6448536269514715</v>
      </c>
      <c r="O1341" s="70">
        <f t="shared" si="286"/>
        <v>0.6709712592663537</v>
      </c>
      <c r="P1341" s="70">
        <f t="shared" si="287"/>
        <v>2.8043045925996868</v>
      </c>
      <c r="Q1341" s="70">
        <f t="shared" si="288"/>
        <v>-6.8628904051062465</v>
      </c>
      <c r="R1341" s="70" t="str">
        <f t="shared" si="289"/>
        <v>Yes</v>
      </c>
      <c r="S1341" s="70">
        <f t="shared" si="290"/>
        <v>2.1333333333333333</v>
      </c>
      <c r="T1341" s="70">
        <f t="shared" si="291"/>
        <v>9.6671949977059342</v>
      </c>
      <c r="U1341" s="70">
        <f t="shared" si="292"/>
        <v>36.564026163200005</v>
      </c>
      <c r="V1341" s="70">
        <f t="shared" si="293"/>
        <v>0</v>
      </c>
    </row>
    <row r="1342" spans="1:22" x14ac:dyDescent="0.15">
      <c r="A1342" s="66">
        <v>73991.938259955583</v>
      </c>
      <c r="B1342" s="67">
        <v>9.4557232000000013</v>
      </c>
      <c r="C1342" s="67">
        <v>30.713502910290629</v>
      </c>
      <c r="D1342" s="65">
        <v>10</v>
      </c>
      <c r="E1342" s="68">
        <v>1.5</v>
      </c>
      <c r="F1342" s="65">
        <v>0.77</v>
      </c>
      <c r="G1342" s="65">
        <v>0.92</v>
      </c>
      <c r="H1342" s="65">
        <v>8</v>
      </c>
      <c r="I1342" s="70">
        <f t="shared" si="280"/>
        <v>3.2481389588784308</v>
      </c>
      <c r="J1342" s="70">
        <f t="shared" si="281"/>
        <v>0.83333333333333326</v>
      </c>
      <c r="K1342" s="70">
        <f t="shared" si="282"/>
        <v>0.76666666666666661</v>
      </c>
      <c r="L1342" s="70">
        <f t="shared" si="283"/>
        <v>1.3564659966250536</v>
      </c>
      <c r="M1342" s="70">
        <f t="shared" si="284"/>
        <v>2.4454038521274968</v>
      </c>
      <c r="N1342" s="70">
        <f t="shared" si="285"/>
        <v>1.6448536269514715</v>
      </c>
      <c r="O1342" s="70">
        <f t="shared" si="286"/>
        <v>4.0223313955330129</v>
      </c>
      <c r="P1342" s="70">
        <f t="shared" si="287"/>
        <v>10.68899806219968</v>
      </c>
      <c r="Q1342" s="70">
        <f t="shared" si="288"/>
        <v>-21.751861041121565</v>
      </c>
      <c r="R1342" s="70" t="str">
        <f t="shared" si="289"/>
        <v>Yes</v>
      </c>
      <c r="S1342" s="70">
        <f t="shared" si="290"/>
        <v>6.6666666666666661</v>
      </c>
      <c r="T1342" s="70">
        <f t="shared" si="291"/>
        <v>32.440859103321245</v>
      </c>
      <c r="U1342" s="70">
        <f t="shared" si="292"/>
        <v>397347.6318359375</v>
      </c>
      <c r="V1342" s="70">
        <f t="shared" si="293"/>
        <v>0</v>
      </c>
    </row>
    <row r="1343" spans="1:22" x14ac:dyDescent="0.15">
      <c r="A1343" s="66">
        <v>59728.210898581667</v>
      </c>
      <c r="B1343" s="67">
        <v>5.0307785000000003</v>
      </c>
      <c r="C1343" s="67">
        <v>8.4652735408859403</v>
      </c>
      <c r="D1343" s="65">
        <v>10</v>
      </c>
      <c r="E1343" s="68">
        <v>-0.7</v>
      </c>
      <c r="F1343" s="65">
        <v>0.77</v>
      </c>
      <c r="G1343" s="65">
        <v>0.25</v>
      </c>
      <c r="H1343" s="65">
        <v>8</v>
      </c>
      <c r="I1343" s="70">
        <f t="shared" si="280"/>
        <v>1.6826965331282107</v>
      </c>
      <c r="J1343" s="70">
        <f t="shared" si="281"/>
        <v>0.1</v>
      </c>
      <c r="K1343" s="70">
        <f t="shared" si="282"/>
        <v>2.5000000000000001E-2</v>
      </c>
      <c r="L1343" s="70">
        <f t="shared" si="283"/>
        <v>1.3564659966250536</v>
      </c>
      <c r="M1343" s="70">
        <f t="shared" si="284"/>
        <v>0.15297058540778355</v>
      </c>
      <c r="N1343" s="70">
        <f t="shared" si="285"/>
        <v>1.6448536269514715</v>
      </c>
      <c r="O1343" s="70">
        <f t="shared" si="286"/>
        <v>0.25161422222488261</v>
      </c>
      <c r="P1343" s="70">
        <f t="shared" si="287"/>
        <v>1.0516142222248828</v>
      </c>
      <c r="Q1343" s="70">
        <f t="shared" si="288"/>
        <v>-1.3173034668717893</v>
      </c>
      <c r="R1343" s="70" t="str">
        <f t="shared" si="289"/>
        <v>Yes</v>
      </c>
      <c r="S1343" s="70">
        <f t="shared" si="290"/>
        <v>0.8</v>
      </c>
      <c r="T1343" s="70">
        <f t="shared" si="291"/>
        <v>2.3689176890966719</v>
      </c>
      <c r="U1343" s="70">
        <f t="shared" si="292"/>
        <v>4.2857066937000008</v>
      </c>
      <c r="V1343" s="70">
        <f t="shared" si="293"/>
        <v>0</v>
      </c>
    </row>
    <row r="1344" spans="1:22" x14ac:dyDescent="0.15">
      <c r="A1344" s="66">
        <v>30893.034153838671</v>
      </c>
      <c r="B1344" s="67">
        <v>11.693671500000001</v>
      </c>
      <c r="C1344" s="67">
        <v>229.54335415181131</v>
      </c>
      <c r="D1344" s="65">
        <v>18</v>
      </c>
      <c r="E1344" s="68">
        <v>0.5</v>
      </c>
      <c r="F1344" s="65">
        <v>0.77</v>
      </c>
      <c r="G1344" s="65">
        <v>3.46</v>
      </c>
      <c r="H1344" s="65">
        <v>8</v>
      </c>
      <c r="I1344" s="70">
        <f t="shared" si="280"/>
        <v>19.629707757038609</v>
      </c>
      <c r="J1344" s="70">
        <f t="shared" si="281"/>
        <v>0.89999999999999991</v>
      </c>
      <c r="K1344" s="70">
        <f t="shared" si="282"/>
        <v>3.1139999999999999</v>
      </c>
      <c r="L1344" s="70">
        <f t="shared" si="283"/>
        <v>1.3564659966250536</v>
      </c>
      <c r="M1344" s="70">
        <f t="shared" si="284"/>
        <v>8.891927125207447</v>
      </c>
      <c r="N1344" s="70">
        <f t="shared" si="285"/>
        <v>1.6448536269514715</v>
      </c>
      <c r="O1344" s="70">
        <f t="shared" si="286"/>
        <v>14.625918582485641</v>
      </c>
      <c r="P1344" s="70">
        <f t="shared" si="287"/>
        <v>21.825918582485642</v>
      </c>
      <c r="Q1344" s="70">
        <f t="shared" si="288"/>
        <v>-7.3702922429613871</v>
      </c>
      <c r="R1344" s="70" t="str">
        <f t="shared" si="289"/>
        <v>Yes</v>
      </c>
      <c r="S1344" s="70">
        <f t="shared" si="290"/>
        <v>7.1999999999999993</v>
      </c>
      <c r="T1344" s="70">
        <f t="shared" si="291"/>
        <v>29.196210825447029</v>
      </c>
      <c r="U1344" s="70">
        <f t="shared" si="292"/>
        <v>4616.8681640624991</v>
      </c>
      <c r="V1344" s="70">
        <f t="shared" si="293"/>
        <v>0</v>
      </c>
    </row>
    <row r="1345" spans="1:22" x14ac:dyDescent="0.15">
      <c r="A1345" s="66">
        <v>13433.728315815219</v>
      </c>
      <c r="B1345" s="67">
        <v>5.3074317000000004</v>
      </c>
      <c r="C1345" s="67">
        <v>22.758724728518025</v>
      </c>
      <c r="D1345" s="65">
        <v>26</v>
      </c>
      <c r="E1345" s="68">
        <v>-0.2</v>
      </c>
      <c r="F1345" s="65">
        <v>0.77</v>
      </c>
      <c r="G1345" s="65">
        <v>0.25</v>
      </c>
      <c r="H1345" s="65">
        <v>8</v>
      </c>
      <c r="I1345" s="70">
        <f t="shared" si="280"/>
        <v>4.2880862185222322</v>
      </c>
      <c r="J1345" s="70">
        <f t="shared" si="281"/>
        <v>0.69333333333333336</v>
      </c>
      <c r="K1345" s="70">
        <f t="shared" si="282"/>
        <v>0.17333333333333334</v>
      </c>
      <c r="L1345" s="70">
        <f t="shared" si="283"/>
        <v>1.3564659966250536</v>
      </c>
      <c r="M1345" s="70">
        <f t="shared" si="284"/>
        <v>1.0605960588272993</v>
      </c>
      <c r="N1345" s="70">
        <f t="shared" si="285"/>
        <v>1.6448536269514715</v>
      </c>
      <c r="O1345" s="70">
        <f t="shared" si="286"/>
        <v>1.7445252740925197</v>
      </c>
      <c r="P1345" s="70">
        <f t="shared" si="287"/>
        <v>7.2911919407591865</v>
      </c>
      <c r="Q1345" s="70">
        <f t="shared" si="288"/>
        <v>-16.511913781477769</v>
      </c>
      <c r="R1345" s="70" t="str">
        <f t="shared" si="289"/>
        <v>Yes</v>
      </c>
      <c r="S1345" s="70">
        <f t="shared" si="290"/>
        <v>5.5466666666666669</v>
      </c>
      <c r="T1345" s="70">
        <f t="shared" si="291"/>
        <v>23.803105722236957</v>
      </c>
      <c r="U1345" s="70">
        <f t="shared" si="292"/>
        <v>95.066468024320017</v>
      </c>
      <c r="V1345" s="70">
        <f t="shared" si="293"/>
        <v>0</v>
      </c>
    </row>
    <row r="1346" spans="1:22" x14ac:dyDescent="0.15">
      <c r="A1346" s="66">
        <v>48754.45583459521</v>
      </c>
      <c r="B1346" s="67">
        <v>460.40364310000001</v>
      </c>
      <c r="C1346" s="67">
        <v>1178.0359911059852</v>
      </c>
      <c r="D1346" s="65">
        <v>10</v>
      </c>
      <c r="E1346" s="68">
        <v>-0.2</v>
      </c>
      <c r="F1346" s="65">
        <v>0.82</v>
      </c>
      <c r="G1346" s="65">
        <v>0.24</v>
      </c>
      <c r="H1346" s="65">
        <v>27</v>
      </c>
      <c r="I1346" s="70">
        <f t="shared" si="280"/>
        <v>2.5587025836155579</v>
      </c>
      <c r="J1346" s="70">
        <f t="shared" si="281"/>
        <v>0.26666666666666666</v>
      </c>
      <c r="K1346" s="70">
        <f t="shared" si="282"/>
        <v>6.4000000000000001E-2</v>
      </c>
      <c r="L1346" s="70">
        <f t="shared" si="283"/>
        <v>2.2045407685048604</v>
      </c>
      <c r="M1346" s="70">
        <f t="shared" si="284"/>
        <v>0.67541986941457388</v>
      </c>
      <c r="N1346" s="70">
        <f t="shared" si="285"/>
        <v>1.6448536269514715</v>
      </c>
      <c r="O1346" s="70">
        <f t="shared" si="286"/>
        <v>1.1109668219216511</v>
      </c>
      <c r="P1346" s="70">
        <f t="shared" si="287"/>
        <v>8.3109668219216513</v>
      </c>
      <c r="Q1346" s="70">
        <f t="shared" si="288"/>
        <v>-5.4412974163844421</v>
      </c>
      <c r="R1346" s="70" t="str">
        <f t="shared" si="289"/>
        <v>Yes</v>
      </c>
      <c r="S1346" s="70">
        <f t="shared" si="290"/>
        <v>7.2</v>
      </c>
      <c r="T1346" s="70">
        <f t="shared" si="291"/>
        <v>13.752264238306093</v>
      </c>
      <c r="U1346" s="70">
        <f t="shared" si="292"/>
        <v>36.564026163200005</v>
      </c>
      <c r="V1346" s="70">
        <f t="shared" si="293"/>
        <v>0</v>
      </c>
    </row>
    <row r="1347" spans="1:22" x14ac:dyDescent="0.15">
      <c r="A1347" s="66">
        <v>69438.259512034594</v>
      </c>
      <c r="B1347" s="67">
        <v>80.649518400000005</v>
      </c>
      <c r="C1347" s="67">
        <v>47.8682395846429</v>
      </c>
      <c r="D1347" s="65">
        <v>10</v>
      </c>
      <c r="E1347" s="68">
        <v>1.2</v>
      </c>
      <c r="F1347" s="65">
        <v>0.82</v>
      </c>
      <c r="G1347" s="65">
        <v>0.47</v>
      </c>
      <c r="H1347" s="65">
        <v>3</v>
      </c>
      <c r="I1347" s="70">
        <f t="shared" ref="I1347:I1410" si="294">C1347/B1347</f>
        <v>0.59353410329407374</v>
      </c>
      <c r="J1347" s="70">
        <f t="shared" ref="J1347:J1410" si="295">($D1347/30)*(100%+$E1347)</f>
        <v>0.73333333333333339</v>
      </c>
      <c r="K1347" s="70">
        <f t="shared" ref="K1347:K1410" si="296">G1347*J1347</f>
        <v>0.34466666666666668</v>
      </c>
      <c r="L1347" s="70">
        <f t="shared" ref="L1347:L1410" si="297">SQRT((1-F1347)*H1347)</f>
        <v>0.73484692283495356</v>
      </c>
      <c r="M1347" s="70">
        <f t="shared" ref="M1347:M1410" si="298">SQRT((H1347*(K1347^2))+((J1347^2)*(L1347^2)))</f>
        <v>0.80422965211022501</v>
      </c>
      <c r="N1347" s="70">
        <f t="shared" ref="N1347:N1410" si="299">_xlfn.NORM.INV(95/100,0,1)</f>
        <v>1.6448536269514715</v>
      </c>
      <c r="O1347" s="70">
        <f t="shared" ref="O1347:O1410" si="300">N1347*M1347</f>
        <v>1.3228400601754238</v>
      </c>
      <c r="P1347" s="70">
        <f t="shared" ref="P1347:P1410" si="301">J1347*H1347+O1347</f>
        <v>3.5228400601754242</v>
      </c>
      <c r="Q1347" s="70">
        <f t="shared" ref="Q1347:Q1410" si="302">I1347-(J1347*30)</f>
        <v>-21.406465896705924</v>
      </c>
      <c r="R1347" s="70" t="str">
        <f t="shared" ref="R1347:R1410" si="303">IF(Q1347&lt;P1347, "Yes", "No")</f>
        <v>Yes</v>
      </c>
      <c r="S1347" s="70">
        <f t="shared" ref="S1347:S1410" si="304">H1347*J1347</f>
        <v>2.2000000000000002</v>
      </c>
      <c r="T1347" s="70">
        <f t="shared" ref="T1347:T1410" si="305">IF(R1347="Yes",IF((P1347-Q1347)&gt;S1347, P1347-Q1347, S1347),0)</f>
        <v>24.92930595688135</v>
      </c>
      <c r="U1347" s="70">
        <f t="shared" ref="U1347:U1410" si="306">J1347*(((100%+E1347)^11)-1)/((100%+E1347)-1)*30</f>
        <v>107106.68859207688</v>
      </c>
      <c r="V1347" s="70">
        <f t="shared" ref="V1347:V1410" si="307">IF(I1347-U1347&gt;0,I1347-U1347,0)</f>
        <v>0</v>
      </c>
    </row>
    <row r="1348" spans="1:22" x14ac:dyDescent="0.15">
      <c r="A1348" s="66">
        <v>48521.127518572663</v>
      </c>
      <c r="B1348" s="67">
        <v>194.47159870000002</v>
      </c>
      <c r="C1348" s="67">
        <v>116.7915911971871</v>
      </c>
      <c r="D1348" s="65">
        <v>10</v>
      </c>
      <c r="E1348" s="68">
        <v>-0.4</v>
      </c>
      <c r="F1348" s="65">
        <v>0.82</v>
      </c>
      <c r="G1348" s="65">
        <v>0.25</v>
      </c>
      <c r="H1348" s="65">
        <v>5</v>
      </c>
      <c r="I1348" s="70">
        <f t="shared" si="294"/>
        <v>0.60055860073097189</v>
      </c>
      <c r="J1348" s="70">
        <f t="shared" si="295"/>
        <v>0.19999999999999998</v>
      </c>
      <c r="K1348" s="70">
        <f t="shared" si="296"/>
        <v>4.9999999999999996E-2</v>
      </c>
      <c r="L1348" s="70">
        <f t="shared" si="297"/>
        <v>0.94868329805051388</v>
      </c>
      <c r="M1348" s="70">
        <f t="shared" si="298"/>
        <v>0.22022715545545241</v>
      </c>
      <c r="N1348" s="70">
        <f t="shared" si="299"/>
        <v>1.6448536269514715</v>
      </c>
      <c r="O1348" s="70">
        <f t="shared" si="300"/>
        <v>0.36224143540410642</v>
      </c>
      <c r="P1348" s="70">
        <f t="shared" si="301"/>
        <v>1.3622414354041064</v>
      </c>
      <c r="Q1348" s="70">
        <f t="shared" si="302"/>
        <v>-5.3994413992690271</v>
      </c>
      <c r="R1348" s="70" t="str">
        <f t="shared" si="303"/>
        <v>Yes</v>
      </c>
      <c r="S1348" s="70">
        <f t="shared" si="304"/>
        <v>0.99999999999999989</v>
      </c>
      <c r="T1348" s="70">
        <f t="shared" si="305"/>
        <v>6.7616828346731337</v>
      </c>
      <c r="U1348" s="70">
        <f t="shared" si="306"/>
        <v>14.945580441599999</v>
      </c>
      <c r="V1348" s="70">
        <f t="shared" si="307"/>
        <v>0</v>
      </c>
    </row>
    <row r="1349" spans="1:22" x14ac:dyDescent="0.15">
      <c r="A1349" s="66">
        <v>10159.678234743407</v>
      </c>
      <c r="B1349" s="67">
        <v>47.452160200000002</v>
      </c>
      <c r="C1349" s="67">
        <v>27.937666493451001</v>
      </c>
      <c r="D1349" s="65">
        <v>10</v>
      </c>
      <c r="E1349" s="68">
        <v>0.8</v>
      </c>
      <c r="F1349" s="65">
        <v>1</v>
      </c>
      <c r="G1349" s="65">
        <v>0.49</v>
      </c>
      <c r="H1349" s="65">
        <v>3</v>
      </c>
      <c r="I1349" s="70">
        <f t="shared" si="294"/>
        <v>0.58875436599092912</v>
      </c>
      <c r="J1349" s="70">
        <f t="shared" si="295"/>
        <v>0.6</v>
      </c>
      <c r="K1349" s="70">
        <f t="shared" si="296"/>
        <v>0.29399999999999998</v>
      </c>
      <c r="L1349" s="70">
        <f t="shared" si="297"/>
        <v>0</v>
      </c>
      <c r="M1349" s="70">
        <f t="shared" si="298"/>
        <v>0.50922293742524993</v>
      </c>
      <c r="N1349" s="70">
        <f t="shared" si="299"/>
        <v>1.6448536269514715</v>
      </c>
      <c r="O1349" s="70">
        <f t="shared" si="300"/>
        <v>0.83759719555080459</v>
      </c>
      <c r="P1349" s="70">
        <f t="shared" si="301"/>
        <v>2.6375971955508044</v>
      </c>
      <c r="Q1349" s="70">
        <f t="shared" si="302"/>
        <v>-17.41124563400907</v>
      </c>
      <c r="R1349" s="70" t="str">
        <f t="shared" si="303"/>
        <v>Yes</v>
      </c>
      <c r="S1349" s="70">
        <f t="shared" si="304"/>
        <v>1.7999999999999998</v>
      </c>
      <c r="T1349" s="70">
        <f t="shared" si="305"/>
        <v>20.048842829559874</v>
      </c>
      <c r="U1349" s="70">
        <f t="shared" si="306"/>
        <v>14437.892267827208</v>
      </c>
      <c r="V1349" s="70">
        <f t="shared" si="307"/>
        <v>0</v>
      </c>
    </row>
    <row r="1350" spans="1:22" x14ac:dyDescent="0.15">
      <c r="A1350" s="66">
        <v>22636.424434087286</v>
      </c>
      <c r="B1350" s="67">
        <v>216.04875659999999</v>
      </c>
      <c r="C1350" s="67">
        <v>309.93169436269051</v>
      </c>
      <c r="D1350" s="65">
        <v>10</v>
      </c>
      <c r="E1350" s="68">
        <v>-0.2</v>
      </c>
      <c r="F1350" s="65">
        <v>0.82</v>
      </c>
      <c r="G1350" s="65">
        <v>1.23</v>
      </c>
      <c r="H1350" s="65">
        <v>3</v>
      </c>
      <c r="I1350" s="70">
        <f t="shared" si="294"/>
        <v>1.4345451426804949</v>
      </c>
      <c r="J1350" s="70">
        <f t="shared" si="295"/>
        <v>0.26666666666666666</v>
      </c>
      <c r="K1350" s="70">
        <f t="shared" si="296"/>
        <v>0.32800000000000001</v>
      </c>
      <c r="L1350" s="70">
        <f t="shared" si="297"/>
        <v>0.73484692283495356</v>
      </c>
      <c r="M1350" s="70">
        <f t="shared" si="298"/>
        <v>0.60095923322634792</v>
      </c>
      <c r="N1350" s="70">
        <f t="shared" si="299"/>
        <v>1.6448536269514715</v>
      </c>
      <c r="O1350" s="70">
        <f t="shared" si="300"/>
        <v>0.98848997442233366</v>
      </c>
      <c r="P1350" s="70">
        <f t="shared" si="301"/>
        <v>1.7884899744223337</v>
      </c>
      <c r="Q1350" s="70">
        <f t="shared" si="302"/>
        <v>-6.5654548573195051</v>
      </c>
      <c r="R1350" s="70" t="str">
        <f t="shared" si="303"/>
        <v>Yes</v>
      </c>
      <c r="S1350" s="70">
        <f t="shared" si="304"/>
        <v>0.8</v>
      </c>
      <c r="T1350" s="70">
        <f t="shared" si="305"/>
        <v>8.3539448317418383</v>
      </c>
      <c r="U1350" s="70">
        <f t="shared" si="306"/>
        <v>36.564026163200005</v>
      </c>
      <c r="V1350" s="70">
        <f t="shared" si="307"/>
        <v>0</v>
      </c>
    </row>
    <row r="1351" spans="1:22" x14ac:dyDescent="0.15">
      <c r="A1351" s="66">
        <v>79757.165419448458</v>
      </c>
      <c r="B1351" s="67">
        <v>21.094857099999999</v>
      </c>
      <c r="C1351" s="67">
        <v>99.414152945799998</v>
      </c>
      <c r="D1351" s="65">
        <v>10</v>
      </c>
      <c r="E1351" s="68">
        <v>-0.2</v>
      </c>
      <c r="F1351" s="65">
        <v>1</v>
      </c>
      <c r="G1351" s="65">
        <v>2</v>
      </c>
      <c r="H1351" s="65">
        <v>6</v>
      </c>
      <c r="I1351" s="70">
        <f t="shared" si="294"/>
        <v>4.7127199048814603</v>
      </c>
      <c r="J1351" s="70">
        <f t="shared" si="295"/>
        <v>0.26666666666666666</v>
      </c>
      <c r="K1351" s="70">
        <f t="shared" si="296"/>
        <v>0.53333333333333333</v>
      </c>
      <c r="L1351" s="70">
        <f t="shared" si="297"/>
        <v>0</v>
      </c>
      <c r="M1351" s="70">
        <f t="shared" si="298"/>
        <v>1.3063945294843615</v>
      </c>
      <c r="N1351" s="70">
        <f t="shared" si="299"/>
        <v>1.6448536269514715</v>
      </c>
      <c r="O1351" s="70">
        <f t="shared" si="300"/>
        <v>2.1488277800519131</v>
      </c>
      <c r="P1351" s="70">
        <f t="shared" si="301"/>
        <v>3.7488277800519132</v>
      </c>
      <c r="Q1351" s="70">
        <f t="shared" si="302"/>
        <v>-3.2872800951185397</v>
      </c>
      <c r="R1351" s="70" t="str">
        <f t="shared" si="303"/>
        <v>Yes</v>
      </c>
      <c r="S1351" s="70">
        <f t="shared" si="304"/>
        <v>1.6</v>
      </c>
      <c r="T1351" s="70">
        <f t="shared" si="305"/>
        <v>7.0361078751704529</v>
      </c>
      <c r="U1351" s="70">
        <f t="shared" si="306"/>
        <v>36.564026163200005</v>
      </c>
      <c r="V1351" s="70">
        <f t="shared" si="307"/>
        <v>0</v>
      </c>
    </row>
    <row r="1352" spans="1:22" x14ac:dyDescent="0.15">
      <c r="A1352" s="66">
        <v>38508.480556927301</v>
      </c>
      <c r="B1352" s="67">
        <v>23.539021099999999</v>
      </c>
      <c r="C1352" s="67">
        <v>37.698021112462662</v>
      </c>
      <c r="D1352" s="65">
        <v>10</v>
      </c>
      <c r="E1352" s="68">
        <v>0.2</v>
      </c>
      <c r="F1352" s="65">
        <v>0.8</v>
      </c>
      <c r="G1352" s="65">
        <v>0.98</v>
      </c>
      <c r="H1352" s="65">
        <v>4</v>
      </c>
      <c r="I1352" s="70">
        <f t="shared" si="294"/>
        <v>1.6015118450470596</v>
      </c>
      <c r="J1352" s="70">
        <f t="shared" si="295"/>
        <v>0.39999999999999997</v>
      </c>
      <c r="K1352" s="70">
        <f t="shared" si="296"/>
        <v>0.39199999999999996</v>
      </c>
      <c r="L1352" s="70">
        <f t="shared" si="297"/>
        <v>0.89442719099991574</v>
      </c>
      <c r="M1352" s="70">
        <f t="shared" si="298"/>
        <v>0.86177491260769468</v>
      </c>
      <c r="N1352" s="70">
        <f t="shared" si="299"/>
        <v>1.6448536269514715</v>
      </c>
      <c r="O1352" s="70">
        <f t="shared" si="300"/>
        <v>1.417493590618554</v>
      </c>
      <c r="P1352" s="70">
        <f t="shared" si="301"/>
        <v>3.017493590618554</v>
      </c>
      <c r="Q1352" s="70">
        <f t="shared" si="302"/>
        <v>-10.398488154952938</v>
      </c>
      <c r="R1352" s="70" t="str">
        <f t="shared" si="303"/>
        <v>Yes</v>
      </c>
      <c r="S1352" s="70">
        <f t="shared" si="304"/>
        <v>1.5999999999999999</v>
      </c>
      <c r="T1352" s="70">
        <f t="shared" si="305"/>
        <v>13.415981745571493</v>
      </c>
      <c r="U1352" s="70">
        <f t="shared" si="306"/>
        <v>385.80502241280004</v>
      </c>
      <c r="V1352" s="70">
        <f t="shared" si="307"/>
        <v>0</v>
      </c>
    </row>
    <row r="1353" spans="1:22" x14ac:dyDescent="0.15">
      <c r="A1353" s="66">
        <v>68359.311981893945</v>
      </c>
      <c r="B1353" s="67">
        <v>28.194087700000001</v>
      </c>
      <c r="C1353" s="67">
        <v>965.76012228205889</v>
      </c>
      <c r="D1353" s="65">
        <v>10</v>
      </c>
      <c r="E1353" s="68">
        <v>0.4</v>
      </c>
      <c r="F1353" s="65">
        <v>0.85</v>
      </c>
      <c r="G1353" s="65">
        <v>2.66</v>
      </c>
      <c r="H1353" s="65">
        <v>28</v>
      </c>
      <c r="I1353" s="70">
        <f t="shared" si="294"/>
        <v>34.253994403303885</v>
      </c>
      <c r="J1353" s="70">
        <f t="shared" si="295"/>
        <v>0.46666666666666662</v>
      </c>
      <c r="K1353" s="70">
        <f t="shared" si="296"/>
        <v>1.2413333333333332</v>
      </c>
      <c r="L1353" s="70">
        <f t="shared" si="297"/>
        <v>2.0493901531919199</v>
      </c>
      <c r="M1353" s="70">
        <f t="shared" si="298"/>
        <v>6.6377784771044528</v>
      </c>
      <c r="N1353" s="70">
        <f t="shared" si="299"/>
        <v>1.6448536269514715</v>
      </c>
      <c r="O1353" s="70">
        <f t="shared" si="300"/>
        <v>10.918174002965674</v>
      </c>
      <c r="P1353" s="70">
        <f t="shared" si="301"/>
        <v>23.984840669632341</v>
      </c>
      <c r="Q1353" s="70">
        <f t="shared" si="302"/>
        <v>20.253994403303885</v>
      </c>
      <c r="R1353" s="70" t="str">
        <f t="shared" si="303"/>
        <v>Yes</v>
      </c>
      <c r="S1353" s="70">
        <f t="shared" si="304"/>
        <v>13.066666666666665</v>
      </c>
      <c r="T1353" s="70">
        <f t="shared" si="305"/>
        <v>13.066666666666665</v>
      </c>
      <c r="U1353" s="70">
        <f t="shared" si="306"/>
        <v>1382.347809382399</v>
      </c>
      <c r="V1353" s="70">
        <f t="shared" si="307"/>
        <v>0</v>
      </c>
    </row>
    <row r="1354" spans="1:22" x14ac:dyDescent="0.15">
      <c r="A1354" s="66">
        <v>76115.214408958971</v>
      </c>
      <c r="B1354" s="67">
        <v>18.024833200000003</v>
      </c>
      <c r="C1354" s="67">
        <v>166.56013417474207</v>
      </c>
      <c r="D1354" s="65">
        <v>10</v>
      </c>
      <c r="E1354" s="68">
        <v>1.2</v>
      </c>
      <c r="F1354" s="65">
        <v>1</v>
      </c>
      <c r="G1354" s="65">
        <v>1.0900000000000001</v>
      </c>
      <c r="H1354" s="65">
        <v>21</v>
      </c>
      <c r="I1354" s="70">
        <f t="shared" si="294"/>
        <v>9.2405922610558218</v>
      </c>
      <c r="J1354" s="70">
        <f t="shared" si="295"/>
        <v>0.73333333333333339</v>
      </c>
      <c r="K1354" s="70">
        <f t="shared" si="296"/>
        <v>0.79933333333333345</v>
      </c>
      <c r="L1354" s="70">
        <f t="shared" si="297"/>
        <v>0</v>
      </c>
      <c r="M1354" s="70">
        <f t="shared" si="298"/>
        <v>3.6630055055013684</v>
      </c>
      <c r="N1354" s="70">
        <f t="shared" si="299"/>
        <v>1.6448536269514715</v>
      </c>
      <c r="O1354" s="70">
        <f t="shared" si="300"/>
        <v>6.0251078912671341</v>
      </c>
      <c r="P1354" s="70">
        <f t="shared" si="301"/>
        <v>21.425107891267135</v>
      </c>
      <c r="Q1354" s="70">
        <f t="shared" si="302"/>
        <v>-12.759407738944178</v>
      </c>
      <c r="R1354" s="70" t="str">
        <f t="shared" si="303"/>
        <v>Yes</v>
      </c>
      <c r="S1354" s="70">
        <f t="shared" si="304"/>
        <v>15.400000000000002</v>
      </c>
      <c r="T1354" s="70">
        <f t="shared" si="305"/>
        <v>34.184515630211315</v>
      </c>
      <c r="U1354" s="70">
        <f t="shared" si="306"/>
        <v>107106.68859207688</v>
      </c>
      <c r="V1354" s="70">
        <f t="shared" si="307"/>
        <v>0</v>
      </c>
    </row>
    <row r="1355" spans="1:22" x14ac:dyDescent="0.15">
      <c r="A1355" s="66">
        <v>91854.059804922479</v>
      </c>
      <c r="B1355" s="67">
        <v>142.789198</v>
      </c>
      <c r="C1355" s="67">
        <v>270.79667361897339</v>
      </c>
      <c r="D1355" s="65">
        <v>10</v>
      </c>
      <c r="E1355" s="68">
        <v>0.2</v>
      </c>
      <c r="F1355" s="65">
        <v>1</v>
      </c>
      <c r="G1355" s="65">
        <v>1.23</v>
      </c>
      <c r="H1355" s="65">
        <v>4</v>
      </c>
      <c r="I1355" s="70">
        <f t="shared" si="294"/>
        <v>1.8964787071566394</v>
      </c>
      <c r="J1355" s="70">
        <f t="shared" si="295"/>
        <v>0.39999999999999997</v>
      </c>
      <c r="K1355" s="70">
        <f t="shared" si="296"/>
        <v>0.49199999999999994</v>
      </c>
      <c r="L1355" s="70">
        <f t="shared" si="297"/>
        <v>0</v>
      </c>
      <c r="M1355" s="70">
        <f t="shared" si="298"/>
        <v>0.98399999999999987</v>
      </c>
      <c r="N1355" s="70">
        <f t="shared" si="299"/>
        <v>1.6448536269514715</v>
      </c>
      <c r="O1355" s="70">
        <f t="shared" si="300"/>
        <v>1.6185359689202479</v>
      </c>
      <c r="P1355" s="70">
        <f t="shared" si="301"/>
        <v>3.2185359689202477</v>
      </c>
      <c r="Q1355" s="70">
        <f t="shared" si="302"/>
        <v>-10.103521292843359</v>
      </c>
      <c r="R1355" s="70" t="str">
        <f t="shared" si="303"/>
        <v>Yes</v>
      </c>
      <c r="S1355" s="70">
        <f t="shared" si="304"/>
        <v>1.5999999999999999</v>
      </c>
      <c r="T1355" s="70">
        <f t="shared" si="305"/>
        <v>13.322057261763607</v>
      </c>
      <c r="U1355" s="70">
        <f t="shared" si="306"/>
        <v>385.80502241280004</v>
      </c>
      <c r="V1355" s="70">
        <f t="shared" si="307"/>
        <v>0</v>
      </c>
    </row>
    <row r="1356" spans="1:22" x14ac:dyDescent="0.15">
      <c r="A1356" s="66">
        <v>78230.813369641794</v>
      </c>
      <c r="B1356" s="67">
        <v>18.4241937</v>
      </c>
      <c r="C1356" s="67">
        <v>286.57575697179738</v>
      </c>
      <c r="D1356" s="65">
        <v>10</v>
      </c>
      <c r="E1356" s="68">
        <v>1.5</v>
      </c>
      <c r="F1356" s="65">
        <v>1</v>
      </c>
      <c r="G1356" s="65">
        <v>2.48</v>
      </c>
      <c r="H1356" s="65">
        <v>16</v>
      </c>
      <c r="I1356" s="70">
        <f t="shared" si="294"/>
        <v>15.554317417526791</v>
      </c>
      <c r="J1356" s="70">
        <f t="shared" si="295"/>
        <v>0.83333333333333326</v>
      </c>
      <c r="K1356" s="70">
        <f t="shared" si="296"/>
        <v>2.0666666666666664</v>
      </c>
      <c r="L1356" s="70">
        <f t="shared" si="297"/>
        <v>0</v>
      </c>
      <c r="M1356" s="70">
        <f t="shared" si="298"/>
        <v>8.2666666666666657</v>
      </c>
      <c r="N1356" s="70">
        <f t="shared" si="299"/>
        <v>1.6448536269514715</v>
      </c>
      <c r="O1356" s="70">
        <f t="shared" si="300"/>
        <v>13.597456649465496</v>
      </c>
      <c r="P1356" s="70">
        <f t="shared" si="301"/>
        <v>26.930789982798828</v>
      </c>
      <c r="Q1356" s="70">
        <f t="shared" si="302"/>
        <v>-9.4456825824732054</v>
      </c>
      <c r="R1356" s="70" t="str">
        <f t="shared" si="303"/>
        <v>Yes</v>
      </c>
      <c r="S1356" s="70">
        <f t="shared" si="304"/>
        <v>13.333333333333332</v>
      </c>
      <c r="T1356" s="70">
        <f t="shared" si="305"/>
        <v>36.376472565272032</v>
      </c>
      <c r="U1356" s="70">
        <f t="shared" si="306"/>
        <v>397347.6318359375</v>
      </c>
      <c r="V1356" s="70">
        <f t="shared" si="307"/>
        <v>0</v>
      </c>
    </row>
    <row r="1357" spans="1:22" x14ac:dyDescent="0.15">
      <c r="A1357" s="66">
        <v>21326.321627750487</v>
      </c>
      <c r="B1357" s="67">
        <v>19.450474400000001</v>
      </c>
      <c r="C1357" s="67">
        <v>8.141079300068002</v>
      </c>
      <c r="D1357" s="65">
        <v>10</v>
      </c>
      <c r="E1357" s="68">
        <v>1.2</v>
      </c>
      <c r="F1357" s="65">
        <v>1</v>
      </c>
      <c r="G1357" s="65">
        <v>0.31</v>
      </c>
      <c r="H1357" s="65">
        <v>3</v>
      </c>
      <c r="I1357" s="70">
        <f t="shared" si="294"/>
        <v>0.41855427958446101</v>
      </c>
      <c r="J1357" s="70">
        <f t="shared" si="295"/>
        <v>0.73333333333333339</v>
      </c>
      <c r="K1357" s="70">
        <f t="shared" si="296"/>
        <v>0.22733333333333336</v>
      </c>
      <c r="L1357" s="70">
        <f t="shared" si="297"/>
        <v>0</v>
      </c>
      <c r="M1357" s="70">
        <f t="shared" si="298"/>
        <v>0.3937528835873248</v>
      </c>
      <c r="N1357" s="70">
        <f t="shared" si="299"/>
        <v>1.6448536269514715</v>
      </c>
      <c r="O1357" s="70">
        <f t="shared" si="300"/>
        <v>0.64766585869121174</v>
      </c>
      <c r="P1357" s="70">
        <f t="shared" si="301"/>
        <v>2.847665858691212</v>
      </c>
      <c r="Q1357" s="70">
        <f t="shared" si="302"/>
        <v>-21.581445720415537</v>
      </c>
      <c r="R1357" s="70" t="str">
        <f t="shared" si="303"/>
        <v>Yes</v>
      </c>
      <c r="S1357" s="70">
        <f t="shared" si="304"/>
        <v>2.2000000000000002</v>
      </c>
      <c r="T1357" s="70">
        <f t="shared" si="305"/>
        <v>24.429111579106749</v>
      </c>
      <c r="U1357" s="70">
        <f t="shared" si="306"/>
        <v>107106.68859207688</v>
      </c>
      <c r="V1357" s="70">
        <f t="shared" si="307"/>
        <v>0</v>
      </c>
    </row>
    <row r="1358" spans="1:22" x14ac:dyDescent="0.15">
      <c r="A1358" s="66">
        <v>2018.0184456463967</v>
      </c>
      <c r="B1358" s="67">
        <v>315.5213761</v>
      </c>
      <c r="C1358" s="67">
        <v>7308.2556187216951</v>
      </c>
      <c r="D1358" s="65">
        <v>18</v>
      </c>
      <c r="E1358" s="68">
        <v>0.8</v>
      </c>
      <c r="F1358" s="65">
        <v>1</v>
      </c>
      <c r="G1358" s="65">
        <v>1.34</v>
      </c>
      <c r="H1358" s="65">
        <v>25</v>
      </c>
      <c r="I1358" s="70">
        <f t="shared" si="294"/>
        <v>23.162473836338265</v>
      </c>
      <c r="J1358" s="70">
        <f t="shared" si="295"/>
        <v>1.08</v>
      </c>
      <c r="K1358" s="70">
        <f t="shared" si="296"/>
        <v>1.4472000000000003</v>
      </c>
      <c r="L1358" s="70">
        <f t="shared" si="297"/>
        <v>0</v>
      </c>
      <c r="M1358" s="70">
        <f t="shared" si="298"/>
        <v>7.2360000000000015</v>
      </c>
      <c r="N1358" s="70">
        <f t="shared" si="299"/>
        <v>1.6448536269514715</v>
      </c>
      <c r="O1358" s="70">
        <f t="shared" si="300"/>
        <v>11.90216084462085</v>
      </c>
      <c r="P1358" s="70">
        <f t="shared" si="301"/>
        <v>38.902160844620852</v>
      </c>
      <c r="Q1358" s="70">
        <f t="shared" si="302"/>
        <v>-9.237526163661741</v>
      </c>
      <c r="R1358" s="70" t="str">
        <f t="shared" si="303"/>
        <v>Yes</v>
      </c>
      <c r="S1358" s="70">
        <f t="shared" si="304"/>
        <v>27</v>
      </c>
      <c r="T1358" s="70">
        <f t="shared" si="305"/>
        <v>48.139687008282593</v>
      </c>
      <c r="U1358" s="70">
        <f t="shared" si="306"/>
        <v>25988.206082088975</v>
      </c>
      <c r="V1358" s="70">
        <f t="shared" si="307"/>
        <v>0</v>
      </c>
    </row>
    <row r="1359" spans="1:22" x14ac:dyDescent="0.15">
      <c r="A1359" s="66">
        <v>27348.246351815174</v>
      </c>
      <c r="B1359" s="67">
        <v>531.23496980000004</v>
      </c>
      <c r="C1359" s="67">
        <v>4196.4361765055173</v>
      </c>
      <c r="D1359" s="65">
        <v>10</v>
      </c>
      <c r="E1359" s="68">
        <v>0.6</v>
      </c>
      <c r="F1359" s="65">
        <v>0.82</v>
      </c>
      <c r="G1359" s="65">
        <v>0.74</v>
      </c>
      <c r="H1359" s="65">
        <v>27</v>
      </c>
      <c r="I1359" s="70">
        <f t="shared" si="294"/>
        <v>7.8993974701729375</v>
      </c>
      <c r="J1359" s="70">
        <f t="shared" si="295"/>
        <v>0.53333333333333333</v>
      </c>
      <c r="K1359" s="70">
        <f t="shared" si="296"/>
        <v>0.39466666666666667</v>
      </c>
      <c r="L1359" s="70">
        <f t="shared" si="297"/>
        <v>2.2045407685048604</v>
      </c>
      <c r="M1359" s="70">
        <f t="shared" si="298"/>
        <v>2.3638883222352107</v>
      </c>
      <c r="N1359" s="70">
        <f t="shared" si="299"/>
        <v>1.6448536269514715</v>
      </c>
      <c r="O1359" s="70">
        <f t="shared" si="300"/>
        <v>3.8882502805368153</v>
      </c>
      <c r="P1359" s="70">
        <f t="shared" si="301"/>
        <v>18.288250280536815</v>
      </c>
      <c r="Q1359" s="70">
        <f t="shared" si="302"/>
        <v>-8.1006025298270625</v>
      </c>
      <c r="R1359" s="70" t="str">
        <f t="shared" si="303"/>
        <v>Yes</v>
      </c>
      <c r="S1359" s="70">
        <f t="shared" si="304"/>
        <v>14.4</v>
      </c>
      <c r="T1359" s="70">
        <f t="shared" si="305"/>
        <v>26.388852810363879</v>
      </c>
      <c r="U1359" s="70">
        <f t="shared" si="306"/>
        <v>4664.5829451776044</v>
      </c>
      <c r="V1359" s="70">
        <f t="shared" si="307"/>
        <v>0</v>
      </c>
    </row>
    <row r="1360" spans="1:22" x14ac:dyDescent="0.15">
      <c r="A1360" s="66">
        <v>20920.764798614287</v>
      </c>
      <c r="B1360" s="67">
        <v>38.651368900000001</v>
      </c>
      <c r="C1360" s="67">
        <v>17.649006963703503</v>
      </c>
      <c r="D1360" s="65">
        <v>10</v>
      </c>
      <c r="E1360" s="68">
        <v>0.2</v>
      </c>
      <c r="F1360" s="65">
        <v>1</v>
      </c>
      <c r="G1360" s="65">
        <v>0.37</v>
      </c>
      <c r="H1360" s="65">
        <v>3</v>
      </c>
      <c r="I1360" s="70">
        <f t="shared" si="294"/>
        <v>0.45662048889822121</v>
      </c>
      <c r="J1360" s="70">
        <f t="shared" si="295"/>
        <v>0.39999999999999997</v>
      </c>
      <c r="K1360" s="70">
        <f t="shared" si="296"/>
        <v>0.14799999999999999</v>
      </c>
      <c r="L1360" s="70">
        <f t="shared" si="297"/>
        <v>0</v>
      </c>
      <c r="M1360" s="70">
        <f t="shared" si="298"/>
        <v>0.25634351952019385</v>
      </c>
      <c r="N1360" s="70">
        <f t="shared" si="299"/>
        <v>1.6448536269514715</v>
      </c>
      <c r="O1360" s="70">
        <f t="shared" si="300"/>
        <v>0.42164756782829621</v>
      </c>
      <c r="P1360" s="70">
        <f t="shared" si="301"/>
        <v>1.6216475678282962</v>
      </c>
      <c r="Q1360" s="70">
        <f t="shared" si="302"/>
        <v>-11.543379511101778</v>
      </c>
      <c r="R1360" s="70" t="str">
        <f t="shared" si="303"/>
        <v>Yes</v>
      </c>
      <c r="S1360" s="70">
        <f t="shared" si="304"/>
        <v>1.2</v>
      </c>
      <c r="T1360" s="70">
        <f t="shared" si="305"/>
        <v>13.165027078930073</v>
      </c>
      <c r="U1360" s="70">
        <f t="shared" si="306"/>
        <v>385.80502241280004</v>
      </c>
      <c r="V1360" s="70">
        <f t="shared" si="307"/>
        <v>0</v>
      </c>
    </row>
    <row r="1361" spans="1:22" x14ac:dyDescent="0.15">
      <c r="A1361" s="66">
        <v>95171.477135072288</v>
      </c>
      <c r="B1361" s="67">
        <v>36.961075900000004</v>
      </c>
      <c r="C1361" s="67">
        <v>1186.6010512440864</v>
      </c>
      <c r="D1361" s="65">
        <v>18</v>
      </c>
      <c r="E1361" s="68">
        <v>0.5</v>
      </c>
      <c r="F1361" s="65">
        <v>0.85</v>
      </c>
      <c r="G1361" s="65">
        <v>1.37</v>
      </c>
      <c r="H1361" s="65">
        <v>28</v>
      </c>
      <c r="I1361" s="70">
        <f t="shared" si="294"/>
        <v>32.104072253050575</v>
      </c>
      <c r="J1361" s="70">
        <f t="shared" si="295"/>
        <v>0.89999999999999991</v>
      </c>
      <c r="K1361" s="70">
        <f t="shared" si="296"/>
        <v>1.2329999999999999</v>
      </c>
      <c r="L1361" s="70">
        <f t="shared" si="297"/>
        <v>2.0493901531919199</v>
      </c>
      <c r="M1361" s="70">
        <f t="shared" si="298"/>
        <v>6.7801247776128717</v>
      </c>
      <c r="N1361" s="70">
        <f t="shared" si="299"/>
        <v>1.6448536269514715</v>
      </c>
      <c r="O1361" s="70">
        <f t="shared" si="300"/>
        <v>11.152312831640071</v>
      </c>
      <c r="P1361" s="70">
        <f t="shared" si="301"/>
        <v>36.352312831640063</v>
      </c>
      <c r="Q1361" s="70">
        <f t="shared" si="302"/>
        <v>5.1040722530505782</v>
      </c>
      <c r="R1361" s="70" t="str">
        <f t="shared" si="303"/>
        <v>Yes</v>
      </c>
      <c r="S1361" s="70">
        <f t="shared" si="304"/>
        <v>25.199999999999996</v>
      </c>
      <c r="T1361" s="70">
        <f t="shared" si="305"/>
        <v>31.248240578589485</v>
      </c>
      <c r="U1361" s="70">
        <f t="shared" si="306"/>
        <v>4616.8681640624991</v>
      </c>
      <c r="V1361" s="70">
        <f t="shared" si="307"/>
        <v>0</v>
      </c>
    </row>
    <row r="1362" spans="1:22" x14ac:dyDescent="0.15">
      <c r="A1362" s="66">
        <v>4141.5072532324348</v>
      </c>
      <c r="B1362" s="67">
        <v>28.112955200000002</v>
      </c>
      <c r="C1362" s="67">
        <v>24.425733282316493</v>
      </c>
      <c r="D1362" s="65">
        <v>10</v>
      </c>
      <c r="E1362" s="68">
        <v>0.2</v>
      </c>
      <c r="F1362" s="65">
        <v>0.8</v>
      </c>
      <c r="G1362" s="65">
        <v>0.69</v>
      </c>
      <c r="H1362" s="65">
        <v>3</v>
      </c>
      <c r="I1362" s="70">
        <f t="shared" si="294"/>
        <v>0.8688426068532451</v>
      </c>
      <c r="J1362" s="70">
        <f t="shared" si="295"/>
        <v>0.39999999999999997</v>
      </c>
      <c r="K1362" s="70">
        <f t="shared" si="296"/>
        <v>0.27599999999999997</v>
      </c>
      <c r="L1362" s="70">
        <f t="shared" si="297"/>
        <v>0.77459666924148329</v>
      </c>
      <c r="M1362" s="70">
        <f t="shared" si="298"/>
        <v>0.56967359075175661</v>
      </c>
      <c r="N1362" s="70">
        <f t="shared" si="299"/>
        <v>1.6448536269514715</v>
      </c>
      <c r="O1362" s="70">
        <f t="shared" si="300"/>
        <v>0.93702967192649511</v>
      </c>
      <c r="P1362" s="70">
        <f t="shared" si="301"/>
        <v>2.137029671926495</v>
      </c>
      <c r="Q1362" s="70">
        <f t="shared" si="302"/>
        <v>-11.131157393146752</v>
      </c>
      <c r="R1362" s="70" t="str">
        <f t="shared" si="303"/>
        <v>Yes</v>
      </c>
      <c r="S1362" s="70">
        <f t="shared" si="304"/>
        <v>1.2</v>
      </c>
      <c r="T1362" s="70">
        <f t="shared" si="305"/>
        <v>13.268187065073247</v>
      </c>
      <c r="U1362" s="70">
        <f t="shared" si="306"/>
        <v>385.80502241280004</v>
      </c>
      <c r="V1362" s="70">
        <f t="shared" si="307"/>
        <v>0</v>
      </c>
    </row>
    <row r="1363" spans="1:22" x14ac:dyDescent="0.15">
      <c r="A1363" s="66">
        <v>94901.178712207024</v>
      </c>
      <c r="B1363" s="67">
        <v>147.20649749999998</v>
      </c>
      <c r="C1363" s="67">
        <v>294.65619117916049</v>
      </c>
      <c r="D1363" s="65">
        <v>18</v>
      </c>
      <c r="E1363" s="68">
        <v>-0.2</v>
      </c>
      <c r="F1363" s="65">
        <v>0.8</v>
      </c>
      <c r="G1363" s="65">
        <v>0.69</v>
      </c>
      <c r="H1363" s="65">
        <v>4</v>
      </c>
      <c r="I1363" s="70">
        <f t="shared" si="294"/>
        <v>2.001652075032629</v>
      </c>
      <c r="J1363" s="70">
        <f t="shared" si="295"/>
        <v>0.48</v>
      </c>
      <c r="K1363" s="70">
        <f t="shared" si="296"/>
        <v>0.33119999999999994</v>
      </c>
      <c r="L1363" s="70">
        <f t="shared" si="297"/>
        <v>0.89442719099991574</v>
      </c>
      <c r="M1363" s="70">
        <f t="shared" si="298"/>
        <v>0.78936288232979368</v>
      </c>
      <c r="N1363" s="70">
        <f t="shared" si="299"/>
        <v>1.6448536269514715</v>
      </c>
      <c r="O1363" s="70">
        <f t="shared" si="300"/>
        <v>1.2983863999810288</v>
      </c>
      <c r="P1363" s="70">
        <f t="shared" si="301"/>
        <v>3.2183863999810285</v>
      </c>
      <c r="Q1363" s="70">
        <f t="shared" si="302"/>
        <v>-12.39834792496737</v>
      </c>
      <c r="R1363" s="70" t="str">
        <f t="shared" si="303"/>
        <v>Yes</v>
      </c>
      <c r="S1363" s="70">
        <f t="shared" si="304"/>
        <v>1.92</v>
      </c>
      <c r="T1363" s="70">
        <f t="shared" si="305"/>
        <v>15.616734324948398</v>
      </c>
      <c r="U1363" s="70">
        <f t="shared" si="306"/>
        <v>65.815247093760007</v>
      </c>
      <c r="V1363" s="70">
        <f t="shared" si="307"/>
        <v>0</v>
      </c>
    </row>
    <row r="1364" spans="1:22" x14ac:dyDescent="0.15">
      <c r="A1364" s="66">
        <v>69218.281279862655</v>
      </c>
      <c r="B1364" s="67">
        <v>142.789198</v>
      </c>
      <c r="C1364" s="67">
        <v>117.54351612952972</v>
      </c>
      <c r="D1364" s="65">
        <v>18</v>
      </c>
      <c r="E1364" s="68">
        <v>-0.1</v>
      </c>
      <c r="F1364" s="65">
        <v>0.85</v>
      </c>
      <c r="G1364" s="65">
        <v>0.56999999999999995</v>
      </c>
      <c r="H1364" s="65">
        <v>2</v>
      </c>
      <c r="I1364" s="70">
        <f t="shared" si="294"/>
        <v>0.82319613651398005</v>
      </c>
      <c r="J1364" s="70">
        <f t="shared" si="295"/>
        <v>0.54</v>
      </c>
      <c r="K1364" s="70">
        <f t="shared" si="296"/>
        <v>0.30780000000000002</v>
      </c>
      <c r="L1364" s="70">
        <f t="shared" si="297"/>
        <v>0.54772255750516619</v>
      </c>
      <c r="M1364" s="70">
        <f t="shared" si="298"/>
        <v>0.52627148887242603</v>
      </c>
      <c r="N1364" s="70">
        <f t="shared" si="299"/>
        <v>1.6448536269514715</v>
      </c>
      <c r="O1364" s="70">
        <f t="shared" si="300"/>
        <v>0.86563956723296098</v>
      </c>
      <c r="P1364" s="70">
        <f t="shared" si="301"/>
        <v>1.9456395672329609</v>
      </c>
      <c r="Q1364" s="70">
        <f t="shared" si="302"/>
        <v>-15.376803863486023</v>
      </c>
      <c r="R1364" s="70" t="str">
        <f t="shared" si="303"/>
        <v>Yes</v>
      </c>
      <c r="S1364" s="70">
        <f t="shared" si="304"/>
        <v>1.08</v>
      </c>
      <c r="T1364" s="70">
        <f t="shared" si="305"/>
        <v>17.322443430718984</v>
      </c>
      <c r="U1364" s="70">
        <f t="shared" si="306"/>
        <v>111.16268343342</v>
      </c>
      <c r="V1364" s="70">
        <f t="shared" si="307"/>
        <v>0</v>
      </c>
    </row>
    <row r="1365" spans="1:22" x14ac:dyDescent="0.15">
      <c r="A1365" s="66">
        <v>12028.399636776143</v>
      </c>
      <c r="B1365" s="67">
        <v>33.9162508</v>
      </c>
      <c r="C1365" s="67">
        <v>24.835147166940001</v>
      </c>
      <c r="D1365" s="65">
        <v>34</v>
      </c>
      <c r="E1365" s="68">
        <v>0.6</v>
      </c>
      <c r="F1365" s="65">
        <v>1</v>
      </c>
      <c r="G1365" s="65">
        <v>0.25</v>
      </c>
      <c r="H1365" s="65">
        <v>2</v>
      </c>
      <c r="I1365" s="70">
        <f t="shared" si="294"/>
        <v>0.73224918972883646</v>
      </c>
      <c r="J1365" s="70">
        <f t="shared" si="295"/>
        <v>1.8133333333333335</v>
      </c>
      <c r="K1365" s="70">
        <f t="shared" si="296"/>
        <v>0.45333333333333337</v>
      </c>
      <c r="L1365" s="70">
        <f t="shared" si="297"/>
        <v>0</v>
      </c>
      <c r="M1365" s="70">
        <f t="shared" si="298"/>
        <v>0.64111014827580315</v>
      </c>
      <c r="N1365" s="70">
        <f t="shared" si="299"/>
        <v>1.6448536269514715</v>
      </c>
      <c r="O1365" s="70">
        <f t="shared" si="300"/>
        <v>1.0545323526668504</v>
      </c>
      <c r="P1365" s="70">
        <f t="shared" si="301"/>
        <v>4.6811990193335173</v>
      </c>
      <c r="Q1365" s="70">
        <f t="shared" si="302"/>
        <v>-53.667750810271173</v>
      </c>
      <c r="R1365" s="70" t="str">
        <f t="shared" si="303"/>
        <v>Yes</v>
      </c>
      <c r="S1365" s="70">
        <f t="shared" si="304"/>
        <v>3.6266666666666669</v>
      </c>
      <c r="T1365" s="70">
        <f t="shared" si="305"/>
        <v>58.348949829604692</v>
      </c>
      <c r="U1365" s="70">
        <f t="shared" si="306"/>
        <v>15859.582013603856</v>
      </c>
      <c r="V1365" s="70">
        <f t="shared" si="307"/>
        <v>0</v>
      </c>
    </row>
    <row r="1366" spans="1:22" x14ac:dyDescent="0.15">
      <c r="A1366" s="66">
        <v>92084.200104618503</v>
      </c>
      <c r="B1366" s="67">
        <v>189.0261509</v>
      </c>
      <c r="C1366" s="67">
        <v>475.27027388456395</v>
      </c>
      <c r="D1366" s="65">
        <v>26</v>
      </c>
      <c r="E1366" s="68">
        <v>-0.1</v>
      </c>
      <c r="F1366" s="65">
        <v>0.7</v>
      </c>
      <c r="G1366" s="65">
        <v>0.78</v>
      </c>
      <c r="H1366" s="65">
        <v>3</v>
      </c>
      <c r="I1366" s="70">
        <f t="shared" si="294"/>
        <v>2.514309642457857</v>
      </c>
      <c r="J1366" s="70">
        <f t="shared" si="295"/>
        <v>0.78</v>
      </c>
      <c r="K1366" s="70">
        <f t="shared" si="296"/>
        <v>0.60840000000000005</v>
      </c>
      <c r="L1366" s="70">
        <f t="shared" si="297"/>
        <v>0.94868329805051388</v>
      </c>
      <c r="M1366" s="70">
        <f t="shared" si="298"/>
        <v>1.287638023669696</v>
      </c>
      <c r="N1366" s="70">
        <f t="shared" si="299"/>
        <v>1.6448536269514715</v>
      </c>
      <c r="O1366" s="70">
        <f t="shared" si="300"/>
        <v>2.1179760734337241</v>
      </c>
      <c r="P1366" s="70">
        <f t="shared" si="301"/>
        <v>4.4579760734337235</v>
      </c>
      <c r="Q1366" s="70">
        <f t="shared" si="302"/>
        <v>-20.885690357542146</v>
      </c>
      <c r="R1366" s="70" t="str">
        <f t="shared" si="303"/>
        <v>Yes</v>
      </c>
      <c r="S1366" s="70">
        <f t="shared" si="304"/>
        <v>2.34</v>
      </c>
      <c r="T1366" s="70">
        <f t="shared" si="305"/>
        <v>25.343666430975869</v>
      </c>
      <c r="U1366" s="70">
        <f t="shared" si="306"/>
        <v>160.56832051494001</v>
      </c>
      <c r="V1366" s="70">
        <f t="shared" si="307"/>
        <v>0</v>
      </c>
    </row>
    <row r="1367" spans="1:22" x14ac:dyDescent="0.15">
      <c r="A1367" s="66">
        <v>1132.4168292373815</v>
      </c>
      <c r="B1367" s="67">
        <v>370.85030260000002</v>
      </c>
      <c r="C1367" s="67">
        <v>600.69256166553487</v>
      </c>
      <c r="D1367" s="65">
        <v>18</v>
      </c>
      <c r="E1367" s="68">
        <v>0.2</v>
      </c>
      <c r="F1367" s="65">
        <v>1</v>
      </c>
      <c r="G1367" s="65">
        <v>0.78</v>
      </c>
      <c r="H1367" s="65">
        <v>3</v>
      </c>
      <c r="I1367" s="70">
        <f t="shared" si="294"/>
        <v>1.6197709896800145</v>
      </c>
      <c r="J1367" s="70">
        <f t="shared" si="295"/>
        <v>0.72</v>
      </c>
      <c r="K1367" s="70">
        <f t="shared" si="296"/>
        <v>0.56159999999999999</v>
      </c>
      <c r="L1367" s="70">
        <f t="shared" si="297"/>
        <v>0</v>
      </c>
      <c r="M1367" s="70">
        <f t="shared" si="298"/>
        <v>0.97271973353068142</v>
      </c>
      <c r="N1367" s="70">
        <f t="shared" si="299"/>
        <v>1.6448536269514715</v>
      </c>
      <c r="O1367" s="70">
        <f t="shared" si="300"/>
        <v>1.5999815817052103</v>
      </c>
      <c r="P1367" s="70">
        <f t="shared" si="301"/>
        <v>3.7599815817052105</v>
      </c>
      <c r="Q1367" s="70">
        <f t="shared" si="302"/>
        <v>-19.980229010319984</v>
      </c>
      <c r="R1367" s="70" t="str">
        <f t="shared" si="303"/>
        <v>Yes</v>
      </c>
      <c r="S1367" s="70">
        <f t="shared" si="304"/>
        <v>2.16</v>
      </c>
      <c r="T1367" s="70">
        <f t="shared" si="305"/>
        <v>23.740210592025196</v>
      </c>
      <c r="U1367" s="70">
        <f t="shared" si="306"/>
        <v>694.44904034304</v>
      </c>
      <c r="V1367" s="70">
        <f t="shared" si="307"/>
        <v>0</v>
      </c>
    </row>
    <row r="1368" spans="1:22" x14ac:dyDescent="0.15">
      <c r="A1368" s="66">
        <v>93549.10259043824</v>
      </c>
      <c r="B1368" s="67">
        <v>114.79456400000001</v>
      </c>
      <c r="C1368" s="67">
        <v>412.26277899628809</v>
      </c>
      <c r="D1368" s="65">
        <v>34</v>
      </c>
      <c r="E1368" s="68">
        <v>1.2</v>
      </c>
      <c r="F1368" s="65">
        <v>1</v>
      </c>
      <c r="G1368" s="65">
        <v>0.68</v>
      </c>
      <c r="H1368" s="65">
        <v>4</v>
      </c>
      <c r="I1368" s="70">
        <f t="shared" si="294"/>
        <v>3.5913092452381985</v>
      </c>
      <c r="J1368" s="70">
        <f t="shared" si="295"/>
        <v>2.4933333333333336</v>
      </c>
      <c r="K1368" s="70">
        <f t="shared" si="296"/>
        <v>1.6954666666666669</v>
      </c>
      <c r="L1368" s="70">
        <f t="shared" si="297"/>
        <v>0</v>
      </c>
      <c r="M1368" s="70">
        <f t="shared" si="298"/>
        <v>3.3909333333333338</v>
      </c>
      <c r="N1368" s="70">
        <f t="shared" si="299"/>
        <v>1.6448536269514715</v>
      </c>
      <c r="O1368" s="70">
        <f t="shared" si="300"/>
        <v>5.5775889920839772</v>
      </c>
      <c r="P1368" s="70">
        <f t="shared" si="301"/>
        <v>15.550922325417311</v>
      </c>
      <c r="Q1368" s="70">
        <f t="shared" si="302"/>
        <v>-71.208690754761818</v>
      </c>
      <c r="R1368" s="70" t="str">
        <f t="shared" si="303"/>
        <v>Yes</v>
      </c>
      <c r="S1368" s="70">
        <f t="shared" si="304"/>
        <v>9.9733333333333345</v>
      </c>
      <c r="T1368" s="70">
        <f t="shared" si="305"/>
        <v>86.759613080179122</v>
      </c>
      <c r="U1368" s="70">
        <f t="shared" si="306"/>
        <v>364162.74121306144</v>
      </c>
      <c r="V1368" s="70">
        <f t="shared" si="307"/>
        <v>0</v>
      </c>
    </row>
    <row r="1369" spans="1:22" x14ac:dyDescent="0.15">
      <c r="A1369" s="66">
        <v>59794.467886728649</v>
      </c>
      <c r="B1369" s="67">
        <v>91.83925760000001</v>
      </c>
      <c r="C1369" s="67">
        <v>4901.5798090077878</v>
      </c>
      <c r="D1369" s="65">
        <v>26</v>
      </c>
      <c r="E1369" s="68">
        <v>0.2</v>
      </c>
      <c r="F1369" s="65">
        <v>1</v>
      </c>
      <c r="G1369" s="65">
        <v>1.06</v>
      </c>
      <c r="H1369" s="65">
        <v>50</v>
      </c>
      <c r="I1369" s="70">
        <f t="shared" si="294"/>
        <v>53.371291723157256</v>
      </c>
      <c r="J1369" s="70">
        <f t="shared" si="295"/>
        <v>1.04</v>
      </c>
      <c r="K1369" s="70">
        <f t="shared" si="296"/>
        <v>1.1024</v>
      </c>
      <c r="L1369" s="70">
        <f t="shared" si="297"/>
        <v>0</v>
      </c>
      <c r="M1369" s="70">
        <f t="shared" si="298"/>
        <v>7.7951451558005003</v>
      </c>
      <c r="N1369" s="70">
        <f t="shared" si="299"/>
        <v>1.6448536269514715</v>
      </c>
      <c r="O1369" s="70">
        <f t="shared" si="300"/>
        <v>12.821872782131646</v>
      </c>
      <c r="P1369" s="70">
        <f t="shared" si="301"/>
        <v>64.821872782131649</v>
      </c>
      <c r="Q1369" s="70">
        <f t="shared" si="302"/>
        <v>22.171291723157253</v>
      </c>
      <c r="R1369" s="70" t="str">
        <f t="shared" si="303"/>
        <v>Yes</v>
      </c>
      <c r="S1369" s="70">
        <f t="shared" si="304"/>
        <v>52</v>
      </c>
      <c r="T1369" s="70">
        <f t="shared" si="305"/>
        <v>52</v>
      </c>
      <c r="U1369" s="70">
        <f t="shared" si="306"/>
        <v>1003.0930582732801</v>
      </c>
      <c r="V1369" s="70">
        <f t="shared" si="307"/>
        <v>0</v>
      </c>
    </row>
    <row r="1370" spans="1:22" x14ac:dyDescent="0.15">
      <c r="A1370" s="66">
        <v>27931.151597590666</v>
      </c>
      <c r="B1370" s="67">
        <v>10.029071800000001</v>
      </c>
      <c r="C1370" s="67">
        <v>202.96604134895668</v>
      </c>
      <c r="D1370" s="65">
        <v>26</v>
      </c>
      <c r="E1370" s="68">
        <v>-0.2</v>
      </c>
      <c r="F1370" s="65">
        <v>1</v>
      </c>
      <c r="G1370" s="65">
        <v>1.0900000000000001</v>
      </c>
      <c r="H1370" s="65">
        <v>17</v>
      </c>
      <c r="I1370" s="70">
        <f t="shared" si="294"/>
        <v>20.237769296751537</v>
      </c>
      <c r="J1370" s="70">
        <f t="shared" si="295"/>
        <v>0.69333333333333336</v>
      </c>
      <c r="K1370" s="70">
        <f t="shared" si="296"/>
        <v>0.75573333333333337</v>
      </c>
      <c r="L1370" s="70">
        <f t="shared" si="297"/>
        <v>0</v>
      </c>
      <c r="M1370" s="70">
        <f t="shared" si="298"/>
        <v>3.1159683581334536</v>
      </c>
      <c r="N1370" s="70">
        <f t="shared" si="299"/>
        <v>1.6448536269514715</v>
      </c>
      <c r="O1370" s="70">
        <f t="shared" si="300"/>
        <v>5.1253118553418329</v>
      </c>
      <c r="P1370" s="70">
        <f t="shared" si="301"/>
        <v>16.9119785220085</v>
      </c>
      <c r="Q1370" s="70">
        <f t="shared" si="302"/>
        <v>-0.56223070324846347</v>
      </c>
      <c r="R1370" s="70" t="str">
        <f t="shared" si="303"/>
        <v>Yes</v>
      </c>
      <c r="S1370" s="70">
        <f t="shared" si="304"/>
        <v>11.786666666666667</v>
      </c>
      <c r="T1370" s="70">
        <f t="shared" si="305"/>
        <v>17.474209225256963</v>
      </c>
      <c r="U1370" s="70">
        <f t="shared" si="306"/>
        <v>95.066468024320017</v>
      </c>
      <c r="V1370" s="70">
        <f t="shared" si="307"/>
        <v>0</v>
      </c>
    </row>
    <row r="1371" spans="1:22" x14ac:dyDescent="0.15">
      <c r="A1371" s="66">
        <v>35673.965577735202</v>
      </c>
      <c r="B1371" s="67">
        <v>53.802704000000006</v>
      </c>
      <c r="C1371" s="67">
        <v>107.12321071908129</v>
      </c>
      <c r="D1371" s="65">
        <v>18</v>
      </c>
      <c r="E1371" s="68">
        <v>0.8</v>
      </c>
      <c r="F1371" s="65">
        <v>0.87</v>
      </c>
      <c r="G1371" s="65">
        <v>0.69</v>
      </c>
      <c r="H1371" s="65">
        <v>4</v>
      </c>
      <c r="I1371" s="70">
        <f t="shared" si="294"/>
        <v>1.9910376757101516</v>
      </c>
      <c r="J1371" s="70">
        <f t="shared" si="295"/>
        <v>1.08</v>
      </c>
      <c r="K1371" s="70">
        <f t="shared" si="296"/>
        <v>0.74519999999999997</v>
      </c>
      <c r="L1371" s="70">
        <f t="shared" si="297"/>
        <v>0.72111025509279791</v>
      </c>
      <c r="M1371" s="70">
        <f t="shared" si="298"/>
        <v>1.681612369126726</v>
      </c>
      <c r="N1371" s="70">
        <f t="shared" si="299"/>
        <v>1.6448536269514715</v>
      </c>
      <c r="O1371" s="70">
        <f t="shared" si="300"/>
        <v>2.7660062044845519</v>
      </c>
      <c r="P1371" s="70">
        <f t="shared" si="301"/>
        <v>7.0860062044845522</v>
      </c>
      <c r="Q1371" s="70">
        <f t="shared" si="302"/>
        <v>-30.408962324289853</v>
      </c>
      <c r="R1371" s="70" t="str">
        <f t="shared" si="303"/>
        <v>Yes</v>
      </c>
      <c r="S1371" s="70">
        <f t="shared" si="304"/>
        <v>4.32</v>
      </c>
      <c r="T1371" s="70">
        <f t="shared" si="305"/>
        <v>37.494968528774407</v>
      </c>
      <c r="U1371" s="70">
        <f t="shared" si="306"/>
        <v>25988.206082088975</v>
      </c>
      <c r="V1371" s="70">
        <f t="shared" si="307"/>
        <v>0</v>
      </c>
    </row>
    <row r="1372" spans="1:22" x14ac:dyDescent="0.15">
      <c r="A1372" s="66">
        <v>67973.732569916509</v>
      </c>
      <c r="B1372" s="67">
        <v>281.7155138</v>
      </c>
      <c r="C1372" s="67">
        <v>8936.993401995469</v>
      </c>
      <c r="D1372" s="65">
        <v>26</v>
      </c>
      <c r="E1372" s="68">
        <v>-0.4</v>
      </c>
      <c r="F1372" s="65">
        <v>1</v>
      </c>
      <c r="G1372" s="65">
        <v>1.27</v>
      </c>
      <c r="H1372" s="65">
        <v>25</v>
      </c>
      <c r="I1372" s="70">
        <f t="shared" si="294"/>
        <v>31.723469117643848</v>
      </c>
      <c r="J1372" s="70">
        <f t="shared" si="295"/>
        <v>0.52</v>
      </c>
      <c r="K1372" s="70">
        <f t="shared" si="296"/>
        <v>0.66039999999999999</v>
      </c>
      <c r="L1372" s="70">
        <f t="shared" si="297"/>
        <v>0</v>
      </c>
      <c r="M1372" s="70">
        <f t="shared" si="298"/>
        <v>3.3019999999999996</v>
      </c>
      <c r="N1372" s="70">
        <f t="shared" si="299"/>
        <v>1.6448536269514715</v>
      </c>
      <c r="O1372" s="70">
        <f t="shared" si="300"/>
        <v>5.4313066761937581</v>
      </c>
      <c r="P1372" s="70">
        <f t="shared" si="301"/>
        <v>18.431306676193756</v>
      </c>
      <c r="Q1372" s="70">
        <f t="shared" si="302"/>
        <v>16.123469117643847</v>
      </c>
      <c r="R1372" s="70" t="str">
        <f t="shared" si="303"/>
        <v>Yes</v>
      </c>
      <c r="S1372" s="70">
        <f t="shared" si="304"/>
        <v>13</v>
      </c>
      <c r="T1372" s="70">
        <f t="shared" si="305"/>
        <v>13</v>
      </c>
      <c r="U1372" s="70">
        <f t="shared" si="306"/>
        <v>38.858509148160003</v>
      </c>
      <c r="V1372" s="70">
        <f t="shared" si="307"/>
        <v>0</v>
      </c>
    </row>
    <row r="1373" spans="1:22" x14ac:dyDescent="0.15">
      <c r="A1373" s="66">
        <v>64792.186909990254</v>
      </c>
      <c r="B1373" s="67">
        <v>25.083949499999999</v>
      </c>
      <c r="C1373" s="67">
        <v>1288.757319398273</v>
      </c>
      <c r="D1373" s="65">
        <v>34</v>
      </c>
      <c r="E1373" s="68">
        <v>0.5</v>
      </c>
      <c r="F1373" s="65">
        <v>0.85</v>
      </c>
      <c r="G1373" s="65">
        <v>1.1399999999999999</v>
      </c>
      <c r="H1373" s="65">
        <v>28</v>
      </c>
      <c r="I1373" s="70">
        <f t="shared" si="294"/>
        <v>51.377767261023749</v>
      </c>
      <c r="J1373" s="70">
        <f t="shared" si="295"/>
        <v>1.7</v>
      </c>
      <c r="K1373" s="70">
        <f t="shared" si="296"/>
        <v>1.9379999999999997</v>
      </c>
      <c r="L1373" s="70">
        <f t="shared" si="297"/>
        <v>2.0493901531919199</v>
      </c>
      <c r="M1373" s="70">
        <f t="shared" si="298"/>
        <v>10.830587795683112</v>
      </c>
      <c r="N1373" s="70">
        <f t="shared" si="299"/>
        <v>1.6448536269514715</v>
      </c>
      <c r="O1373" s="70">
        <f t="shared" si="300"/>
        <v>17.814731617745711</v>
      </c>
      <c r="P1373" s="70">
        <f t="shared" si="301"/>
        <v>65.414731617745716</v>
      </c>
      <c r="Q1373" s="70">
        <f t="shared" si="302"/>
        <v>0.3777672610237488</v>
      </c>
      <c r="R1373" s="70" t="str">
        <f t="shared" si="303"/>
        <v>Yes</v>
      </c>
      <c r="S1373" s="70">
        <f t="shared" si="304"/>
        <v>47.6</v>
      </c>
      <c r="T1373" s="70">
        <f t="shared" si="305"/>
        <v>65.036964356721967</v>
      </c>
      <c r="U1373" s="70">
        <f t="shared" si="306"/>
        <v>8720.7509765625</v>
      </c>
      <c r="V1373" s="70">
        <f t="shared" si="307"/>
        <v>0</v>
      </c>
    </row>
    <row r="1374" spans="1:22" x14ac:dyDescent="0.15">
      <c r="A1374" s="66">
        <v>54367.236005453931</v>
      </c>
      <c r="B1374" s="67">
        <v>22.456602</v>
      </c>
      <c r="C1374" s="67">
        <v>384.93288934551009</v>
      </c>
      <c r="D1374" s="65">
        <v>18</v>
      </c>
      <c r="E1374" s="68">
        <v>0.8</v>
      </c>
      <c r="F1374" s="65">
        <v>1</v>
      </c>
      <c r="G1374" s="65">
        <v>1.61</v>
      </c>
      <c r="H1374" s="65">
        <v>15</v>
      </c>
      <c r="I1374" s="70">
        <f t="shared" si="294"/>
        <v>17.141190343290141</v>
      </c>
      <c r="J1374" s="70">
        <f t="shared" si="295"/>
        <v>1.08</v>
      </c>
      <c r="K1374" s="70">
        <f t="shared" si="296"/>
        <v>1.7388000000000001</v>
      </c>
      <c r="L1374" s="70">
        <f t="shared" si="297"/>
        <v>0</v>
      </c>
      <c r="M1374" s="70">
        <f t="shared" si="298"/>
        <v>6.7343434423854571</v>
      </c>
      <c r="N1374" s="70">
        <f t="shared" si="299"/>
        <v>1.6448536269514715</v>
      </c>
      <c r="O1374" s="70">
        <f t="shared" si="300"/>
        <v>11.077009236344578</v>
      </c>
      <c r="P1374" s="70">
        <f t="shared" si="301"/>
        <v>27.277009236344583</v>
      </c>
      <c r="Q1374" s="70">
        <f t="shared" si="302"/>
        <v>-15.258809656709865</v>
      </c>
      <c r="R1374" s="70" t="str">
        <f t="shared" si="303"/>
        <v>Yes</v>
      </c>
      <c r="S1374" s="70">
        <f t="shared" si="304"/>
        <v>16.200000000000003</v>
      </c>
      <c r="T1374" s="70">
        <f t="shared" si="305"/>
        <v>42.535818893054447</v>
      </c>
      <c r="U1374" s="70">
        <f t="shared" si="306"/>
        <v>25988.206082088975</v>
      </c>
      <c r="V1374" s="70">
        <f t="shared" si="307"/>
        <v>0</v>
      </c>
    </row>
    <row r="1375" spans="1:22" x14ac:dyDescent="0.15">
      <c r="A1375" s="66">
        <v>32416.583463629377</v>
      </c>
      <c r="B1375" s="67">
        <v>28.194087700000001</v>
      </c>
      <c r="C1375" s="67">
        <v>1211.9328980726132</v>
      </c>
      <c r="D1375" s="65">
        <v>26</v>
      </c>
      <c r="E1375" s="68">
        <v>-0.7</v>
      </c>
      <c r="F1375" s="65">
        <v>0.85</v>
      </c>
      <c r="G1375" s="65">
        <v>1.84</v>
      </c>
      <c r="H1375" s="65">
        <v>28</v>
      </c>
      <c r="I1375" s="70">
        <f t="shared" si="294"/>
        <v>42.985356042310002</v>
      </c>
      <c r="J1375" s="70">
        <f t="shared" si="295"/>
        <v>0.26000000000000006</v>
      </c>
      <c r="K1375" s="70">
        <f t="shared" si="296"/>
        <v>0.47840000000000016</v>
      </c>
      <c r="L1375" s="70">
        <f t="shared" si="297"/>
        <v>2.0493901531919199</v>
      </c>
      <c r="M1375" s="70">
        <f t="shared" si="298"/>
        <v>2.5869255265662372</v>
      </c>
      <c r="N1375" s="70">
        <f t="shared" si="299"/>
        <v>1.6448536269514715</v>
      </c>
      <c r="O1375" s="70">
        <f t="shared" si="300"/>
        <v>4.2551138350258206</v>
      </c>
      <c r="P1375" s="70">
        <f t="shared" si="301"/>
        <v>11.535113835025822</v>
      </c>
      <c r="Q1375" s="70">
        <f t="shared" si="302"/>
        <v>35.185356042309998</v>
      </c>
      <c r="R1375" s="70" t="str">
        <f t="shared" si="303"/>
        <v>No</v>
      </c>
      <c r="S1375" s="70">
        <f t="shared" si="304"/>
        <v>7.280000000000002</v>
      </c>
      <c r="T1375" s="70">
        <f t="shared" si="305"/>
        <v>0</v>
      </c>
      <c r="U1375" s="70">
        <f t="shared" si="306"/>
        <v>11.142837403620003</v>
      </c>
      <c r="V1375" s="70">
        <f t="shared" si="307"/>
        <v>31.842518638689999</v>
      </c>
    </row>
    <row r="1376" spans="1:22" x14ac:dyDescent="0.15">
      <c r="A1376" s="66">
        <v>78607.598909309847</v>
      </c>
      <c r="B1376" s="67">
        <v>25.083949499999999</v>
      </c>
      <c r="C1376" s="67">
        <v>1122.7303816832543</v>
      </c>
      <c r="D1376" s="65">
        <v>34</v>
      </c>
      <c r="E1376" s="68">
        <v>1.2</v>
      </c>
      <c r="F1376" s="65">
        <v>0.85</v>
      </c>
      <c r="G1376" s="65">
        <v>1.45</v>
      </c>
      <c r="H1376" s="65">
        <v>28</v>
      </c>
      <c r="I1376" s="70">
        <f t="shared" si="294"/>
        <v>44.758915723508949</v>
      </c>
      <c r="J1376" s="70">
        <f t="shared" si="295"/>
        <v>2.4933333333333336</v>
      </c>
      <c r="K1376" s="70">
        <f t="shared" si="296"/>
        <v>3.6153333333333335</v>
      </c>
      <c r="L1376" s="70">
        <f t="shared" si="297"/>
        <v>2.0493901531919199</v>
      </c>
      <c r="M1376" s="70">
        <f t="shared" si="298"/>
        <v>19.801211320971699</v>
      </c>
      <c r="N1376" s="70">
        <f t="shared" si="299"/>
        <v>1.6448536269514715</v>
      </c>
      <c r="O1376" s="70">
        <f t="shared" si="300"/>
        <v>32.570094259332841</v>
      </c>
      <c r="P1376" s="70">
        <f t="shared" si="301"/>
        <v>102.38342759266618</v>
      </c>
      <c r="Q1376" s="70">
        <f t="shared" si="302"/>
        <v>-30.041084276491063</v>
      </c>
      <c r="R1376" s="70" t="str">
        <f t="shared" si="303"/>
        <v>Yes</v>
      </c>
      <c r="S1376" s="70">
        <f t="shared" si="304"/>
        <v>69.813333333333347</v>
      </c>
      <c r="T1376" s="70">
        <f t="shared" si="305"/>
        <v>132.42451186915724</v>
      </c>
      <c r="U1376" s="70">
        <f t="shared" si="306"/>
        <v>364162.74121306144</v>
      </c>
      <c r="V1376" s="70">
        <f t="shared" si="307"/>
        <v>0</v>
      </c>
    </row>
    <row r="1377" spans="1:22" x14ac:dyDescent="0.15">
      <c r="A1377" s="66">
        <v>41576.820152948945</v>
      </c>
      <c r="B1377" s="67">
        <v>206.10307130000001</v>
      </c>
      <c r="C1377" s="67">
        <v>3110.3484559393228</v>
      </c>
      <c r="D1377" s="65">
        <v>18</v>
      </c>
      <c r="E1377" s="68">
        <v>0.5</v>
      </c>
      <c r="F1377" s="65">
        <v>1</v>
      </c>
      <c r="G1377" s="65">
        <v>2.73</v>
      </c>
      <c r="H1377" s="65">
        <v>8</v>
      </c>
      <c r="I1377" s="70">
        <f t="shared" si="294"/>
        <v>15.09122807496621</v>
      </c>
      <c r="J1377" s="70">
        <f t="shared" si="295"/>
        <v>0.89999999999999991</v>
      </c>
      <c r="K1377" s="70">
        <f t="shared" si="296"/>
        <v>2.4569999999999999</v>
      </c>
      <c r="L1377" s="70">
        <f t="shared" si="297"/>
        <v>0</v>
      </c>
      <c r="M1377" s="70">
        <f t="shared" si="298"/>
        <v>6.9494454455013885</v>
      </c>
      <c r="N1377" s="70">
        <f t="shared" si="299"/>
        <v>1.6448536269514715</v>
      </c>
      <c r="O1377" s="70">
        <f t="shared" si="300"/>
        <v>11.430820546334344</v>
      </c>
      <c r="P1377" s="70">
        <f t="shared" si="301"/>
        <v>18.630820546334341</v>
      </c>
      <c r="Q1377" s="70">
        <f t="shared" si="302"/>
        <v>-11.908771925033786</v>
      </c>
      <c r="R1377" s="70" t="str">
        <f t="shared" si="303"/>
        <v>Yes</v>
      </c>
      <c r="S1377" s="70">
        <f t="shared" si="304"/>
        <v>7.1999999999999993</v>
      </c>
      <c r="T1377" s="70">
        <f t="shared" si="305"/>
        <v>30.539592471368127</v>
      </c>
      <c r="U1377" s="70">
        <f t="shared" si="306"/>
        <v>4616.8681640624991</v>
      </c>
      <c r="V1377" s="70">
        <f t="shared" si="307"/>
        <v>0</v>
      </c>
    </row>
    <row r="1378" spans="1:22" x14ac:dyDescent="0.15">
      <c r="A1378" s="66">
        <v>93388.694417346938</v>
      </c>
      <c r="B1378" s="67">
        <v>12.147571900000001</v>
      </c>
      <c r="C1378" s="67">
        <v>134.05563119494448</v>
      </c>
      <c r="D1378" s="65">
        <v>26</v>
      </c>
      <c r="E1378" s="68">
        <v>0.5</v>
      </c>
      <c r="F1378" s="65">
        <v>0.85</v>
      </c>
      <c r="G1378" s="65">
        <v>1.01</v>
      </c>
      <c r="H1378" s="65">
        <v>10</v>
      </c>
      <c r="I1378" s="70">
        <f t="shared" si="294"/>
        <v>11.035590675939483</v>
      </c>
      <c r="J1378" s="70">
        <f t="shared" si="295"/>
        <v>1.3</v>
      </c>
      <c r="K1378" s="70">
        <f t="shared" si="296"/>
        <v>1.3130000000000002</v>
      </c>
      <c r="L1378" s="70">
        <f t="shared" si="297"/>
        <v>1.2247448713915892</v>
      </c>
      <c r="M1378" s="70">
        <f t="shared" si="298"/>
        <v>4.4468741830638754</v>
      </c>
      <c r="N1378" s="70">
        <f t="shared" si="299"/>
        <v>1.6448536269514715</v>
      </c>
      <c r="O1378" s="70">
        <f t="shared" si="300"/>
        <v>7.3144571286094777</v>
      </c>
      <c r="P1378" s="70">
        <f t="shared" si="301"/>
        <v>20.314457128609476</v>
      </c>
      <c r="Q1378" s="70">
        <f t="shared" si="302"/>
        <v>-27.964409324060519</v>
      </c>
      <c r="R1378" s="70" t="str">
        <f t="shared" si="303"/>
        <v>Yes</v>
      </c>
      <c r="S1378" s="70">
        <f t="shared" si="304"/>
        <v>13</v>
      </c>
      <c r="T1378" s="70">
        <f t="shared" si="305"/>
        <v>48.278866452669995</v>
      </c>
      <c r="U1378" s="70">
        <f t="shared" si="306"/>
        <v>6668.8095703125</v>
      </c>
      <c r="V1378" s="70">
        <f t="shared" si="307"/>
        <v>0</v>
      </c>
    </row>
    <row r="1379" spans="1:22" x14ac:dyDescent="0.15">
      <c r="A1379" s="66">
        <v>94298.917169730703</v>
      </c>
      <c r="B1379" s="67">
        <v>22.8865686</v>
      </c>
      <c r="C1379" s="67">
        <v>373.04414627860911</v>
      </c>
      <c r="D1379" s="65">
        <v>18</v>
      </c>
      <c r="E1379" s="68">
        <v>0.2</v>
      </c>
      <c r="F1379" s="65">
        <v>0.85</v>
      </c>
      <c r="G1379" s="65">
        <v>0.97</v>
      </c>
      <c r="H1379" s="65">
        <v>23</v>
      </c>
      <c r="I1379" s="70">
        <f t="shared" si="294"/>
        <v>16.299697556173147</v>
      </c>
      <c r="J1379" s="70">
        <f t="shared" si="295"/>
        <v>0.72</v>
      </c>
      <c r="K1379" s="70">
        <f t="shared" si="296"/>
        <v>0.69839999999999991</v>
      </c>
      <c r="L1379" s="70">
        <f t="shared" si="297"/>
        <v>1.8574175621006712</v>
      </c>
      <c r="M1379" s="70">
        <f t="shared" si="298"/>
        <v>3.6065244876473521</v>
      </c>
      <c r="N1379" s="70">
        <f t="shared" si="299"/>
        <v>1.6448536269514715</v>
      </c>
      <c r="O1379" s="70">
        <f t="shared" si="300"/>
        <v>5.9322048841960449</v>
      </c>
      <c r="P1379" s="70">
        <f t="shared" si="301"/>
        <v>22.492204884196042</v>
      </c>
      <c r="Q1379" s="70">
        <f t="shared" si="302"/>
        <v>-5.3003024438268511</v>
      </c>
      <c r="R1379" s="70" t="str">
        <f t="shared" si="303"/>
        <v>Yes</v>
      </c>
      <c r="S1379" s="70">
        <f t="shared" si="304"/>
        <v>16.559999999999999</v>
      </c>
      <c r="T1379" s="70">
        <f t="shared" si="305"/>
        <v>27.792507328022893</v>
      </c>
      <c r="U1379" s="70">
        <f t="shared" si="306"/>
        <v>694.44904034304</v>
      </c>
      <c r="V1379" s="70">
        <f t="shared" si="307"/>
        <v>0</v>
      </c>
    </row>
    <row r="1380" spans="1:22" x14ac:dyDescent="0.15">
      <c r="A1380" s="66">
        <v>42600.178949081426</v>
      </c>
      <c r="B1380" s="67">
        <v>25.083949499999999</v>
      </c>
      <c r="C1380" s="67">
        <v>1589.4163022005375</v>
      </c>
      <c r="D1380" s="65">
        <v>42</v>
      </c>
      <c r="E1380" s="68">
        <v>0.8</v>
      </c>
      <c r="F1380" s="65">
        <v>0.85</v>
      </c>
      <c r="G1380" s="65">
        <v>1.67</v>
      </c>
      <c r="H1380" s="65">
        <v>28</v>
      </c>
      <c r="I1380" s="70">
        <f t="shared" si="294"/>
        <v>63.363877454805817</v>
      </c>
      <c r="J1380" s="70">
        <f t="shared" si="295"/>
        <v>2.52</v>
      </c>
      <c r="K1380" s="70">
        <f t="shared" si="296"/>
        <v>4.2084000000000001</v>
      </c>
      <c r="L1380" s="70">
        <f t="shared" si="297"/>
        <v>2.0493901531919199</v>
      </c>
      <c r="M1380" s="70">
        <f t="shared" si="298"/>
        <v>22.859775494960576</v>
      </c>
      <c r="N1380" s="70">
        <f t="shared" si="299"/>
        <v>1.6448536269514715</v>
      </c>
      <c r="O1380" s="70">
        <f t="shared" si="300"/>
        <v>37.600984634182275</v>
      </c>
      <c r="P1380" s="70">
        <f t="shared" si="301"/>
        <v>108.16098463418228</v>
      </c>
      <c r="Q1380" s="70">
        <f t="shared" si="302"/>
        <v>-12.236122545194178</v>
      </c>
      <c r="R1380" s="70" t="str">
        <f t="shared" si="303"/>
        <v>Yes</v>
      </c>
      <c r="S1380" s="70">
        <f t="shared" si="304"/>
        <v>70.56</v>
      </c>
      <c r="T1380" s="70">
        <f t="shared" si="305"/>
        <v>120.39710717937646</v>
      </c>
      <c r="U1380" s="70">
        <f t="shared" si="306"/>
        <v>60639.147524874264</v>
      </c>
      <c r="V1380" s="70">
        <f t="shared" si="307"/>
        <v>0</v>
      </c>
    </row>
    <row r="1381" spans="1:22" x14ac:dyDescent="0.15">
      <c r="A1381" s="66">
        <v>76119.657102985744</v>
      </c>
      <c r="B1381" s="67">
        <v>22.2893322</v>
      </c>
      <c r="C1381" s="67">
        <v>409.23317780113979</v>
      </c>
      <c r="D1381" s="65">
        <v>18</v>
      </c>
      <c r="E1381" s="68">
        <v>0.2</v>
      </c>
      <c r="F1381" s="65">
        <v>0.85</v>
      </c>
      <c r="G1381" s="65">
        <v>1.1000000000000001</v>
      </c>
      <c r="H1381" s="65">
        <v>23</v>
      </c>
      <c r="I1381" s="70">
        <f t="shared" si="294"/>
        <v>18.360046596691657</v>
      </c>
      <c r="J1381" s="70">
        <f t="shared" si="295"/>
        <v>0.72</v>
      </c>
      <c r="K1381" s="70">
        <f t="shared" si="296"/>
        <v>0.79200000000000004</v>
      </c>
      <c r="L1381" s="70">
        <f t="shared" si="297"/>
        <v>1.8574175621006712</v>
      </c>
      <c r="M1381" s="70">
        <f t="shared" si="298"/>
        <v>4.0268538587835545</v>
      </c>
      <c r="N1381" s="70">
        <f t="shared" si="299"/>
        <v>1.6448536269514715</v>
      </c>
      <c r="O1381" s="70">
        <f t="shared" si="300"/>
        <v>6.6235851748236581</v>
      </c>
      <c r="P1381" s="70">
        <f t="shared" si="301"/>
        <v>23.183585174823655</v>
      </c>
      <c r="Q1381" s="70">
        <f t="shared" si="302"/>
        <v>-3.2399534033083413</v>
      </c>
      <c r="R1381" s="70" t="str">
        <f t="shared" si="303"/>
        <v>Yes</v>
      </c>
      <c r="S1381" s="70">
        <f t="shared" si="304"/>
        <v>16.559999999999999</v>
      </c>
      <c r="T1381" s="70">
        <f t="shared" si="305"/>
        <v>26.423538578131996</v>
      </c>
      <c r="U1381" s="70">
        <f t="shared" si="306"/>
        <v>694.44904034304</v>
      </c>
      <c r="V1381" s="70">
        <f t="shared" si="307"/>
        <v>0</v>
      </c>
    </row>
    <row r="1382" spans="1:22" x14ac:dyDescent="0.15">
      <c r="A1382" s="66">
        <v>40362.314389682972</v>
      </c>
      <c r="B1382" s="67">
        <v>41.986879500000001</v>
      </c>
      <c r="C1382" s="67">
        <v>47.066165366577508</v>
      </c>
      <c r="D1382" s="65">
        <v>26</v>
      </c>
      <c r="E1382" s="68">
        <v>-0.4</v>
      </c>
      <c r="F1382" s="65">
        <v>1</v>
      </c>
      <c r="G1382" s="65">
        <v>0.35</v>
      </c>
      <c r="H1382" s="65">
        <v>3</v>
      </c>
      <c r="I1382" s="70">
        <f t="shared" si="294"/>
        <v>1.1209731689295344</v>
      </c>
      <c r="J1382" s="70">
        <f t="shared" si="295"/>
        <v>0.52</v>
      </c>
      <c r="K1382" s="70">
        <f t="shared" si="296"/>
        <v>0.182</v>
      </c>
      <c r="L1382" s="70">
        <f t="shared" si="297"/>
        <v>0</v>
      </c>
      <c r="M1382" s="70">
        <f t="shared" si="298"/>
        <v>0.31523324697753569</v>
      </c>
      <c r="N1382" s="70">
        <f t="shared" si="299"/>
        <v>1.6448536269514715</v>
      </c>
      <c r="O1382" s="70">
        <f t="shared" si="300"/>
        <v>0.51851254962668858</v>
      </c>
      <c r="P1382" s="70">
        <f t="shared" si="301"/>
        <v>2.0785125496266885</v>
      </c>
      <c r="Q1382" s="70">
        <f t="shared" si="302"/>
        <v>-14.479026831070467</v>
      </c>
      <c r="R1382" s="70" t="str">
        <f t="shared" si="303"/>
        <v>Yes</v>
      </c>
      <c r="S1382" s="70">
        <f t="shared" si="304"/>
        <v>1.56</v>
      </c>
      <c r="T1382" s="70">
        <f t="shared" si="305"/>
        <v>16.557539380697154</v>
      </c>
      <c r="U1382" s="70">
        <f t="shared" si="306"/>
        <v>38.858509148160003</v>
      </c>
      <c r="V1382" s="70">
        <f t="shared" si="307"/>
        <v>0</v>
      </c>
    </row>
    <row r="1383" spans="1:22" x14ac:dyDescent="0.15">
      <c r="A1383" s="66">
        <v>55607.847644114307</v>
      </c>
      <c r="B1383" s="67">
        <v>40.9050929</v>
      </c>
      <c r="C1383" s="67">
        <v>47.881832968470597</v>
      </c>
      <c r="D1383" s="65">
        <v>18</v>
      </c>
      <c r="E1383" s="68">
        <v>-0.2</v>
      </c>
      <c r="F1383" s="65">
        <v>1</v>
      </c>
      <c r="G1383" s="65">
        <v>0.54</v>
      </c>
      <c r="H1383" s="65">
        <v>3</v>
      </c>
      <c r="I1383" s="70">
        <f t="shared" si="294"/>
        <v>1.1705592036064194</v>
      </c>
      <c r="J1383" s="70">
        <f t="shared" si="295"/>
        <v>0.48</v>
      </c>
      <c r="K1383" s="70">
        <f t="shared" si="296"/>
        <v>0.25919999999999999</v>
      </c>
      <c r="L1383" s="70">
        <f t="shared" si="297"/>
        <v>0</v>
      </c>
      <c r="M1383" s="70">
        <f t="shared" si="298"/>
        <v>0.44894756932185298</v>
      </c>
      <c r="N1383" s="70">
        <f t="shared" si="299"/>
        <v>1.6448536269514715</v>
      </c>
      <c r="O1383" s="70">
        <f t="shared" si="300"/>
        <v>0.73845303771009707</v>
      </c>
      <c r="P1383" s="70">
        <f t="shared" si="301"/>
        <v>2.178453037710097</v>
      </c>
      <c r="Q1383" s="70">
        <f t="shared" si="302"/>
        <v>-13.229440796393579</v>
      </c>
      <c r="R1383" s="70" t="str">
        <f t="shared" si="303"/>
        <v>Yes</v>
      </c>
      <c r="S1383" s="70">
        <f t="shared" si="304"/>
        <v>1.44</v>
      </c>
      <c r="T1383" s="70">
        <f t="shared" si="305"/>
        <v>15.407893834103676</v>
      </c>
      <c r="U1383" s="70">
        <f t="shared" si="306"/>
        <v>65.815247093760007</v>
      </c>
      <c r="V1383" s="70">
        <f t="shared" si="307"/>
        <v>0</v>
      </c>
    </row>
    <row r="1384" spans="1:22" x14ac:dyDescent="0.15">
      <c r="A1384" s="66">
        <v>67616.65103882768</v>
      </c>
      <c r="B1384" s="67">
        <v>73.606628600000008</v>
      </c>
      <c r="C1384" s="67">
        <v>275.69006784912261</v>
      </c>
      <c r="D1384" s="65">
        <v>34</v>
      </c>
      <c r="E1384" s="68">
        <v>-0.4</v>
      </c>
      <c r="F1384" s="65">
        <v>0.85</v>
      </c>
      <c r="G1384" s="65">
        <v>0.44</v>
      </c>
      <c r="H1384" s="65">
        <v>6</v>
      </c>
      <c r="I1384" s="70">
        <f t="shared" si="294"/>
        <v>3.7454516406029579</v>
      </c>
      <c r="J1384" s="70">
        <f t="shared" si="295"/>
        <v>0.67999999999999994</v>
      </c>
      <c r="K1384" s="70">
        <f t="shared" si="296"/>
        <v>0.29919999999999997</v>
      </c>
      <c r="L1384" s="70">
        <f t="shared" si="297"/>
        <v>0.94868329805051388</v>
      </c>
      <c r="M1384" s="70">
        <f t="shared" si="298"/>
        <v>0.97636255561138752</v>
      </c>
      <c r="N1384" s="70">
        <f t="shared" si="299"/>
        <v>1.6448536269514715</v>
      </c>
      <c r="O1384" s="70">
        <f t="shared" si="300"/>
        <v>1.6059734908169985</v>
      </c>
      <c r="P1384" s="70">
        <f t="shared" si="301"/>
        <v>5.6859734908169983</v>
      </c>
      <c r="Q1384" s="70">
        <f t="shared" si="302"/>
        <v>-16.65454835939704</v>
      </c>
      <c r="R1384" s="70" t="str">
        <f t="shared" si="303"/>
        <v>Yes</v>
      </c>
      <c r="S1384" s="70">
        <f t="shared" si="304"/>
        <v>4.08</v>
      </c>
      <c r="T1384" s="70">
        <f t="shared" si="305"/>
        <v>22.340521850214039</v>
      </c>
      <c r="U1384" s="70">
        <f t="shared" si="306"/>
        <v>50.814973501439994</v>
      </c>
      <c r="V1384" s="70">
        <f t="shared" si="307"/>
        <v>0</v>
      </c>
    </row>
    <row r="1385" spans="1:22" x14ac:dyDescent="0.15">
      <c r="A1385" s="66">
        <v>54137.964254000733</v>
      </c>
      <c r="B1385" s="67">
        <v>21.511796500000003</v>
      </c>
      <c r="C1385" s="67">
        <v>1067.0695689404836</v>
      </c>
      <c r="D1385" s="65">
        <v>42</v>
      </c>
      <c r="E1385" s="68">
        <v>-0.6</v>
      </c>
      <c r="F1385" s="65">
        <v>0.82</v>
      </c>
      <c r="G1385" s="65">
        <v>1.07</v>
      </c>
      <c r="H1385" s="65">
        <v>23</v>
      </c>
      <c r="I1385" s="70">
        <f t="shared" si="294"/>
        <v>49.603926335974933</v>
      </c>
      <c r="J1385" s="70">
        <f t="shared" si="295"/>
        <v>0.55999999999999994</v>
      </c>
      <c r="K1385" s="70">
        <f t="shared" si="296"/>
        <v>0.59919999999999995</v>
      </c>
      <c r="L1385" s="70">
        <f t="shared" si="297"/>
        <v>2.0346989949375809</v>
      </c>
      <c r="M1385" s="70">
        <f t="shared" si="298"/>
        <v>3.0913166644651597</v>
      </c>
      <c r="N1385" s="70">
        <f t="shared" si="299"/>
        <v>1.6448536269514715</v>
      </c>
      <c r="O1385" s="70">
        <f t="shared" si="300"/>
        <v>5.0847634276010432</v>
      </c>
      <c r="P1385" s="70">
        <f t="shared" si="301"/>
        <v>17.964763427601042</v>
      </c>
      <c r="Q1385" s="70">
        <f t="shared" si="302"/>
        <v>32.803926335974936</v>
      </c>
      <c r="R1385" s="70" t="str">
        <f t="shared" si="303"/>
        <v>No</v>
      </c>
      <c r="S1385" s="70">
        <f t="shared" si="304"/>
        <v>12.879999999999999</v>
      </c>
      <c r="T1385" s="70">
        <f t="shared" si="305"/>
        <v>0</v>
      </c>
      <c r="U1385" s="70">
        <f t="shared" si="306"/>
        <v>27.998825594879996</v>
      </c>
      <c r="V1385" s="70">
        <f t="shared" si="307"/>
        <v>21.605100741094937</v>
      </c>
    </row>
    <row r="1386" spans="1:22" x14ac:dyDescent="0.15">
      <c r="A1386" s="66">
        <v>50881.522994888626</v>
      </c>
      <c r="B1386" s="67">
        <v>142.789198</v>
      </c>
      <c r="C1386" s="67">
        <v>174.2455615436707</v>
      </c>
      <c r="D1386" s="65">
        <v>34</v>
      </c>
      <c r="E1386" s="68">
        <v>-0.4</v>
      </c>
      <c r="F1386" s="65">
        <v>0.7</v>
      </c>
      <c r="G1386" s="65">
        <v>0.35</v>
      </c>
      <c r="H1386" s="65">
        <v>2</v>
      </c>
      <c r="I1386" s="70">
        <f t="shared" si="294"/>
        <v>1.2202993222475464</v>
      </c>
      <c r="J1386" s="70">
        <f t="shared" si="295"/>
        <v>0.67999999999999994</v>
      </c>
      <c r="K1386" s="70">
        <f t="shared" si="296"/>
        <v>0.23799999999999996</v>
      </c>
      <c r="L1386" s="70">
        <f t="shared" si="297"/>
        <v>0.7745966692414834</v>
      </c>
      <c r="M1386" s="70">
        <f t="shared" si="298"/>
        <v>0.62508239456890802</v>
      </c>
      <c r="N1386" s="70">
        <f t="shared" si="299"/>
        <v>1.6448536269514715</v>
      </c>
      <c r="O1386" s="70">
        <f t="shared" si="300"/>
        <v>1.0281690438501792</v>
      </c>
      <c r="P1386" s="70">
        <f t="shared" si="301"/>
        <v>2.388169043850179</v>
      </c>
      <c r="Q1386" s="70">
        <f t="shared" si="302"/>
        <v>-19.179700677752454</v>
      </c>
      <c r="R1386" s="70" t="str">
        <f t="shared" si="303"/>
        <v>Yes</v>
      </c>
      <c r="S1386" s="70">
        <f t="shared" si="304"/>
        <v>1.3599999999999999</v>
      </c>
      <c r="T1386" s="70">
        <f t="shared" si="305"/>
        <v>21.567869721602634</v>
      </c>
      <c r="U1386" s="70">
        <f t="shared" si="306"/>
        <v>50.814973501439994</v>
      </c>
      <c r="V1386" s="70">
        <f t="shared" si="307"/>
        <v>0</v>
      </c>
    </row>
    <row r="1387" spans="1:22" x14ac:dyDescent="0.15">
      <c r="A1387" s="66">
        <v>16357.875826415735</v>
      </c>
      <c r="B1387" s="67">
        <v>43.204138399999998</v>
      </c>
      <c r="C1387" s="67">
        <v>965.38426415951528</v>
      </c>
      <c r="D1387" s="65">
        <v>26</v>
      </c>
      <c r="E1387" s="68">
        <v>-0.4</v>
      </c>
      <c r="F1387" s="65">
        <v>1</v>
      </c>
      <c r="G1387" s="65">
        <v>1.03</v>
      </c>
      <c r="H1387" s="65">
        <v>18</v>
      </c>
      <c r="I1387" s="70">
        <f t="shared" si="294"/>
        <v>22.344717425484298</v>
      </c>
      <c r="J1387" s="70">
        <f t="shared" si="295"/>
        <v>0.52</v>
      </c>
      <c r="K1387" s="70">
        <f t="shared" si="296"/>
        <v>0.53560000000000008</v>
      </c>
      <c r="L1387" s="70">
        <f t="shared" si="297"/>
        <v>0</v>
      </c>
      <c r="M1387" s="70">
        <f t="shared" si="298"/>
        <v>2.2723583520210893</v>
      </c>
      <c r="N1387" s="70">
        <f t="shared" si="299"/>
        <v>1.6448536269514715</v>
      </c>
      <c r="O1387" s="70">
        <f t="shared" si="300"/>
        <v>3.7376968770553574</v>
      </c>
      <c r="P1387" s="70">
        <f t="shared" si="301"/>
        <v>13.097696877055357</v>
      </c>
      <c r="Q1387" s="70">
        <f t="shared" si="302"/>
        <v>6.7447174254842963</v>
      </c>
      <c r="R1387" s="70" t="str">
        <f t="shared" si="303"/>
        <v>Yes</v>
      </c>
      <c r="S1387" s="70">
        <f t="shared" si="304"/>
        <v>9.36</v>
      </c>
      <c r="T1387" s="70">
        <f t="shared" si="305"/>
        <v>9.36</v>
      </c>
      <c r="U1387" s="70">
        <f t="shared" si="306"/>
        <v>38.858509148160003</v>
      </c>
      <c r="V1387" s="70">
        <f t="shared" si="307"/>
        <v>0</v>
      </c>
    </row>
    <row r="1388" spans="1:22" x14ac:dyDescent="0.15">
      <c r="A1388" s="66">
        <v>12533.727286075635</v>
      </c>
      <c r="B1388" s="67">
        <v>71.891546199999993</v>
      </c>
      <c r="C1388" s="67">
        <v>456.29275466867392</v>
      </c>
      <c r="D1388" s="65">
        <v>42</v>
      </c>
      <c r="E1388" s="68">
        <v>1.2</v>
      </c>
      <c r="F1388" s="65">
        <v>1</v>
      </c>
      <c r="G1388" s="65">
        <v>1.3</v>
      </c>
      <c r="H1388" s="65">
        <v>3</v>
      </c>
      <c r="I1388" s="70">
        <f t="shared" si="294"/>
        <v>6.3469598135959133</v>
      </c>
      <c r="J1388" s="70">
        <f t="shared" si="295"/>
        <v>3.08</v>
      </c>
      <c r="K1388" s="70">
        <f t="shared" si="296"/>
        <v>4.0040000000000004</v>
      </c>
      <c r="L1388" s="70">
        <f t="shared" si="297"/>
        <v>0</v>
      </c>
      <c r="M1388" s="70">
        <f t="shared" si="298"/>
        <v>6.9351314335057852</v>
      </c>
      <c r="N1388" s="70">
        <f t="shared" si="299"/>
        <v>1.6448536269514715</v>
      </c>
      <c r="O1388" s="70">
        <f t="shared" si="300"/>
        <v>11.407276091787148</v>
      </c>
      <c r="P1388" s="70">
        <f t="shared" si="301"/>
        <v>20.647276091787148</v>
      </c>
      <c r="Q1388" s="70">
        <f t="shared" si="302"/>
        <v>-86.05304018640409</v>
      </c>
      <c r="R1388" s="70" t="str">
        <f t="shared" si="303"/>
        <v>Yes</v>
      </c>
      <c r="S1388" s="70">
        <f t="shared" si="304"/>
        <v>9.24</v>
      </c>
      <c r="T1388" s="70">
        <f t="shared" si="305"/>
        <v>106.70031627819124</v>
      </c>
      <c r="U1388" s="70">
        <f t="shared" si="306"/>
        <v>449848.09208672284</v>
      </c>
      <c r="V1388" s="70">
        <f t="shared" si="307"/>
        <v>0</v>
      </c>
    </row>
    <row r="1389" spans="1:22" x14ac:dyDescent="0.15">
      <c r="A1389" s="66">
        <v>62403.277011445898</v>
      </c>
      <c r="B1389" s="67">
        <v>40.397126400000005</v>
      </c>
      <c r="C1389" s="67">
        <v>1159.4703609021867</v>
      </c>
      <c r="D1389" s="65">
        <v>82</v>
      </c>
      <c r="E1389" s="68">
        <v>0.8</v>
      </c>
      <c r="F1389" s="65">
        <v>1</v>
      </c>
      <c r="G1389" s="65">
        <v>0.25</v>
      </c>
      <c r="H1389" s="65">
        <v>28</v>
      </c>
      <c r="I1389" s="70">
        <f t="shared" si="294"/>
        <v>28.701802930769517</v>
      </c>
      <c r="J1389" s="70">
        <f t="shared" si="295"/>
        <v>4.92</v>
      </c>
      <c r="K1389" s="70">
        <f t="shared" si="296"/>
        <v>1.23</v>
      </c>
      <c r="L1389" s="70">
        <f t="shared" si="297"/>
        <v>0</v>
      </c>
      <c r="M1389" s="70">
        <f t="shared" si="298"/>
        <v>6.5085482252188926</v>
      </c>
      <c r="N1389" s="70">
        <f t="shared" si="299"/>
        <v>1.6448536269514715</v>
      </c>
      <c r="O1389" s="70">
        <f t="shared" si="300"/>
        <v>10.705609154439859</v>
      </c>
      <c r="P1389" s="70">
        <f t="shared" si="301"/>
        <v>148.46560915443985</v>
      </c>
      <c r="Q1389" s="70">
        <f t="shared" si="302"/>
        <v>-118.89819706923048</v>
      </c>
      <c r="R1389" s="70" t="str">
        <f t="shared" si="303"/>
        <v>Yes</v>
      </c>
      <c r="S1389" s="70">
        <f t="shared" si="304"/>
        <v>137.76</v>
      </c>
      <c r="T1389" s="70">
        <f t="shared" si="305"/>
        <v>267.36380622367034</v>
      </c>
      <c r="U1389" s="70">
        <f t="shared" si="306"/>
        <v>118390.71659618309</v>
      </c>
      <c r="V1389" s="70">
        <f t="shared" si="307"/>
        <v>0</v>
      </c>
    </row>
    <row r="1390" spans="1:22" x14ac:dyDescent="0.15">
      <c r="A1390" s="66">
        <v>82248.326621426997</v>
      </c>
      <c r="B1390" s="67">
        <v>1104.3248175000001</v>
      </c>
      <c r="C1390" s="67">
        <v>3945.1723191634974</v>
      </c>
      <c r="D1390" s="65">
        <v>58</v>
      </c>
      <c r="E1390" s="68">
        <v>-0.6</v>
      </c>
      <c r="F1390" s="65">
        <v>0.81</v>
      </c>
      <c r="G1390" s="65">
        <v>0.5</v>
      </c>
      <c r="H1390" s="65">
        <v>3</v>
      </c>
      <c r="I1390" s="70">
        <f t="shared" si="294"/>
        <v>3.5724745624160503</v>
      </c>
      <c r="J1390" s="70">
        <f t="shared" si="295"/>
        <v>0.77333333333333343</v>
      </c>
      <c r="K1390" s="70">
        <f t="shared" si="296"/>
        <v>0.38666666666666671</v>
      </c>
      <c r="L1390" s="70">
        <f t="shared" si="297"/>
        <v>0.75498344352707492</v>
      </c>
      <c r="M1390" s="70">
        <f t="shared" si="298"/>
        <v>0.8884923559978819</v>
      </c>
      <c r="N1390" s="70">
        <f t="shared" si="299"/>
        <v>1.6448536269514715</v>
      </c>
      <c r="O1390" s="70">
        <f t="shared" si="300"/>
        <v>1.461439874281774</v>
      </c>
      <c r="P1390" s="70">
        <f t="shared" si="301"/>
        <v>3.7814398742817743</v>
      </c>
      <c r="Q1390" s="70">
        <f t="shared" si="302"/>
        <v>-19.627525437583952</v>
      </c>
      <c r="R1390" s="70" t="str">
        <f t="shared" si="303"/>
        <v>Yes</v>
      </c>
      <c r="S1390" s="70">
        <f t="shared" si="304"/>
        <v>2.3200000000000003</v>
      </c>
      <c r="T1390" s="70">
        <f t="shared" si="305"/>
        <v>23.408965311865725</v>
      </c>
      <c r="U1390" s="70">
        <f t="shared" si="306"/>
        <v>38.665044869120003</v>
      </c>
      <c r="V1390" s="70">
        <f t="shared" si="307"/>
        <v>0</v>
      </c>
    </row>
    <row r="1391" spans="1:22" x14ac:dyDescent="0.15">
      <c r="A1391" s="66">
        <v>52071.583922068006</v>
      </c>
      <c r="B1391" s="67">
        <v>6.8711878999999998</v>
      </c>
      <c r="C1391" s="67">
        <v>173.31756348170001</v>
      </c>
      <c r="D1391" s="65">
        <v>10</v>
      </c>
      <c r="E1391" s="68">
        <v>-0.2</v>
      </c>
      <c r="F1391" s="65">
        <v>1</v>
      </c>
      <c r="G1391" s="65">
        <v>2.48</v>
      </c>
      <c r="H1391" s="65">
        <v>25</v>
      </c>
      <c r="I1391" s="70">
        <f t="shared" si="294"/>
        <v>25.223813699185843</v>
      </c>
      <c r="J1391" s="70">
        <f t="shared" si="295"/>
        <v>0.26666666666666666</v>
      </c>
      <c r="K1391" s="70">
        <f t="shared" si="296"/>
        <v>0.66133333333333333</v>
      </c>
      <c r="L1391" s="70">
        <f t="shared" si="297"/>
        <v>0</v>
      </c>
      <c r="M1391" s="70">
        <f t="shared" si="298"/>
        <v>3.3066666666666666</v>
      </c>
      <c r="N1391" s="70">
        <f t="shared" si="299"/>
        <v>1.6448536269514715</v>
      </c>
      <c r="O1391" s="70">
        <f t="shared" si="300"/>
        <v>5.4389826597861992</v>
      </c>
      <c r="P1391" s="70">
        <f t="shared" si="301"/>
        <v>12.105649326452866</v>
      </c>
      <c r="Q1391" s="70">
        <f t="shared" si="302"/>
        <v>17.223813699185843</v>
      </c>
      <c r="R1391" s="70" t="str">
        <f t="shared" si="303"/>
        <v>No</v>
      </c>
      <c r="S1391" s="70">
        <f t="shared" si="304"/>
        <v>6.666666666666667</v>
      </c>
      <c r="T1391" s="70">
        <f t="shared" si="305"/>
        <v>0</v>
      </c>
      <c r="U1391" s="70">
        <f t="shared" si="306"/>
        <v>36.564026163200005</v>
      </c>
      <c r="V1391" s="70">
        <f t="shared" si="307"/>
        <v>0</v>
      </c>
    </row>
    <row r="1392" spans="1:22" x14ac:dyDescent="0.15">
      <c r="A1392" s="66">
        <v>28729.899060744592</v>
      </c>
      <c r="B1392" s="67">
        <v>71.431785399999995</v>
      </c>
      <c r="C1392" s="67">
        <v>3891.4969246448813</v>
      </c>
      <c r="D1392" s="65">
        <v>50</v>
      </c>
      <c r="E1392" s="68">
        <v>1.2</v>
      </c>
      <c r="F1392" s="65">
        <v>0.85</v>
      </c>
      <c r="G1392" s="65">
        <v>0.89</v>
      </c>
      <c r="H1392" s="65">
        <v>31</v>
      </c>
      <c r="I1392" s="70">
        <f t="shared" si="294"/>
        <v>54.478505651979425</v>
      </c>
      <c r="J1392" s="70">
        <f t="shared" si="295"/>
        <v>3.666666666666667</v>
      </c>
      <c r="K1392" s="70">
        <f t="shared" si="296"/>
        <v>3.2633333333333336</v>
      </c>
      <c r="L1392" s="70">
        <f t="shared" si="297"/>
        <v>2.1563858652847827</v>
      </c>
      <c r="M1392" s="70">
        <f t="shared" si="298"/>
        <v>19.815305812539066</v>
      </c>
      <c r="N1392" s="70">
        <f t="shared" si="299"/>
        <v>1.6448536269514715</v>
      </c>
      <c r="O1392" s="70">
        <f t="shared" si="300"/>
        <v>32.593277634907459</v>
      </c>
      <c r="P1392" s="70">
        <f t="shared" si="301"/>
        <v>146.25994430157414</v>
      </c>
      <c r="Q1392" s="70">
        <f t="shared" si="302"/>
        <v>-55.521494348020589</v>
      </c>
      <c r="R1392" s="70" t="str">
        <f t="shared" si="303"/>
        <v>Yes</v>
      </c>
      <c r="S1392" s="70">
        <f t="shared" si="304"/>
        <v>113.66666666666667</v>
      </c>
      <c r="T1392" s="70">
        <f t="shared" si="305"/>
        <v>201.78143864959472</v>
      </c>
      <c r="U1392" s="70">
        <f t="shared" si="306"/>
        <v>535533.44296038442</v>
      </c>
      <c r="V1392" s="70">
        <f t="shared" si="307"/>
        <v>0</v>
      </c>
    </row>
    <row r="1393" spans="1:22" x14ac:dyDescent="0.15">
      <c r="A1393" s="66">
        <v>52153.341811459744</v>
      </c>
      <c r="B1393" s="67">
        <v>29.861845300000002</v>
      </c>
      <c r="C1393" s="67">
        <v>407.98115804531255</v>
      </c>
      <c r="D1393" s="65">
        <v>50</v>
      </c>
      <c r="E1393" s="68">
        <v>0.2</v>
      </c>
      <c r="F1393" s="65">
        <v>1</v>
      </c>
      <c r="G1393" s="65">
        <v>0.25</v>
      </c>
      <c r="H1393" s="65">
        <v>25</v>
      </c>
      <c r="I1393" s="70">
        <f t="shared" si="294"/>
        <v>13.662288915725933</v>
      </c>
      <c r="J1393" s="70">
        <f t="shared" si="295"/>
        <v>2</v>
      </c>
      <c r="K1393" s="70">
        <f t="shared" si="296"/>
        <v>0.5</v>
      </c>
      <c r="L1393" s="70">
        <f t="shared" si="297"/>
        <v>0</v>
      </c>
      <c r="M1393" s="70">
        <f t="shared" si="298"/>
        <v>2.5</v>
      </c>
      <c r="N1393" s="70">
        <f t="shared" si="299"/>
        <v>1.6448536269514715</v>
      </c>
      <c r="O1393" s="70">
        <f t="shared" si="300"/>
        <v>4.1121340673786788</v>
      </c>
      <c r="P1393" s="70">
        <f t="shared" si="301"/>
        <v>54.112134067378676</v>
      </c>
      <c r="Q1393" s="70">
        <f t="shared" si="302"/>
        <v>-46.337711084274069</v>
      </c>
      <c r="R1393" s="70" t="str">
        <f t="shared" si="303"/>
        <v>Yes</v>
      </c>
      <c r="S1393" s="70">
        <f t="shared" si="304"/>
        <v>50</v>
      </c>
      <c r="T1393" s="70">
        <f t="shared" si="305"/>
        <v>100.44984515165274</v>
      </c>
      <c r="U1393" s="70">
        <f t="shared" si="306"/>
        <v>1929.0251120640003</v>
      </c>
      <c r="V1393" s="70">
        <f t="shared" si="307"/>
        <v>0</v>
      </c>
    </row>
    <row r="1394" spans="1:22" x14ac:dyDescent="0.15">
      <c r="A1394" s="66">
        <v>54009.317974054095</v>
      </c>
      <c r="B1394" s="67">
        <v>23.4161942</v>
      </c>
      <c r="C1394" s="67">
        <v>1015.252677022303</v>
      </c>
      <c r="D1394" s="65">
        <v>66</v>
      </c>
      <c r="E1394" s="68">
        <v>-0.4</v>
      </c>
      <c r="F1394" s="65">
        <v>0.82</v>
      </c>
      <c r="G1394" s="65">
        <v>0.68</v>
      </c>
      <c r="H1394" s="65">
        <v>28</v>
      </c>
      <c r="I1394" s="70">
        <f t="shared" si="294"/>
        <v>43.356860997604088</v>
      </c>
      <c r="J1394" s="70">
        <f t="shared" si="295"/>
        <v>1.32</v>
      </c>
      <c r="K1394" s="70">
        <f t="shared" si="296"/>
        <v>0.89760000000000006</v>
      </c>
      <c r="L1394" s="70">
        <f t="shared" si="297"/>
        <v>2.2449944320643649</v>
      </c>
      <c r="M1394" s="70">
        <f t="shared" si="298"/>
        <v>5.5982941401823467</v>
      </c>
      <c r="N1394" s="70">
        <f t="shared" si="299"/>
        <v>1.6448536269514715</v>
      </c>
      <c r="O1394" s="70">
        <f t="shared" si="300"/>
        <v>9.2083744212201033</v>
      </c>
      <c r="P1394" s="70">
        <f t="shared" si="301"/>
        <v>46.168374421220108</v>
      </c>
      <c r="Q1394" s="70">
        <f t="shared" si="302"/>
        <v>3.7568609976040861</v>
      </c>
      <c r="R1394" s="70" t="str">
        <f t="shared" si="303"/>
        <v>Yes</v>
      </c>
      <c r="S1394" s="70">
        <f t="shared" si="304"/>
        <v>36.96</v>
      </c>
      <c r="T1394" s="70">
        <f t="shared" si="305"/>
        <v>42.411513423616022</v>
      </c>
      <c r="U1394" s="70">
        <f t="shared" si="306"/>
        <v>98.640830914559984</v>
      </c>
      <c r="V1394" s="70">
        <f t="shared" si="307"/>
        <v>0</v>
      </c>
    </row>
    <row r="1395" spans="1:22" x14ac:dyDescent="0.15">
      <c r="A1395" s="66">
        <v>68435.630959805421</v>
      </c>
      <c r="B1395" s="67">
        <v>106.5110013</v>
      </c>
      <c r="C1395" s="67">
        <v>4829.9234374994585</v>
      </c>
      <c r="D1395" s="65">
        <v>58</v>
      </c>
      <c r="E1395" s="68">
        <v>0.2</v>
      </c>
      <c r="F1395" s="65">
        <v>0.85</v>
      </c>
      <c r="G1395" s="65">
        <v>0.95</v>
      </c>
      <c r="H1395" s="65">
        <v>21</v>
      </c>
      <c r="I1395" s="70">
        <f t="shared" si="294"/>
        <v>45.346709528111987</v>
      </c>
      <c r="J1395" s="70">
        <f t="shared" si="295"/>
        <v>2.3199999999999998</v>
      </c>
      <c r="K1395" s="70">
        <f t="shared" si="296"/>
        <v>2.2039999999999997</v>
      </c>
      <c r="L1395" s="70">
        <f t="shared" si="297"/>
        <v>1.7748239349298849</v>
      </c>
      <c r="M1395" s="70">
        <f t="shared" si="298"/>
        <v>10.907084670066515</v>
      </c>
      <c r="N1395" s="70">
        <f t="shared" si="299"/>
        <v>1.6448536269514715</v>
      </c>
      <c r="O1395" s="70">
        <f t="shared" si="300"/>
        <v>17.940557779025703</v>
      </c>
      <c r="P1395" s="70">
        <f t="shared" si="301"/>
        <v>66.660557779025709</v>
      </c>
      <c r="Q1395" s="70">
        <f t="shared" si="302"/>
        <v>-24.253290471888008</v>
      </c>
      <c r="R1395" s="70" t="str">
        <f t="shared" si="303"/>
        <v>Yes</v>
      </c>
      <c r="S1395" s="70">
        <f t="shared" si="304"/>
        <v>48.72</v>
      </c>
      <c r="T1395" s="70">
        <f t="shared" si="305"/>
        <v>90.913848250913716</v>
      </c>
      <c r="U1395" s="70">
        <f t="shared" si="306"/>
        <v>2237.6691299942399</v>
      </c>
      <c r="V1395" s="70">
        <f t="shared" si="307"/>
        <v>0</v>
      </c>
    </row>
    <row r="1396" spans="1:22" x14ac:dyDescent="0.15">
      <c r="A1396" s="66">
        <v>13779.475862414303</v>
      </c>
      <c r="B1396" s="67">
        <v>382.73233260000001</v>
      </c>
      <c r="C1396" s="67">
        <v>19022.940177081564</v>
      </c>
      <c r="D1396" s="65">
        <v>34</v>
      </c>
      <c r="E1396" s="68">
        <v>-0.4</v>
      </c>
      <c r="F1396" s="65">
        <v>0.85</v>
      </c>
      <c r="G1396" s="65">
        <v>1.18</v>
      </c>
      <c r="H1396" s="65">
        <v>32</v>
      </c>
      <c r="I1396" s="70">
        <f t="shared" si="294"/>
        <v>49.702987066323345</v>
      </c>
      <c r="J1396" s="70">
        <f t="shared" si="295"/>
        <v>0.67999999999999994</v>
      </c>
      <c r="K1396" s="70">
        <f t="shared" si="296"/>
        <v>0.80239999999999989</v>
      </c>
      <c r="L1396" s="70">
        <f t="shared" si="297"/>
        <v>2.1908902300206647</v>
      </c>
      <c r="M1396" s="70">
        <f t="shared" si="298"/>
        <v>4.7772988518617918</v>
      </c>
      <c r="N1396" s="70">
        <f t="shared" si="299"/>
        <v>1.6448536269514715</v>
      </c>
      <c r="O1396" s="70">
        <f t="shared" si="300"/>
        <v>7.8579573435159693</v>
      </c>
      <c r="P1396" s="70">
        <f t="shared" si="301"/>
        <v>29.617957343515968</v>
      </c>
      <c r="Q1396" s="70">
        <f t="shared" si="302"/>
        <v>29.302987066323347</v>
      </c>
      <c r="R1396" s="70" t="str">
        <f t="shared" si="303"/>
        <v>Yes</v>
      </c>
      <c r="S1396" s="70">
        <f t="shared" si="304"/>
        <v>21.759999999999998</v>
      </c>
      <c r="T1396" s="70">
        <f t="shared" si="305"/>
        <v>21.759999999999998</v>
      </c>
      <c r="U1396" s="70">
        <f t="shared" si="306"/>
        <v>50.814973501439994</v>
      </c>
      <c r="V1396" s="70">
        <f t="shared" si="307"/>
        <v>0</v>
      </c>
    </row>
    <row r="1397" spans="1:22" x14ac:dyDescent="0.15">
      <c r="A1397" s="66">
        <v>2813.9699342045519</v>
      </c>
      <c r="B1397" s="67">
        <v>21.942933800000002</v>
      </c>
      <c r="C1397" s="67">
        <v>236.0560045288303</v>
      </c>
      <c r="D1397" s="65">
        <v>66</v>
      </c>
      <c r="E1397" s="68">
        <v>-0.7</v>
      </c>
      <c r="F1397" s="65">
        <v>1</v>
      </c>
      <c r="G1397" s="65">
        <v>1.37</v>
      </c>
      <c r="H1397" s="65">
        <v>3</v>
      </c>
      <c r="I1397" s="70">
        <f t="shared" si="294"/>
        <v>10.757723041065287</v>
      </c>
      <c r="J1397" s="70">
        <f t="shared" si="295"/>
        <v>0.66000000000000014</v>
      </c>
      <c r="K1397" s="70">
        <f t="shared" si="296"/>
        <v>0.90420000000000023</v>
      </c>
      <c r="L1397" s="70">
        <f t="shared" si="297"/>
        <v>0</v>
      </c>
      <c r="M1397" s="70">
        <f t="shared" si="298"/>
        <v>1.5661203402037793</v>
      </c>
      <c r="N1397" s="70">
        <f t="shared" si="299"/>
        <v>1.6448536269514715</v>
      </c>
      <c r="O1397" s="70">
        <f t="shared" si="300"/>
        <v>2.5760387218266589</v>
      </c>
      <c r="P1397" s="70">
        <f t="shared" si="301"/>
        <v>4.5560387218266598</v>
      </c>
      <c r="Q1397" s="70">
        <f t="shared" si="302"/>
        <v>-9.0422769589347176</v>
      </c>
      <c r="R1397" s="70" t="str">
        <f t="shared" si="303"/>
        <v>Yes</v>
      </c>
      <c r="S1397" s="70">
        <f t="shared" si="304"/>
        <v>1.9800000000000004</v>
      </c>
      <c r="T1397" s="70">
        <f t="shared" si="305"/>
        <v>13.598315680761377</v>
      </c>
      <c r="U1397" s="70">
        <f t="shared" si="306"/>
        <v>28.285664178420006</v>
      </c>
      <c r="V1397" s="70">
        <f t="shared" si="307"/>
        <v>0</v>
      </c>
    </row>
    <row r="1398" spans="1:22" x14ac:dyDescent="0.15">
      <c r="A1398" s="66">
        <v>19447.596788712275</v>
      </c>
      <c r="B1398" s="67">
        <v>91.532527299999998</v>
      </c>
      <c r="C1398" s="67">
        <v>735.03557568822339</v>
      </c>
      <c r="D1398" s="65">
        <v>58</v>
      </c>
      <c r="E1398" s="68">
        <v>-0.1</v>
      </c>
      <c r="F1398" s="65">
        <v>1</v>
      </c>
      <c r="G1398" s="65">
        <v>0.6</v>
      </c>
      <c r="H1398" s="65">
        <v>5</v>
      </c>
      <c r="I1398" s="70">
        <f t="shared" si="294"/>
        <v>8.0303209948429277</v>
      </c>
      <c r="J1398" s="70">
        <f t="shared" si="295"/>
        <v>1.74</v>
      </c>
      <c r="K1398" s="70">
        <f t="shared" si="296"/>
        <v>1.044</v>
      </c>
      <c r="L1398" s="70">
        <f t="shared" si="297"/>
        <v>0</v>
      </c>
      <c r="M1398" s="70">
        <f t="shared" si="298"/>
        <v>2.3344549685097804</v>
      </c>
      <c r="N1398" s="70">
        <f t="shared" si="299"/>
        <v>1.6448536269514715</v>
      </c>
      <c r="O1398" s="70">
        <f t="shared" si="300"/>
        <v>3.8398367219081955</v>
      </c>
      <c r="P1398" s="70">
        <f t="shared" si="301"/>
        <v>12.539836721908195</v>
      </c>
      <c r="Q1398" s="70">
        <f t="shared" si="302"/>
        <v>-44.169679005157079</v>
      </c>
      <c r="R1398" s="70" t="str">
        <f t="shared" si="303"/>
        <v>Yes</v>
      </c>
      <c r="S1398" s="70">
        <f t="shared" si="304"/>
        <v>8.6999999999999993</v>
      </c>
      <c r="T1398" s="70">
        <f t="shared" si="305"/>
        <v>56.709515727065273</v>
      </c>
      <c r="U1398" s="70">
        <f t="shared" si="306"/>
        <v>358.19086884102001</v>
      </c>
      <c r="V1398" s="70">
        <f t="shared" si="307"/>
        <v>0</v>
      </c>
    </row>
    <row r="1399" spans="1:22" x14ac:dyDescent="0.15">
      <c r="A1399" s="66">
        <v>99849.030712327862</v>
      </c>
      <c r="B1399" s="67">
        <v>19.043967800000001</v>
      </c>
      <c r="C1399" s="67">
        <v>1048.6563942371195</v>
      </c>
      <c r="D1399" s="65">
        <v>42</v>
      </c>
      <c r="E1399" s="68">
        <v>0.5</v>
      </c>
      <c r="F1399" s="65">
        <v>0.82</v>
      </c>
      <c r="G1399" s="65">
        <v>1.19</v>
      </c>
      <c r="H1399" s="65">
        <v>23</v>
      </c>
      <c r="I1399" s="70">
        <f t="shared" si="294"/>
        <v>55.065016137924758</v>
      </c>
      <c r="J1399" s="70">
        <f t="shared" si="295"/>
        <v>2.0999999999999996</v>
      </c>
      <c r="K1399" s="70">
        <f t="shared" si="296"/>
        <v>2.4989999999999997</v>
      </c>
      <c r="L1399" s="70">
        <f t="shared" si="297"/>
        <v>2.0346989949375809</v>
      </c>
      <c r="M1399" s="70">
        <f t="shared" si="298"/>
        <v>12.723695335868426</v>
      </c>
      <c r="N1399" s="70">
        <f t="shared" si="299"/>
        <v>1.6448536269514715</v>
      </c>
      <c r="O1399" s="70">
        <f t="shared" si="300"/>
        <v>20.928616421428703</v>
      </c>
      <c r="P1399" s="70">
        <f t="shared" si="301"/>
        <v>69.228616421428697</v>
      </c>
      <c r="Q1399" s="70">
        <f t="shared" si="302"/>
        <v>-7.934983862075228</v>
      </c>
      <c r="R1399" s="70" t="str">
        <f t="shared" si="303"/>
        <v>Yes</v>
      </c>
      <c r="S1399" s="70">
        <f t="shared" si="304"/>
        <v>48.29999999999999</v>
      </c>
      <c r="T1399" s="70">
        <f t="shared" si="305"/>
        <v>77.163600283503925</v>
      </c>
      <c r="U1399" s="70">
        <f t="shared" si="306"/>
        <v>10772.692382812498</v>
      </c>
      <c r="V1399" s="70">
        <f t="shared" si="307"/>
        <v>0</v>
      </c>
    </row>
    <row r="1400" spans="1:22" x14ac:dyDescent="0.15">
      <c r="A1400" s="66">
        <v>10514.998744902316</v>
      </c>
      <c r="B1400" s="67">
        <v>7.0876248000000004</v>
      </c>
      <c r="C1400" s="67">
        <v>143.47744551653335</v>
      </c>
      <c r="D1400" s="65">
        <v>10</v>
      </c>
      <c r="E1400" s="68">
        <v>-0.4</v>
      </c>
      <c r="F1400" s="65">
        <v>1</v>
      </c>
      <c r="G1400" s="65">
        <v>1</v>
      </c>
      <c r="H1400" s="65">
        <v>46</v>
      </c>
      <c r="I1400" s="70">
        <f t="shared" si="294"/>
        <v>20.24337483504112</v>
      </c>
      <c r="J1400" s="70">
        <f t="shared" si="295"/>
        <v>0.19999999999999998</v>
      </c>
      <c r="K1400" s="70">
        <f t="shared" si="296"/>
        <v>0.19999999999999998</v>
      </c>
      <c r="L1400" s="70">
        <f t="shared" si="297"/>
        <v>0</v>
      </c>
      <c r="M1400" s="70">
        <f t="shared" si="298"/>
        <v>1.3564659966250534</v>
      </c>
      <c r="N1400" s="70">
        <f t="shared" si="299"/>
        <v>1.6448536269514715</v>
      </c>
      <c r="O1400" s="70">
        <f t="shared" si="300"/>
        <v>2.2311880143850615</v>
      </c>
      <c r="P1400" s="70">
        <f t="shared" si="301"/>
        <v>11.431188014385061</v>
      </c>
      <c r="Q1400" s="70">
        <f t="shared" si="302"/>
        <v>14.24337483504112</v>
      </c>
      <c r="R1400" s="70" t="str">
        <f t="shared" si="303"/>
        <v>No</v>
      </c>
      <c r="S1400" s="70">
        <f t="shared" si="304"/>
        <v>9.1999999999999993</v>
      </c>
      <c r="T1400" s="70">
        <f t="shared" si="305"/>
        <v>0</v>
      </c>
      <c r="U1400" s="70">
        <f t="shared" si="306"/>
        <v>14.945580441599999</v>
      </c>
      <c r="V1400" s="70">
        <f t="shared" si="307"/>
        <v>5.2977943934411211</v>
      </c>
    </row>
    <row r="1401" spans="1:22" x14ac:dyDescent="0.15">
      <c r="A1401" s="66">
        <v>2809.0558660969655</v>
      </c>
      <c r="B1401" s="67">
        <v>43.392595800000002</v>
      </c>
      <c r="C1401" s="67">
        <v>1107.3295457208601</v>
      </c>
      <c r="D1401" s="65">
        <v>106</v>
      </c>
      <c r="E1401" s="68">
        <v>-0.2</v>
      </c>
      <c r="F1401" s="65">
        <v>1</v>
      </c>
      <c r="G1401" s="65">
        <v>0.25</v>
      </c>
      <c r="H1401" s="65">
        <v>28</v>
      </c>
      <c r="I1401" s="70">
        <f t="shared" si="294"/>
        <v>25.518859273241727</v>
      </c>
      <c r="J1401" s="70">
        <f t="shared" si="295"/>
        <v>2.8266666666666667</v>
      </c>
      <c r="K1401" s="70">
        <f t="shared" si="296"/>
        <v>0.70666666666666667</v>
      </c>
      <c r="L1401" s="70">
        <f t="shared" si="297"/>
        <v>0</v>
      </c>
      <c r="M1401" s="70">
        <f t="shared" si="298"/>
        <v>3.7393285196379544</v>
      </c>
      <c r="N1401" s="70">
        <f t="shared" si="299"/>
        <v>1.6448536269514715</v>
      </c>
      <c r="O1401" s="70">
        <f t="shared" si="300"/>
        <v>6.1506480778895662</v>
      </c>
      <c r="P1401" s="70">
        <f t="shared" si="301"/>
        <v>85.297314744556232</v>
      </c>
      <c r="Q1401" s="70">
        <f t="shared" si="302"/>
        <v>-59.281140726758267</v>
      </c>
      <c r="R1401" s="70" t="str">
        <f t="shared" si="303"/>
        <v>Yes</v>
      </c>
      <c r="S1401" s="70">
        <f t="shared" si="304"/>
        <v>79.146666666666661</v>
      </c>
      <c r="T1401" s="70">
        <f t="shared" si="305"/>
        <v>144.5784554713145</v>
      </c>
      <c r="U1401" s="70">
        <f t="shared" si="306"/>
        <v>387.57867732992008</v>
      </c>
      <c r="V1401" s="70">
        <f t="shared" si="307"/>
        <v>0</v>
      </c>
    </row>
    <row r="1402" spans="1:22" x14ac:dyDescent="0.15">
      <c r="A1402" s="66">
        <v>13599.734105211302</v>
      </c>
      <c r="B1402" s="67">
        <v>26.571407800000003</v>
      </c>
      <c r="C1402" s="67">
        <v>2387.049480623346</v>
      </c>
      <c r="D1402" s="65">
        <v>82</v>
      </c>
      <c r="E1402" s="68">
        <v>1.5</v>
      </c>
      <c r="F1402" s="65">
        <v>0.85</v>
      </c>
      <c r="G1402" s="65">
        <v>0.97</v>
      </c>
      <c r="H1402" s="65">
        <v>28</v>
      </c>
      <c r="I1402" s="70">
        <f t="shared" si="294"/>
        <v>89.835265733392788</v>
      </c>
      <c r="J1402" s="70">
        <f t="shared" si="295"/>
        <v>6.8333333333333339</v>
      </c>
      <c r="K1402" s="70">
        <f t="shared" si="296"/>
        <v>6.6283333333333339</v>
      </c>
      <c r="L1402" s="70">
        <f t="shared" si="297"/>
        <v>2.0493901531919199</v>
      </c>
      <c r="M1402" s="70">
        <f t="shared" si="298"/>
        <v>37.766269930249194</v>
      </c>
      <c r="N1402" s="70">
        <f t="shared" si="299"/>
        <v>1.6448536269514715</v>
      </c>
      <c r="O1402" s="70">
        <f t="shared" si="300"/>
        <v>62.119986071198682</v>
      </c>
      <c r="P1402" s="70">
        <f t="shared" si="301"/>
        <v>253.45331940453201</v>
      </c>
      <c r="Q1402" s="70">
        <f t="shared" si="302"/>
        <v>-115.16473426660724</v>
      </c>
      <c r="R1402" s="70" t="str">
        <f t="shared" si="303"/>
        <v>Yes</v>
      </c>
      <c r="S1402" s="70">
        <f t="shared" si="304"/>
        <v>191.33333333333334</v>
      </c>
      <c r="T1402" s="70">
        <f t="shared" si="305"/>
        <v>368.61805367113925</v>
      </c>
      <c r="U1402" s="70">
        <f t="shared" si="306"/>
        <v>3258250.5810546875</v>
      </c>
      <c r="V1402" s="70">
        <f t="shared" si="307"/>
        <v>0</v>
      </c>
    </row>
    <row r="1403" spans="1:22" x14ac:dyDescent="0.15">
      <c r="A1403" s="66">
        <v>70304.022869146793</v>
      </c>
      <c r="B1403" s="67">
        <v>12.3729443</v>
      </c>
      <c r="C1403" s="67">
        <v>808.457694118875</v>
      </c>
      <c r="D1403" s="65">
        <v>82</v>
      </c>
      <c r="E1403" s="68">
        <v>0.8</v>
      </c>
      <c r="F1403" s="65">
        <v>1</v>
      </c>
      <c r="G1403" s="65">
        <v>0.68</v>
      </c>
      <c r="H1403" s="65">
        <v>23</v>
      </c>
      <c r="I1403" s="70">
        <f t="shared" si="294"/>
        <v>65.340768900000214</v>
      </c>
      <c r="J1403" s="70">
        <f t="shared" si="295"/>
        <v>4.92</v>
      </c>
      <c r="K1403" s="70">
        <f t="shared" si="296"/>
        <v>3.3456000000000001</v>
      </c>
      <c r="L1403" s="70">
        <f t="shared" si="297"/>
        <v>0</v>
      </c>
      <c r="M1403" s="70">
        <f t="shared" si="298"/>
        <v>16.044933944395034</v>
      </c>
      <c r="N1403" s="70">
        <f t="shared" si="299"/>
        <v>1.6448536269514715</v>
      </c>
      <c r="O1403" s="70">
        <f t="shared" si="300"/>
        <v>26.391567792634952</v>
      </c>
      <c r="P1403" s="70">
        <f t="shared" si="301"/>
        <v>139.55156779263496</v>
      </c>
      <c r="Q1403" s="70">
        <f t="shared" si="302"/>
        <v>-82.259231099999781</v>
      </c>
      <c r="R1403" s="70" t="str">
        <f t="shared" si="303"/>
        <v>Yes</v>
      </c>
      <c r="S1403" s="70">
        <f t="shared" si="304"/>
        <v>113.16</v>
      </c>
      <c r="T1403" s="70">
        <f t="shared" si="305"/>
        <v>221.81079889263475</v>
      </c>
      <c r="U1403" s="70">
        <f t="shared" si="306"/>
        <v>118390.71659618309</v>
      </c>
      <c r="V1403" s="70">
        <f t="shared" si="307"/>
        <v>0</v>
      </c>
    </row>
    <row r="1404" spans="1:22" x14ac:dyDescent="0.15">
      <c r="A1404" s="66">
        <v>68029.757896705749</v>
      </c>
      <c r="B1404" s="67">
        <v>9.3135763000000011</v>
      </c>
      <c r="C1404" s="67">
        <v>2859.027000220311</v>
      </c>
      <c r="D1404" s="65">
        <v>74</v>
      </c>
      <c r="E1404" s="68">
        <v>0.8</v>
      </c>
      <c r="F1404" s="65">
        <v>1</v>
      </c>
      <c r="G1404" s="65">
        <v>1.35</v>
      </c>
      <c r="H1404" s="65">
        <v>74</v>
      </c>
      <c r="I1404" s="70">
        <f t="shared" si="294"/>
        <v>306.97413196908161</v>
      </c>
      <c r="J1404" s="70">
        <f t="shared" si="295"/>
        <v>4.4400000000000004</v>
      </c>
      <c r="K1404" s="70">
        <f t="shared" si="296"/>
        <v>5.9940000000000007</v>
      </c>
      <c r="L1404" s="70">
        <f t="shared" si="297"/>
        <v>0</v>
      </c>
      <c r="M1404" s="70">
        <f t="shared" si="298"/>
        <v>51.562337650653511</v>
      </c>
      <c r="N1404" s="70">
        <f t="shared" si="299"/>
        <v>1.6448536269514715</v>
      </c>
      <c r="O1404" s="70">
        <f t="shared" si="300"/>
        <v>84.812498098773844</v>
      </c>
      <c r="P1404" s="70">
        <f t="shared" si="301"/>
        <v>413.37249809877386</v>
      </c>
      <c r="Q1404" s="70">
        <f t="shared" si="302"/>
        <v>173.77413196908159</v>
      </c>
      <c r="R1404" s="70" t="str">
        <f t="shared" si="303"/>
        <v>Yes</v>
      </c>
      <c r="S1404" s="70">
        <f t="shared" si="304"/>
        <v>328.56</v>
      </c>
      <c r="T1404" s="70">
        <f t="shared" si="305"/>
        <v>328.56</v>
      </c>
      <c r="U1404" s="70">
        <f t="shared" si="306"/>
        <v>106840.40278192134</v>
      </c>
      <c r="V1404" s="70">
        <f t="shared" si="307"/>
        <v>0</v>
      </c>
    </row>
    <row r="1405" spans="1:22" x14ac:dyDescent="0.15">
      <c r="A1405" s="66">
        <v>93202.325427352829</v>
      </c>
      <c r="B1405" s="67">
        <v>12.396045500000001</v>
      </c>
      <c r="C1405" s="67">
        <v>278.45530177445943</v>
      </c>
      <c r="D1405" s="65">
        <v>26</v>
      </c>
      <c r="E1405" s="68">
        <v>-0.2</v>
      </c>
      <c r="F1405" s="65">
        <v>1</v>
      </c>
      <c r="G1405" s="65">
        <v>0.94</v>
      </c>
      <c r="H1405" s="65">
        <v>22</v>
      </c>
      <c r="I1405" s="70">
        <f t="shared" si="294"/>
        <v>22.463236503484872</v>
      </c>
      <c r="J1405" s="70">
        <f t="shared" si="295"/>
        <v>0.69333333333333336</v>
      </c>
      <c r="K1405" s="70">
        <f t="shared" si="296"/>
        <v>0.65173333333333328</v>
      </c>
      <c r="L1405" s="70">
        <f t="shared" si="297"/>
        <v>0</v>
      </c>
      <c r="M1405" s="70">
        <f t="shared" si="298"/>
        <v>3.056900297868923</v>
      </c>
      <c r="N1405" s="70">
        <f t="shared" si="299"/>
        <v>1.6448536269514715</v>
      </c>
      <c r="O1405" s="70">
        <f t="shared" si="300"/>
        <v>5.0281535421787318</v>
      </c>
      <c r="P1405" s="70">
        <f t="shared" si="301"/>
        <v>20.281486875512066</v>
      </c>
      <c r="Q1405" s="70">
        <f t="shared" si="302"/>
        <v>1.6632365034848711</v>
      </c>
      <c r="R1405" s="70" t="str">
        <f t="shared" si="303"/>
        <v>Yes</v>
      </c>
      <c r="S1405" s="70">
        <f t="shared" si="304"/>
        <v>15.253333333333334</v>
      </c>
      <c r="T1405" s="70">
        <f t="shared" si="305"/>
        <v>18.618250372027195</v>
      </c>
      <c r="U1405" s="70">
        <f t="shared" si="306"/>
        <v>95.066468024320017</v>
      </c>
      <c r="V1405" s="70">
        <f t="shared" si="307"/>
        <v>0</v>
      </c>
    </row>
    <row r="1406" spans="1:22" x14ac:dyDescent="0.15">
      <c r="A1406" s="66">
        <v>45879.092839226279</v>
      </c>
      <c r="B1406" s="67">
        <v>9.017713500000001</v>
      </c>
      <c r="C1406" s="67">
        <v>43.025652031809344</v>
      </c>
      <c r="D1406" s="65">
        <v>58</v>
      </c>
      <c r="E1406" s="68">
        <v>0.6</v>
      </c>
      <c r="F1406" s="65">
        <v>1</v>
      </c>
      <c r="G1406" s="65">
        <v>0.42</v>
      </c>
      <c r="H1406" s="65">
        <v>4</v>
      </c>
      <c r="I1406" s="70">
        <f t="shared" si="294"/>
        <v>4.7712374130991559</v>
      </c>
      <c r="J1406" s="70">
        <f t="shared" si="295"/>
        <v>3.0933333333333337</v>
      </c>
      <c r="K1406" s="70">
        <f t="shared" si="296"/>
        <v>1.2992000000000001</v>
      </c>
      <c r="L1406" s="70">
        <f t="shared" si="297"/>
        <v>0</v>
      </c>
      <c r="M1406" s="70">
        <f t="shared" si="298"/>
        <v>2.5984000000000003</v>
      </c>
      <c r="N1406" s="70">
        <f t="shared" si="299"/>
        <v>1.6448536269514715</v>
      </c>
      <c r="O1406" s="70">
        <f t="shared" si="300"/>
        <v>4.2739876642707042</v>
      </c>
      <c r="P1406" s="70">
        <f t="shared" si="301"/>
        <v>16.647320997604041</v>
      </c>
      <c r="Q1406" s="70">
        <f t="shared" si="302"/>
        <v>-88.028762586900854</v>
      </c>
      <c r="R1406" s="70" t="str">
        <f t="shared" si="303"/>
        <v>Yes</v>
      </c>
      <c r="S1406" s="70">
        <f t="shared" si="304"/>
        <v>12.373333333333335</v>
      </c>
      <c r="T1406" s="70">
        <f t="shared" si="305"/>
        <v>104.67608358450489</v>
      </c>
      <c r="U1406" s="70">
        <f t="shared" si="306"/>
        <v>27054.581082030109</v>
      </c>
      <c r="V1406" s="70">
        <f t="shared" si="307"/>
        <v>0</v>
      </c>
    </row>
    <row r="1407" spans="1:22" x14ac:dyDescent="0.15">
      <c r="A1407" s="66">
        <v>27165.817331641618</v>
      </c>
      <c r="B1407" s="67">
        <v>30.865880399999998</v>
      </c>
      <c r="C1407" s="67">
        <v>146.46108203343761</v>
      </c>
      <c r="D1407" s="65">
        <v>34</v>
      </c>
      <c r="E1407" s="68">
        <v>1.5</v>
      </c>
      <c r="F1407" s="65">
        <v>1</v>
      </c>
      <c r="G1407" s="65">
        <v>1.18</v>
      </c>
      <c r="H1407" s="65">
        <v>3</v>
      </c>
      <c r="I1407" s="70">
        <f t="shared" si="294"/>
        <v>4.7450803325680484</v>
      </c>
      <c r="J1407" s="70">
        <f t="shared" si="295"/>
        <v>2.833333333333333</v>
      </c>
      <c r="K1407" s="70">
        <f t="shared" si="296"/>
        <v>3.3433333333333328</v>
      </c>
      <c r="L1407" s="70">
        <f t="shared" si="297"/>
        <v>0</v>
      </c>
      <c r="M1407" s="70">
        <f t="shared" si="298"/>
        <v>5.7908231999719462</v>
      </c>
      <c r="N1407" s="70">
        <f t="shared" si="299"/>
        <v>1.6448536269514715</v>
      </c>
      <c r="O1407" s="70">
        <f t="shared" si="300"/>
        <v>9.5250565435085814</v>
      </c>
      <c r="P1407" s="70">
        <f t="shared" si="301"/>
        <v>18.025056543508583</v>
      </c>
      <c r="Q1407" s="70">
        <f t="shared" si="302"/>
        <v>-80.254919667431935</v>
      </c>
      <c r="R1407" s="70" t="str">
        <f t="shared" si="303"/>
        <v>Yes</v>
      </c>
      <c r="S1407" s="70">
        <f t="shared" si="304"/>
        <v>8.5</v>
      </c>
      <c r="T1407" s="70">
        <f t="shared" si="305"/>
        <v>98.279976210940518</v>
      </c>
      <c r="U1407" s="70">
        <f t="shared" si="306"/>
        <v>1350981.9482421875</v>
      </c>
      <c r="V1407" s="70">
        <f t="shared" si="307"/>
        <v>0</v>
      </c>
    </row>
    <row r="1408" spans="1:22" x14ac:dyDescent="0.15">
      <c r="A1408" s="66">
        <v>26443.534304110839</v>
      </c>
      <c r="B1408" s="67">
        <v>14.964729200000003</v>
      </c>
      <c r="C1408" s="67">
        <v>2748.7579724542011</v>
      </c>
      <c r="D1408" s="65">
        <v>106</v>
      </c>
      <c r="E1408" s="68">
        <v>0.8</v>
      </c>
      <c r="F1408" s="65">
        <v>0.85</v>
      </c>
      <c r="G1408" s="65">
        <v>1.89</v>
      </c>
      <c r="H1408" s="65">
        <v>23</v>
      </c>
      <c r="I1408" s="70">
        <f t="shared" si="294"/>
        <v>183.68243993711565</v>
      </c>
      <c r="J1408" s="70">
        <f t="shared" si="295"/>
        <v>6.36</v>
      </c>
      <c r="K1408" s="70">
        <f t="shared" si="296"/>
        <v>12.0204</v>
      </c>
      <c r="L1408" s="70">
        <f t="shared" si="297"/>
        <v>1.8574175621006712</v>
      </c>
      <c r="M1408" s="70">
        <f t="shared" si="298"/>
        <v>58.845743190820528</v>
      </c>
      <c r="N1408" s="70">
        <f t="shared" si="299"/>
        <v>1.6448536269514715</v>
      </c>
      <c r="O1408" s="70">
        <f t="shared" si="300"/>
        <v>96.792634118076009</v>
      </c>
      <c r="P1408" s="70">
        <f t="shared" si="301"/>
        <v>243.072634118076</v>
      </c>
      <c r="Q1408" s="70">
        <f t="shared" si="302"/>
        <v>-7.1175600628843654</v>
      </c>
      <c r="R1408" s="70" t="str">
        <f t="shared" si="303"/>
        <v>Yes</v>
      </c>
      <c r="S1408" s="70">
        <f t="shared" si="304"/>
        <v>146.28</v>
      </c>
      <c r="T1408" s="70">
        <f t="shared" si="305"/>
        <v>250.19019418096036</v>
      </c>
      <c r="U1408" s="70">
        <f t="shared" si="306"/>
        <v>153041.65803896839</v>
      </c>
      <c r="V1408" s="70">
        <f t="shared" si="307"/>
        <v>0</v>
      </c>
    </row>
    <row r="1409" spans="1:22" x14ac:dyDescent="0.15">
      <c r="A1409" s="66">
        <v>43598.469643941375</v>
      </c>
      <c r="B1409" s="67">
        <v>92.966119599999999</v>
      </c>
      <c r="C1409" s="67">
        <v>1545.2250456073732</v>
      </c>
      <c r="D1409" s="65">
        <v>58</v>
      </c>
      <c r="E1409" s="68">
        <v>1.5</v>
      </c>
      <c r="F1409" s="65">
        <v>1</v>
      </c>
      <c r="G1409" s="65">
        <v>0.56000000000000005</v>
      </c>
      <c r="H1409" s="65">
        <v>16</v>
      </c>
      <c r="I1409" s="70">
        <f t="shared" si="294"/>
        <v>16.621378328534359</v>
      </c>
      <c r="J1409" s="70">
        <f t="shared" si="295"/>
        <v>4.833333333333333</v>
      </c>
      <c r="K1409" s="70">
        <f t="shared" si="296"/>
        <v>2.7066666666666666</v>
      </c>
      <c r="L1409" s="70">
        <f t="shared" si="297"/>
        <v>0</v>
      </c>
      <c r="M1409" s="70">
        <f t="shared" si="298"/>
        <v>10.826666666666666</v>
      </c>
      <c r="N1409" s="70">
        <f t="shared" si="299"/>
        <v>1.6448536269514715</v>
      </c>
      <c r="O1409" s="70">
        <f t="shared" si="300"/>
        <v>17.808281934461263</v>
      </c>
      <c r="P1409" s="70">
        <f t="shared" si="301"/>
        <v>95.141615267794592</v>
      </c>
      <c r="Q1409" s="70">
        <f t="shared" si="302"/>
        <v>-128.37862167146565</v>
      </c>
      <c r="R1409" s="70" t="str">
        <f t="shared" si="303"/>
        <v>Yes</v>
      </c>
      <c r="S1409" s="70">
        <f t="shared" si="304"/>
        <v>77.333333333333329</v>
      </c>
      <c r="T1409" s="70">
        <f t="shared" si="305"/>
        <v>223.52023693926026</v>
      </c>
      <c r="U1409" s="70">
        <f t="shared" si="306"/>
        <v>2304616.2646484375</v>
      </c>
      <c r="V1409" s="70">
        <f t="shared" si="307"/>
        <v>0</v>
      </c>
    </row>
    <row r="1410" spans="1:22" x14ac:dyDescent="0.15">
      <c r="A1410" s="66">
        <v>64582.059180861019</v>
      </c>
      <c r="B1410" s="67">
        <v>27.484165100000002</v>
      </c>
      <c r="C1410" s="67">
        <v>1397.2336069876803</v>
      </c>
      <c r="D1410" s="65">
        <v>50</v>
      </c>
      <c r="E1410" s="68">
        <v>0.4</v>
      </c>
      <c r="F1410" s="65">
        <v>1</v>
      </c>
      <c r="G1410" s="65">
        <v>1.1200000000000001</v>
      </c>
      <c r="H1410" s="65">
        <v>28</v>
      </c>
      <c r="I1410" s="70">
        <f t="shared" si="294"/>
        <v>50.837767925782117</v>
      </c>
      <c r="J1410" s="70">
        <f t="shared" si="295"/>
        <v>2.3333333333333335</v>
      </c>
      <c r="K1410" s="70">
        <f t="shared" si="296"/>
        <v>2.6133333333333337</v>
      </c>
      <c r="L1410" s="70">
        <f t="shared" si="297"/>
        <v>0</v>
      </c>
      <c r="M1410" s="70">
        <f t="shared" si="298"/>
        <v>13.828460185830929</v>
      </c>
      <c r="N1410" s="70">
        <f t="shared" si="299"/>
        <v>1.6448536269514715</v>
      </c>
      <c r="O1410" s="70">
        <f t="shared" si="300"/>
        <v>22.745792891818024</v>
      </c>
      <c r="P1410" s="70">
        <f t="shared" si="301"/>
        <v>88.07912622515137</v>
      </c>
      <c r="Q1410" s="70">
        <f t="shared" si="302"/>
        <v>-19.162232074217883</v>
      </c>
      <c r="R1410" s="70" t="str">
        <f t="shared" si="303"/>
        <v>Yes</v>
      </c>
      <c r="S1410" s="70">
        <f t="shared" si="304"/>
        <v>65.333333333333343</v>
      </c>
      <c r="T1410" s="70">
        <f t="shared" si="305"/>
        <v>107.24135829936925</v>
      </c>
      <c r="U1410" s="70">
        <f t="shared" si="306"/>
        <v>6911.7390469119964</v>
      </c>
      <c r="V1410" s="70">
        <f t="shared" si="307"/>
        <v>0</v>
      </c>
    </row>
    <row r="1411" spans="1:22" x14ac:dyDescent="0.15">
      <c r="A1411" s="66">
        <v>80846.916801450992</v>
      </c>
      <c r="B1411" s="67">
        <v>57.131905699999997</v>
      </c>
      <c r="C1411" s="67">
        <v>3707.673512540498</v>
      </c>
      <c r="D1411" s="65">
        <v>66</v>
      </c>
      <c r="E1411" s="68">
        <v>-0.2</v>
      </c>
      <c r="F1411" s="65">
        <v>0.75</v>
      </c>
      <c r="G1411" s="65">
        <v>1.47</v>
      </c>
      <c r="H1411" s="65">
        <v>17</v>
      </c>
      <c r="I1411" s="70">
        <f t="shared" ref="I1411:I1474" si="308">C1411/B1411</f>
        <v>64.89672394282654</v>
      </c>
      <c r="J1411" s="70">
        <f t="shared" ref="J1411:J1474" si="309">($D1411/30)*(100%+$E1411)</f>
        <v>1.7600000000000002</v>
      </c>
      <c r="K1411" s="70">
        <f t="shared" ref="K1411:K1474" si="310">G1411*J1411</f>
        <v>2.5872000000000002</v>
      </c>
      <c r="L1411" s="70">
        <f t="shared" ref="L1411:L1474" si="311">SQRT((1-F1411)*H1411)</f>
        <v>2.0615528128088303</v>
      </c>
      <c r="M1411" s="70">
        <f t="shared" ref="M1411:M1474" si="312">SQRT((H1411*(K1411^2))+((J1411^2)*(L1411^2)))</f>
        <v>11.267478212980933</v>
      </c>
      <c r="N1411" s="70">
        <f t="shared" ref="N1411:N1474" si="313">_xlfn.NORM.INV(95/100,0,1)</f>
        <v>1.6448536269514715</v>
      </c>
      <c r="O1411" s="70">
        <f t="shared" ref="O1411:O1474" si="314">N1411*M1411</f>
        <v>18.533352405218373</v>
      </c>
      <c r="P1411" s="70">
        <f t="shared" ref="P1411:P1474" si="315">J1411*H1411+O1411</f>
        <v>48.453352405218382</v>
      </c>
      <c r="Q1411" s="70">
        <f t="shared" ref="Q1411:Q1474" si="316">I1411-(J1411*30)</f>
        <v>12.096723942826536</v>
      </c>
      <c r="R1411" s="70" t="str">
        <f t="shared" ref="R1411:R1474" si="317">IF(Q1411&lt;P1411, "Yes", "No")</f>
        <v>Yes</v>
      </c>
      <c r="S1411" s="70">
        <f t="shared" ref="S1411:S1474" si="318">H1411*J1411</f>
        <v>29.920000000000005</v>
      </c>
      <c r="T1411" s="70">
        <f t="shared" ref="T1411:T1474" si="319">IF(R1411="Yes",IF((P1411-Q1411)&gt;S1411, P1411-Q1411, S1411),0)</f>
        <v>36.356628462391846</v>
      </c>
      <c r="U1411" s="70">
        <f t="shared" ref="U1411:U1474" si="320">J1411*(((100%+E1411)^11)-1)/((100%+E1411)-1)*30</f>
        <v>241.32257267712004</v>
      </c>
      <c r="V1411" s="70">
        <f t="shared" ref="V1411:V1474" si="321">IF(I1411-U1411&gt;0,I1411-U1411,0)</f>
        <v>0</v>
      </c>
    </row>
    <row r="1412" spans="1:22" x14ac:dyDescent="0.15">
      <c r="A1412" s="66">
        <v>78905.075365631157</v>
      </c>
      <c r="B1412" s="67">
        <v>8.5585161999999997</v>
      </c>
      <c r="C1412" s="67">
        <v>88.249117370516672</v>
      </c>
      <c r="D1412" s="65">
        <v>98</v>
      </c>
      <c r="E1412" s="68">
        <v>-0.4</v>
      </c>
      <c r="F1412" s="65">
        <v>1</v>
      </c>
      <c r="G1412" s="65">
        <v>1.25</v>
      </c>
      <c r="H1412" s="65">
        <v>2</v>
      </c>
      <c r="I1412" s="70">
        <f t="shared" si="308"/>
        <v>10.311263694344198</v>
      </c>
      <c r="J1412" s="70">
        <f t="shared" si="309"/>
        <v>1.96</v>
      </c>
      <c r="K1412" s="70">
        <f t="shared" si="310"/>
        <v>2.4500000000000002</v>
      </c>
      <c r="L1412" s="70">
        <f t="shared" si="311"/>
        <v>0</v>
      </c>
      <c r="M1412" s="70">
        <f t="shared" si="312"/>
        <v>3.4648232278140831</v>
      </c>
      <c r="N1412" s="70">
        <f t="shared" si="313"/>
        <v>1.6448536269514715</v>
      </c>
      <c r="O1412" s="70">
        <f t="shared" si="314"/>
        <v>5.6991270530156992</v>
      </c>
      <c r="P1412" s="70">
        <f t="shared" si="315"/>
        <v>9.6191270530156991</v>
      </c>
      <c r="Q1412" s="70">
        <f t="shared" si="316"/>
        <v>-48.488736305655799</v>
      </c>
      <c r="R1412" s="70" t="str">
        <f t="shared" si="317"/>
        <v>Yes</v>
      </c>
      <c r="S1412" s="70">
        <f t="shared" si="318"/>
        <v>3.92</v>
      </c>
      <c r="T1412" s="70">
        <f t="shared" si="319"/>
        <v>58.107863358671494</v>
      </c>
      <c r="U1412" s="70">
        <f t="shared" si="320"/>
        <v>146.46668832768</v>
      </c>
      <c r="V1412" s="70">
        <f t="shared" si="321"/>
        <v>0</v>
      </c>
    </row>
    <row r="1413" spans="1:22" x14ac:dyDescent="0.15">
      <c r="A1413" s="66">
        <v>23693.368396005233</v>
      </c>
      <c r="B1413" s="67">
        <v>46.854923800000002</v>
      </c>
      <c r="C1413" s="67">
        <v>75.526107574757418</v>
      </c>
      <c r="D1413" s="65">
        <v>66</v>
      </c>
      <c r="E1413" s="68">
        <v>0.4</v>
      </c>
      <c r="F1413" s="65">
        <v>1</v>
      </c>
      <c r="G1413" s="65">
        <v>0.19</v>
      </c>
      <c r="H1413" s="65">
        <v>3</v>
      </c>
      <c r="I1413" s="70">
        <f t="shared" si="308"/>
        <v>1.6119139985616071</v>
      </c>
      <c r="J1413" s="70">
        <f t="shared" si="309"/>
        <v>3.08</v>
      </c>
      <c r="K1413" s="70">
        <f t="shared" si="310"/>
        <v>0.58520000000000005</v>
      </c>
      <c r="L1413" s="70">
        <f t="shared" si="311"/>
        <v>0</v>
      </c>
      <c r="M1413" s="70">
        <f t="shared" si="312"/>
        <v>1.013596132589307</v>
      </c>
      <c r="N1413" s="70">
        <f t="shared" si="313"/>
        <v>1.6448536269514715</v>
      </c>
      <c r="O1413" s="70">
        <f t="shared" si="314"/>
        <v>1.6672172749535064</v>
      </c>
      <c r="P1413" s="70">
        <f t="shared" si="315"/>
        <v>10.907217274953506</v>
      </c>
      <c r="Q1413" s="70">
        <f t="shared" si="316"/>
        <v>-90.788086001438401</v>
      </c>
      <c r="R1413" s="70" t="str">
        <f t="shared" si="317"/>
        <v>Yes</v>
      </c>
      <c r="S1413" s="70">
        <f t="shared" si="318"/>
        <v>9.24</v>
      </c>
      <c r="T1413" s="70">
        <f t="shared" si="319"/>
        <v>101.69530327639191</v>
      </c>
      <c r="U1413" s="70">
        <f t="shared" si="320"/>
        <v>9123.4955419238358</v>
      </c>
      <c r="V1413" s="70">
        <f t="shared" si="321"/>
        <v>0</v>
      </c>
    </row>
    <row r="1414" spans="1:22" x14ac:dyDescent="0.15">
      <c r="A1414" s="66">
        <v>45214.467895196198</v>
      </c>
      <c r="B1414" s="67">
        <v>27.3151358</v>
      </c>
      <c r="C1414" s="67">
        <v>1067.7262338182366</v>
      </c>
      <c r="D1414" s="65">
        <v>34</v>
      </c>
      <c r="E1414" s="68">
        <v>-0.4</v>
      </c>
      <c r="F1414" s="65">
        <v>0.82</v>
      </c>
      <c r="G1414" s="65">
        <v>1.05</v>
      </c>
      <c r="H1414" s="65">
        <v>23</v>
      </c>
      <c r="I1414" s="70">
        <f t="shared" si="308"/>
        <v>39.089179041102788</v>
      </c>
      <c r="J1414" s="70">
        <f t="shared" si="309"/>
        <v>0.67999999999999994</v>
      </c>
      <c r="K1414" s="70">
        <f t="shared" si="310"/>
        <v>0.71399999999999997</v>
      </c>
      <c r="L1414" s="70">
        <f t="shared" si="311"/>
        <v>2.0346989949375809</v>
      </c>
      <c r="M1414" s="70">
        <f t="shared" si="312"/>
        <v>3.6931888660072612</v>
      </c>
      <c r="N1414" s="70">
        <f t="shared" si="313"/>
        <v>1.6448536269514715</v>
      </c>
      <c r="O1414" s="70">
        <f t="shared" si="314"/>
        <v>6.0747551012688357</v>
      </c>
      <c r="P1414" s="70">
        <f t="shared" si="315"/>
        <v>21.714755101268835</v>
      </c>
      <c r="Q1414" s="70">
        <f t="shared" si="316"/>
        <v>18.68917904110279</v>
      </c>
      <c r="R1414" s="70" t="str">
        <f t="shared" si="317"/>
        <v>Yes</v>
      </c>
      <c r="S1414" s="70">
        <f t="shared" si="318"/>
        <v>15.639999999999999</v>
      </c>
      <c r="T1414" s="70">
        <f t="shared" si="319"/>
        <v>15.639999999999999</v>
      </c>
      <c r="U1414" s="70">
        <f t="shared" si="320"/>
        <v>50.814973501439994</v>
      </c>
      <c r="V1414" s="70">
        <f t="shared" si="321"/>
        <v>0</v>
      </c>
    </row>
    <row r="1415" spans="1:22" x14ac:dyDescent="0.15">
      <c r="A1415" s="66">
        <v>37503.049603848092</v>
      </c>
      <c r="B1415" s="67">
        <v>80.825334999999995</v>
      </c>
      <c r="C1415" s="67">
        <v>542.79203769552885</v>
      </c>
      <c r="D1415" s="65">
        <v>50</v>
      </c>
      <c r="E1415" s="68">
        <v>0.2</v>
      </c>
      <c r="F1415" s="65">
        <v>0.73</v>
      </c>
      <c r="G1415" s="65">
        <v>0.82</v>
      </c>
      <c r="H1415" s="65">
        <v>4</v>
      </c>
      <c r="I1415" s="70">
        <f t="shared" si="308"/>
        <v>6.715617543626994</v>
      </c>
      <c r="J1415" s="70">
        <f t="shared" si="309"/>
        <v>2</v>
      </c>
      <c r="K1415" s="70">
        <f t="shared" si="310"/>
        <v>1.64</v>
      </c>
      <c r="L1415" s="70">
        <f t="shared" si="311"/>
        <v>1.0392304845413265</v>
      </c>
      <c r="M1415" s="70">
        <f t="shared" si="312"/>
        <v>3.883091551843711</v>
      </c>
      <c r="N1415" s="70">
        <f t="shared" si="313"/>
        <v>1.6448536269514715</v>
      </c>
      <c r="O1415" s="70">
        <f t="shared" si="314"/>
        <v>6.3871172228347461</v>
      </c>
      <c r="P1415" s="70">
        <f t="shared" si="315"/>
        <v>14.387117222834746</v>
      </c>
      <c r="Q1415" s="70">
        <f t="shared" si="316"/>
        <v>-53.28438245637301</v>
      </c>
      <c r="R1415" s="70" t="str">
        <f t="shared" si="317"/>
        <v>Yes</v>
      </c>
      <c r="S1415" s="70">
        <f t="shared" si="318"/>
        <v>8</v>
      </c>
      <c r="T1415" s="70">
        <f t="shared" si="319"/>
        <v>67.671499679207756</v>
      </c>
      <c r="U1415" s="70">
        <f t="shared" si="320"/>
        <v>1929.0251120640003</v>
      </c>
      <c r="V1415" s="70">
        <f t="shared" si="321"/>
        <v>0</v>
      </c>
    </row>
    <row r="1416" spans="1:22" x14ac:dyDescent="0.15">
      <c r="A1416" s="66">
        <v>91457.614033113685</v>
      </c>
      <c r="B1416" s="67">
        <v>10.029071800000001</v>
      </c>
      <c r="C1416" s="67">
        <v>424.61909600152541</v>
      </c>
      <c r="D1416" s="65">
        <v>34</v>
      </c>
      <c r="E1416" s="68">
        <v>-0.1</v>
      </c>
      <c r="F1416" s="65">
        <v>1</v>
      </c>
      <c r="G1416" s="65">
        <v>1.52</v>
      </c>
      <c r="H1416" s="65">
        <v>20</v>
      </c>
      <c r="I1416" s="70">
        <f t="shared" si="308"/>
        <v>42.338823020643382</v>
      </c>
      <c r="J1416" s="70">
        <f t="shared" si="309"/>
        <v>1.02</v>
      </c>
      <c r="K1416" s="70">
        <f t="shared" si="310"/>
        <v>1.5504</v>
      </c>
      <c r="L1416" s="70">
        <f t="shared" si="311"/>
        <v>0</v>
      </c>
      <c r="M1416" s="70">
        <f t="shared" si="312"/>
        <v>6.9335995846313478</v>
      </c>
      <c r="N1416" s="70">
        <f t="shared" si="313"/>
        <v>1.6448536269514715</v>
      </c>
      <c r="O1416" s="70">
        <f t="shared" si="314"/>
        <v>11.404756424610088</v>
      </c>
      <c r="P1416" s="70">
        <f t="shared" si="315"/>
        <v>31.804756424610087</v>
      </c>
      <c r="Q1416" s="70">
        <f t="shared" si="316"/>
        <v>11.73882302064338</v>
      </c>
      <c r="R1416" s="70" t="str">
        <f t="shared" si="317"/>
        <v>Yes</v>
      </c>
      <c r="S1416" s="70">
        <f t="shared" si="318"/>
        <v>20.399999999999999</v>
      </c>
      <c r="T1416" s="70">
        <f t="shared" si="319"/>
        <v>20.399999999999999</v>
      </c>
      <c r="U1416" s="70">
        <f t="shared" si="320"/>
        <v>209.97395759645997</v>
      </c>
      <c r="V1416" s="70">
        <f t="shared" si="321"/>
        <v>0</v>
      </c>
    </row>
    <row r="1417" spans="1:22" x14ac:dyDescent="0.15">
      <c r="A1417" s="66">
        <v>2890.7937519553452</v>
      </c>
      <c r="B1417" s="67">
        <v>73.452091600000003</v>
      </c>
      <c r="C1417" s="67">
        <v>431.28606091052717</v>
      </c>
      <c r="D1417" s="65">
        <v>74</v>
      </c>
      <c r="E1417" s="68">
        <v>-0.4</v>
      </c>
      <c r="F1417" s="65">
        <v>0.75</v>
      </c>
      <c r="G1417" s="65">
        <v>0.99</v>
      </c>
      <c r="H1417" s="65">
        <v>2</v>
      </c>
      <c r="I1417" s="70">
        <f t="shared" si="308"/>
        <v>5.8716648024019937</v>
      </c>
      <c r="J1417" s="70">
        <f t="shared" si="309"/>
        <v>1.48</v>
      </c>
      <c r="K1417" s="70">
        <f t="shared" si="310"/>
        <v>1.4652000000000001</v>
      </c>
      <c r="L1417" s="70">
        <f t="shared" si="311"/>
        <v>0.70710678118654757</v>
      </c>
      <c r="M1417" s="70">
        <f t="shared" si="312"/>
        <v>2.3213836563566996</v>
      </c>
      <c r="N1417" s="70">
        <f t="shared" si="313"/>
        <v>1.6448536269514715</v>
      </c>
      <c r="O1417" s="70">
        <f t="shared" si="314"/>
        <v>3.8183363267041859</v>
      </c>
      <c r="P1417" s="70">
        <f t="shared" si="315"/>
        <v>6.7783363267041858</v>
      </c>
      <c r="Q1417" s="70">
        <f t="shared" si="316"/>
        <v>-38.528335197598004</v>
      </c>
      <c r="R1417" s="70" t="str">
        <f t="shared" si="317"/>
        <v>Yes</v>
      </c>
      <c r="S1417" s="70">
        <f t="shared" si="318"/>
        <v>2.96</v>
      </c>
      <c r="T1417" s="70">
        <f t="shared" si="319"/>
        <v>45.306671524302189</v>
      </c>
      <c r="U1417" s="70">
        <f t="shared" si="320"/>
        <v>110.59729526784</v>
      </c>
      <c r="V1417" s="70">
        <f t="shared" si="321"/>
        <v>0</v>
      </c>
    </row>
    <row r="1418" spans="1:22" x14ac:dyDescent="0.15">
      <c r="A1418" s="66">
        <v>4972.4873591285632</v>
      </c>
      <c r="B1418" s="67">
        <v>30.537962500000003</v>
      </c>
      <c r="C1418" s="67">
        <v>2499.2523832066049</v>
      </c>
      <c r="D1418" s="65">
        <v>90</v>
      </c>
      <c r="E1418" s="68">
        <v>-0.2</v>
      </c>
      <c r="F1418" s="65">
        <v>0.75</v>
      </c>
      <c r="G1418" s="65">
        <v>0.88</v>
      </c>
      <c r="H1418" s="65">
        <v>25</v>
      </c>
      <c r="I1418" s="70">
        <f t="shared" si="308"/>
        <v>81.840836080881445</v>
      </c>
      <c r="J1418" s="70">
        <f t="shared" si="309"/>
        <v>2.4000000000000004</v>
      </c>
      <c r="K1418" s="70">
        <f t="shared" si="310"/>
        <v>2.1120000000000005</v>
      </c>
      <c r="L1418" s="70">
        <f t="shared" si="311"/>
        <v>2.5</v>
      </c>
      <c r="M1418" s="70">
        <f t="shared" si="312"/>
        <v>12.145517691724798</v>
      </c>
      <c r="N1418" s="70">
        <f t="shared" si="313"/>
        <v>1.6448536269514715</v>
      </c>
      <c r="O1418" s="70">
        <f t="shared" si="314"/>
        <v>19.9775988264368</v>
      </c>
      <c r="P1418" s="70">
        <f t="shared" si="315"/>
        <v>79.977598826436804</v>
      </c>
      <c r="Q1418" s="70">
        <f t="shared" si="316"/>
        <v>9.8408360808814308</v>
      </c>
      <c r="R1418" s="70" t="str">
        <f t="shared" si="317"/>
        <v>Yes</v>
      </c>
      <c r="S1418" s="70">
        <f t="shared" si="318"/>
        <v>60.000000000000007</v>
      </c>
      <c r="T1418" s="70">
        <f t="shared" si="319"/>
        <v>70.136762745555373</v>
      </c>
      <c r="U1418" s="70">
        <f t="shared" si="320"/>
        <v>329.07623546880012</v>
      </c>
      <c r="V1418" s="70">
        <f t="shared" si="321"/>
        <v>0</v>
      </c>
    </row>
    <row r="1419" spans="1:22" x14ac:dyDescent="0.15">
      <c r="A1419" s="66">
        <v>52793.462024070293</v>
      </c>
      <c r="B1419" s="67">
        <v>19.066505500000002</v>
      </c>
      <c r="C1419" s="67">
        <v>8416.3003489228977</v>
      </c>
      <c r="D1419" s="65">
        <v>162</v>
      </c>
      <c r="E1419" s="68">
        <v>-0.1</v>
      </c>
      <c r="F1419" s="65">
        <v>0.85</v>
      </c>
      <c r="G1419" s="65">
        <v>2.48</v>
      </c>
      <c r="H1419" s="65">
        <v>28</v>
      </c>
      <c r="I1419" s="70">
        <f t="shared" si="308"/>
        <v>441.41808518204328</v>
      </c>
      <c r="J1419" s="70">
        <f t="shared" si="309"/>
        <v>4.8600000000000003</v>
      </c>
      <c r="K1419" s="70">
        <f t="shared" si="310"/>
        <v>12.052800000000001</v>
      </c>
      <c r="L1419" s="70">
        <f t="shared" si="311"/>
        <v>2.0493901531919199</v>
      </c>
      <c r="M1419" s="70">
        <f t="shared" si="312"/>
        <v>64.550460722755503</v>
      </c>
      <c r="N1419" s="70">
        <f t="shared" si="313"/>
        <v>1.6448536269514715</v>
      </c>
      <c r="O1419" s="70">
        <f t="shared" si="314"/>
        <v>106.1760594412129</v>
      </c>
      <c r="P1419" s="70">
        <f t="shared" si="315"/>
        <v>242.25605944121293</v>
      </c>
      <c r="Q1419" s="70">
        <f t="shared" si="316"/>
        <v>295.61808518204327</v>
      </c>
      <c r="R1419" s="70" t="str">
        <f t="shared" si="317"/>
        <v>No</v>
      </c>
      <c r="S1419" s="70">
        <f t="shared" si="318"/>
        <v>136.08000000000001</v>
      </c>
      <c r="T1419" s="70">
        <f t="shared" si="319"/>
        <v>0</v>
      </c>
      <c r="U1419" s="70">
        <f t="shared" si="320"/>
        <v>1000.4641509007799</v>
      </c>
      <c r="V1419" s="70">
        <f t="shared" si="321"/>
        <v>0</v>
      </c>
    </row>
    <row r="1420" spans="1:22" x14ac:dyDescent="0.15">
      <c r="A1420" s="66">
        <v>39398.792885077128</v>
      </c>
      <c r="B1420" s="67">
        <v>19.066505500000002</v>
      </c>
      <c r="C1420" s="67">
        <v>6465.808705983125</v>
      </c>
      <c r="D1420" s="65">
        <v>162</v>
      </c>
      <c r="E1420" s="68">
        <v>0.8</v>
      </c>
      <c r="F1420" s="65">
        <v>0.85</v>
      </c>
      <c r="G1420" s="65">
        <v>1.89</v>
      </c>
      <c r="H1420" s="65">
        <v>28</v>
      </c>
      <c r="I1420" s="70">
        <f t="shared" si="308"/>
        <v>339.11870772455524</v>
      </c>
      <c r="J1420" s="70">
        <f t="shared" si="309"/>
        <v>9.7200000000000006</v>
      </c>
      <c r="K1420" s="70">
        <f t="shared" si="310"/>
        <v>18.370799999999999</v>
      </c>
      <c r="L1420" s="70">
        <f t="shared" si="311"/>
        <v>2.0493901531919199</v>
      </c>
      <c r="M1420" s="70">
        <f t="shared" si="312"/>
        <v>99.229156370091133</v>
      </c>
      <c r="N1420" s="70">
        <f t="shared" si="313"/>
        <v>1.6448536269514715</v>
      </c>
      <c r="O1420" s="70">
        <f t="shared" si="314"/>
        <v>163.21743775467911</v>
      </c>
      <c r="P1420" s="70">
        <f t="shared" si="315"/>
        <v>435.37743775467914</v>
      </c>
      <c r="Q1420" s="70">
        <f t="shared" si="316"/>
        <v>47.518707724555213</v>
      </c>
      <c r="R1420" s="70" t="str">
        <f t="shared" si="317"/>
        <v>Yes</v>
      </c>
      <c r="S1420" s="70">
        <f t="shared" si="318"/>
        <v>272.16000000000003</v>
      </c>
      <c r="T1420" s="70">
        <f t="shared" si="319"/>
        <v>387.85873003012392</v>
      </c>
      <c r="U1420" s="70">
        <f t="shared" si="320"/>
        <v>233893.85473880076</v>
      </c>
      <c r="V1420" s="70">
        <f t="shared" si="321"/>
        <v>0</v>
      </c>
    </row>
    <row r="1421" spans="1:22" x14ac:dyDescent="0.15">
      <c r="A1421" s="66">
        <v>4511.1796751281072</v>
      </c>
      <c r="B1421" s="67">
        <v>23.883278199999999</v>
      </c>
      <c r="C1421" s="67">
        <v>85.041780002737795</v>
      </c>
      <c r="D1421" s="65">
        <v>58</v>
      </c>
      <c r="E1421" s="68">
        <v>0.8</v>
      </c>
      <c r="F1421" s="65">
        <v>1</v>
      </c>
      <c r="G1421" s="65">
        <v>0.49</v>
      </c>
      <c r="H1421" s="65">
        <v>3</v>
      </c>
      <c r="I1421" s="70">
        <f t="shared" si="308"/>
        <v>3.5607247585776478</v>
      </c>
      <c r="J1421" s="70">
        <f t="shared" si="309"/>
        <v>3.48</v>
      </c>
      <c r="K1421" s="70">
        <f t="shared" si="310"/>
        <v>1.7052</v>
      </c>
      <c r="L1421" s="70">
        <f t="shared" si="311"/>
        <v>0</v>
      </c>
      <c r="M1421" s="70">
        <f t="shared" si="312"/>
        <v>2.9534930370664494</v>
      </c>
      <c r="N1421" s="70">
        <f t="shared" si="313"/>
        <v>1.6448536269514715</v>
      </c>
      <c r="O1421" s="70">
        <f t="shared" si="314"/>
        <v>4.8580637341946664</v>
      </c>
      <c r="P1421" s="70">
        <f t="shared" si="315"/>
        <v>15.298063734194667</v>
      </c>
      <c r="Q1421" s="70">
        <f t="shared" si="316"/>
        <v>-100.83927524142236</v>
      </c>
      <c r="R1421" s="70" t="str">
        <f t="shared" si="317"/>
        <v>Yes</v>
      </c>
      <c r="S1421" s="70">
        <f t="shared" si="318"/>
        <v>10.44</v>
      </c>
      <c r="T1421" s="70">
        <f t="shared" si="319"/>
        <v>116.13733897561703</v>
      </c>
      <c r="U1421" s="70">
        <f t="shared" si="320"/>
        <v>83739.775153397786</v>
      </c>
      <c r="V1421" s="70">
        <f t="shared" si="321"/>
        <v>0</v>
      </c>
    </row>
    <row r="1422" spans="1:22" x14ac:dyDescent="0.15">
      <c r="A1422" s="66">
        <v>93725.672220298031</v>
      </c>
      <c r="B1422" s="67">
        <v>7.1521949999999999</v>
      </c>
      <c r="C1422" s="67">
        <v>1339.1040775679232</v>
      </c>
      <c r="D1422" s="65">
        <v>98</v>
      </c>
      <c r="E1422" s="68">
        <v>-0.1</v>
      </c>
      <c r="F1422" s="65">
        <v>1</v>
      </c>
      <c r="G1422" s="65">
        <v>0.77</v>
      </c>
      <c r="H1422" s="65">
        <v>46</v>
      </c>
      <c r="I1422" s="70">
        <f t="shared" si="308"/>
        <v>187.22980533499481</v>
      </c>
      <c r="J1422" s="70">
        <f t="shared" si="309"/>
        <v>2.94</v>
      </c>
      <c r="K1422" s="70">
        <f t="shared" si="310"/>
        <v>2.2637999999999998</v>
      </c>
      <c r="L1422" s="70">
        <f t="shared" si="311"/>
        <v>0</v>
      </c>
      <c r="M1422" s="70">
        <f t="shared" si="312"/>
        <v>15.353838615798979</v>
      </c>
      <c r="N1422" s="70">
        <f t="shared" si="313"/>
        <v>1.6448536269514715</v>
      </c>
      <c r="O1422" s="70">
        <f t="shared" si="314"/>
        <v>25.254817134824513</v>
      </c>
      <c r="P1422" s="70">
        <f t="shared" si="315"/>
        <v>160.49481713482453</v>
      </c>
      <c r="Q1422" s="70">
        <f t="shared" si="316"/>
        <v>99.029805334994805</v>
      </c>
      <c r="R1422" s="70" t="str">
        <f t="shared" si="317"/>
        <v>Yes</v>
      </c>
      <c r="S1422" s="70">
        <f t="shared" si="318"/>
        <v>135.24</v>
      </c>
      <c r="T1422" s="70">
        <f t="shared" si="319"/>
        <v>135.24</v>
      </c>
      <c r="U1422" s="70">
        <f t="shared" si="320"/>
        <v>605.21905424861995</v>
      </c>
      <c r="V1422" s="70">
        <f t="shared" si="321"/>
        <v>0</v>
      </c>
    </row>
    <row r="1423" spans="1:22" x14ac:dyDescent="0.15">
      <c r="A1423" s="66">
        <v>39231.864010210084</v>
      </c>
      <c r="B1423" s="67">
        <v>68.580825000000004</v>
      </c>
      <c r="C1423" s="67">
        <v>4332.8451824964777</v>
      </c>
      <c r="D1423" s="65">
        <v>74</v>
      </c>
      <c r="E1423" s="68">
        <v>0.6</v>
      </c>
      <c r="F1423" s="65">
        <v>0.82</v>
      </c>
      <c r="G1423" s="65">
        <v>0.68</v>
      </c>
      <c r="H1423" s="65">
        <v>31</v>
      </c>
      <c r="I1423" s="70">
        <f t="shared" si="308"/>
        <v>63.178668126206958</v>
      </c>
      <c r="J1423" s="70">
        <f t="shared" si="309"/>
        <v>3.9466666666666672</v>
      </c>
      <c r="K1423" s="70">
        <f t="shared" si="310"/>
        <v>2.683733333333334</v>
      </c>
      <c r="L1423" s="70">
        <f t="shared" si="311"/>
        <v>2.3622023622035435</v>
      </c>
      <c r="M1423" s="70">
        <f t="shared" si="312"/>
        <v>17.612218336648507</v>
      </c>
      <c r="N1423" s="70">
        <f t="shared" si="313"/>
        <v>1.6448536269514715</v>
      </c>
      <c r="O1423" s="70">
        <f t="shared" si="314"/>
        <v>28.969521209697508</v>
      </c>
      <c r="P1423" s="70">
        <f t="shared" si="315"/>
        <v>151.31618787636418</v>
      </c>
      <c r="Q1423" s="70">
        <f t="shared" si="316"/>
        <v>-55.221331873793062</v>
      </c>
      <c r="R1423" s="70" t="str">
        <f t="shared" si="317"/>
        <v>Yes</v>
      </c>
      <c r="S1423" s="70">
        <f t="shared" si="318"/>
        <v>122.34666666666668</v>
      </c>
      <c r="T1423" s="70">
        <f t="shared" si="319"/>
        <v>206.53751975015723</v>
      </c>
      <c r="U1423" s="70">
        <f t="shared" si="320"/>
        <v>34517.91379431427</v>
      </c>
      <c r="V1423" s="70">
        <f t="shared" si="321"/>
        <v>0</v>
      </c>
    </row>
    <row r="1424" spans="1:22" x14ac:dyDescent="0.15">
      <c r="A1424" s="66">
        <v>36471.185274968324</v>
      </c>
      <c r="B1424" s="67">
        <v>9.8600425000000005</v>
      </c>
      <c r="C1424" s="67">
        <v>403.38216766303503</v>
      </c>
      <c r="D1424" s="65">
        <v>58</v>
      </c>
      <c r="E1424" s="68">
        <v>0.2</v>
      </c>
      <c r="F1424" s="65">
        <v>1</v>
      </c>
      <c r="G1424" s="65">
        <v>0.73</v>
      </c>
      <c r="H1424" s="65">
        <v>22</v>
      </c>
      <c r="I1424" s="70">
        <f t="shared" si="308"/>
        <v>40.910794011591229</v>
      </c>
      <c r="J1424" s="70">
        <f t="shared" si="309"/>
        <v>2.3199999999999998</v>
      </c>
      <c r="K1424" s="70">
        <f t="shared" si="310"/>
        <v>1.6935999999999998</v>
      </c>
      <c r="L1424" s="70">
        <f t="shared" si="311"/>
        <v>0</v>
      </c>
      <c r="M1424" s="70">
        <f t="shared" si="312"/>
        <v>7.9436881308369598</v>
      </c>
      <c r="N1424" s="70">
        <f t="shared" si="313"/>
        <v>1.6448536269514715</v>
      </c>
      <c r="O1424" s="70">
        <f t="shared" si="314"/>
        <v>13.066204233378528</v>
      </c>
      <c r="P1424" s="70">
        <f t="shared" si="315"/>
        <v>64.10620423337852</v>
      </c>
      <c r="Q1424" s="70">
        <f t="shared" si="316"/>
        <v>-28.689205988408766</v>
      </c>
      <c r="R1424" s="70" t="str">
        <f t="shared" si="317"/>
        <v>Yes</v>
      </c>
      <c r="S1424" s="70">
        <f t="shared" si="318"/>
        <v>51.04</v>
      </c>
      <c r="T1424" s="70">
        <f t="shared" si="319"/>
        <v>92.795410221787279</v>
      </c>
      <c r="U1424" s="70">
        <f t="shared" si="320"/>
        <v>2237.6691299942399</v>
      </c>
      <c r="V1424" s="70">
        <f t="shared" si="321"/>
        <v>0</v>
      </c>
    </row>
    <row r="1425" spans="1:22" x14ac:dyDescent="0.15">
      <c r="A1425" s="66">
        <v>72009.448436933337</v>
      </c>
      <c r="B1425" s="67">
        <v>10.888193100000001</v>
      </c>
      <c r="C1425" s="67">
        <v>47.853659525942611</v>
      </c>
      <c r="D1425" s="65">
        <v>74</v>
      </c>
      <c r="E1425" s="68">
        <v>1.5</v>
      </c>
      <c r="F1425" s="65">
        <v>1</v>
      </c>
      <c r="G1425" s="65">
        <v>0.42</v>
      </c>
      <c r="H1425" s="65">
        <v>3</v>
      </c>
      <c r="I1425" s="70">
        <f t="shared" si="308"/>
        <v>4.3950046703288725</v>
      </c>
      <c r="J1425" s="70">
        <f t="shared" si="309"/>
        <v>6.166666666666667</v>
      </c>
      <c r="K1425" s="70">
        <f t="shared" si="310"/>
        <v>2.59</v>
      </c>
      <c r="L1425" s="70">
        <f t="shared" si="311"/>
        <v>0</v>
      </c>
      <c r="M1425" s="70">
        <f t="shared" si="312"/>
        <v>4.4860115916033916</v>
      </c>
      <c r="N1425" s="70">
        <f t="shared" si="313"/>
        <v>1.6448536269514715</v>
      </c>
      <c r="O1425" s="70">
        <f t="shared" si="314"/>
        <v>7.3788324369951823</v>
      </c>
      <c r="P1425" s="70">
        <f t="shared" si="315"/>
        <v>25.878832436995182</v>
      </c>
      <c r="Q1425" s="70">
        <f t="shared" si="316"/>
        <v>-180.60499532967114</v>
      </c>
      <c r="R1425" s="70" t="str">
        <f t="shared" si="317"/>
        <v>Yes</v>
      </c>
      <c r="S1425" s="70">
        <f t="shared" si="318"/>
        <v>18.5</v>
      </c>
      <c r="T1425" s="70">
        <f t="shared" si="319"/>
        <v>206.48382776666631</v>
      </c>
      <c r="U1425" s="70">
        <f t="shared" si="320"/>
        <v>2940372.4755859375</v>
      </c>
      <c r="V1425" s="70">
        <f t="shared" si="321"/>
        <v>0</v>
      </c>
    </row>
    <row r="1426" spans="1:22" x14ac:dyDescent="0.15">
      <c r="A1426" s="66">
        <v>9888.345392658237</v>
      </c>
      <c r="B1426" s="67">
        <v>8.6351430000000011</v>
      </c>
      <c r="C1426" s="67">
        <v>170.01928224105004</v>
      </c>
      <c r="D1426" s="65">
        <v>90</v>
      </c>
      <c r="E1426" s="68">
        <v>0.4</v>
      </c>
      <c r="F1426" s="65">
        <v>1</v>
      </c>
      <c r="G1426" s="65">
        <v>1.02</v>
      </c>
      <c r="H1426" s="65">
        <v>5</v>
      </c>
      <c r="I1426" s="70">
        <f t="shared" si="308"/>
        <v>19.68922601988757</v>
      </c>
      <c r="J1426" s="70">
        <f t="shared" si="309"/>
        <v>4.1999999999999993</v>
      </c>
      <c r="K1426" s="70">
        <f t="shared" si="310"/>
        <v>4.2839999999999989</v>
      </c>
      <c r="L1426" s="70">
        <f t="shared" si="311"/>
        <v>0</v>
      </c>
      <c r="M1426" s="70">
        <f t="shared" si="312"/>
        <v>9.5793152156090962</v>
      </c>
      <c r="N1426" s="70">
        <f t="shared" si="313"/>
        <v>1.6448536269514715</v>
      </c>
      <c r="O1426" s="70">
        <f t="shared" si="314"/>
        <v>15.75657137610604</v>
      </c>
      <c r="P1426" s="70">
        <f t="shared" si="315"/>
        <v>36.756571376106038</v>
      </c>
      <c r="Q1426" s="70">
        <f t="shared" si="316"/>
        <v>-106.3107739801124</v>
      </c>
      <c r="R1426" s="70" t="str">
        <f t="shared" si="317"/>
        <v>Yes</v>
      </c>
      <c r="S1426" s="70">
        <f t="shared" si="318"/>
        <v>20.999999999999996</v>
      </c>
      <c r="T1426" s="70">
        <f t="shared" si="319"/>
        <v>143.06734535621842</v>
      </c>
      <c r="U1426" s="70">
        <f t="shared" si="320"/>
        <v>12441.13028444159</v>
      </c>
      <c r="V1426" s="70">
        <f t="shared" si="321"/>
        <v>0</v>
      </c>
    </row>
    <row r="1427" spans="1:22" x14ac:dyDescent="0.15">
      <c r="A1427" s="66">
        <v>15592.298300798702</v>
      </c>
      <c r="B1427" s="67">
        <v>19.066505500000002</v>
      </c>
      <c r="C1427" s="67">
        <v>9207.460879917704</v>
      </c>
      <c r="D1427" s="65">
        <v>186</v>
      </c>
      <c r="E1427" s="68">
        <v>0.5</v>
      </c>
      <c r="F1427" s="65">
        <v>0.85</v>
      </c>
      <c r="G1427" s="65">
        <v>2.36</v>
      </c>
      <c r="H1427" s="65">
        <v>28</v>
      </c>
      <c r="I1427" s="70">
        <f t="shared" si="308"/>
        <v>482.91286937282257</v>
      </c>
      <c r="J1427" s="70">
        <f t="shared" si="309"/>
        <v>9.3000000000000007</v>
      </c>
      <c r="K1427" s="70">
        <f t="shared" si="310"/>
        <v>21.948</v>
      </c>
      <c r="L1427" s="70">
        <f t="shared" si="311"/>
        <v>2.0493901531919199</v>
      </c>
      <c r="M1427" s="70">
        <f t="shared" si="312"/>
        <v>117.69141732513889</v>
      </c>
      <c r="N1427" s="70">
        <f t="shared" si="313"/>
        <v>1.6448536269514715</v>
      </c>
      <c r="O1427" s="70">
        <f t="shared" si="314"/>
        <v>193.58515464831396</v>
      </c>
      <c r="P1427" s="70">
        <f t="shared" si="315"/>
        <v>453.98515464831399</v>
      </c>
      <c r="Q1427" s="70">
        <f t="shared" si="316"/>
        <v>203.91286937282257</v>
      </c>
      <c r="R1427" s="70" t="str">
        <f t="shared" si="317"/>
        <v>Yes</v>
      </c>
      <c r="S1427" s="70">
        <f t="shared" si="318"/>
        <v>260.40000000000003</v>
      </c>
      <c r="T1427" s="70">
        <f t="shared" si="319"/>
        <v>260.40000000000003</v>
      </c>
      <c r="U1427" s="70">
        <f t="shared" si="320"/>
        <v>47707.637695312507</v>
      </c>
      <c r="V1427" s="70">
        <f t="shared" si="321"/>
        <v>0</v>
      </c>
    </row>
    <row r="1428" spans="1:22" x14ac:dyDescent="0.15">
      <c r="A1428" s="66">
        <v>52881.436447142725</v>
      </c>
      <c r="B1428" s="67">
        <v>8.326496800000001</v>
      </c>
      <c r="C1428" s="67">
        <v>2747.890084990328</v>
      </c>
      <c r="D1428" s="65">
        <v>162</v>
      </c>
      <c r="E1428" s="68">
        <v>0.6</v>
      </c>
      <c r="F1428" s="65">
        <v>1</v>
      </c>
      <c r="G1428" s="65">
        <v>1.1100000000000001</v>
      </c>
      <c r="H1428" s="65">
        <v>43</v>
      </c>
      <c r="I1428" s="70">
        <f t="shared" si="308"/>
        <v>330.01755131765952</v>
      </c>
      <c r="J1428" s="70">
        <f t="shared" si="309"/>
        <v>8.64</v>
      </c>
      <c r="K1428" s="70">
        <f t="shared" si="310"/>
        <v>9.5904000000000007</v>
      </c>
      <c r="L1428" s="70">
        <f t="shared" si="311"/>
        <v>0</v>
      </c>
      <c r="M1428" s="70">
        <f t="shared" si="312"/>
        <v>62.888458423465913</v>
      </c>
      <c r="N1428" s="70">
        <f t="shared" si="313"/>
        <v>1.6448536269514715</v>
      </c>
      <c r="O1428" s="70">
        <f t="shared" si="314"/>
        <v>103.44230893122473</v>
      </c>
      <c r="P1428" s="70">
        <f t="shared" si="315"/>
        <v>474.96230893122475</v>
      </c>
      <c r="Q1428" s="70">
        <f t="shared" si="316"/>
        <v>70.817551317659479</v>
      </c>
      <c r="R1428" s="70" t="str">
        <f t="shared" si="317"/>
        <v>Yes</v>
      </c>
      <c r="S1428" s="70">
        <f t="shared" si="318"/>
        <v>371.52000000000004</v>
      </c>
      <c r="T1428" s="70">
        <f t="shared" si="319"/>
        <v>404.14475761356528</v>
      </c>
      <c r="U1428" s="70">
        <f t="shared" si="320"/>
        <v>75566.243711877192</v>
      </c>
      <c r="V1428" s="70">
        <f t="shared" si="321"/>
        <v>0</v>
      </c>
    </row>
    <row r="1429" spans="1:22" x14ac:dyDescent="0.15">
      <c r="A1429" s="66">
        <v>29759.844063707562</v>
      </c>
      <c r="B1429" s="67">
        <v>18.931281600000002</v>
      </c>
      <c r="C1429" s="67">
        <v>1063.9039741972356</v>
      </c>
      <c r="D1429" s="65">
        <v>146</v>
      </c>
      <c r="E1429" s="68">
        <v>0.2</v>
      </c>
      <c r="F1429" s="65">
        <v>0.95</v>
      </c>
      <c r="G1429" s="65">
        <v>0.5</v>
      </c>
      <c r="H1429" s="65">
        <v>22</v>
      </c>
      <c r="I1429" s="70">
        <f t="shared" si="308"/>
        <v>56.198201298597525</v>
      </c>
      <c r="J1429" s="70">
        <f t="shared" si="309"/>
        <v>5.839999999999999</v>
      </c>
      <c r="K1429" s="70">
        <f t="shared" si="310"/>
        <v>2.9199999999999995</v>
      </c>
      <c r="L1429" s="70">
        <f t="shared" si="311"/>
        <v>1.0488088481701521</v>
      </c>
      <c r="M1429" s="70">
        <f t="shared" si="312"/>
        <v>15.003231651880869</v>
      </c>
      <c r="N1429" s="70">
        <f t="shared" si="313"/>
        <v>1.6448536269514715</v>
      </c>
      <c r="O1429" s="70">
        <f t="shared" si="314"/>
        <v>24.678119998589363</v>
      </c>
      <c r="P1429" s="70">
        <f t="shared" si="315"/>
        <v>153.15811999858934</v>
      </c>
      <c r="Q1429" s="70">
        <f t="shared" si="316"/>
        <v>-119.00179870140244</v>
      </c>
      <c r="R1429" s="70" t="str">
        <f t="shared" si="317"/>
        <v>Yes</v>
      </c>
      <c r="S1429" s="70">
        <f t="shared" si="318"/>
        <v>128.47999999999999</v>
      </c>
      <c r="T1429" s="70">
        <f t="shared" si="319"/>
        <v>272.15991869999175</v>
      </c>
      <c r="U1429" s="70">
        <f t="shared" si="320"/>
        <v>5632.7533272268793</v>
      </c>
      <c r="V1429" s="70">
        <f t="shared" si="321"/>
        <v>0</v>
      </c>
    </row>
    <row r="1430" spans="1:22" x14ac:dyDescent="0.15">
      <c r="A1430" s="66">
        <v>17735.998990048509</v>
      </c>
      <c r="B1430" s="67">
        <v>33.208625900000001</v>
      </c>
      <c r="C1430" s="67">
        <v>1585.583809599334</v>
      </c>
      <c r="D1430" s="65">
        <v>74</v>
      </c>
      <c r="E1430" s="68">
        <v>0.5</v>
      </c>
      <c r="F1430" s="65">
        <v>0.85</v>
      </c>
      <c r="G1430" s="65">
        <v>0.85</v>
      </c>
      <c r="H1430" s="65">
        <v>23</v>
      </c>
      <c r="I1430" s="70">
        <f t="shared" si="308"/>
        <v>47.746143257295508</v>
      </c>
      <c r="J1430" s="70">
        <f t="shared" si="309"/>
        <v>3.7</v>
      </c>
      <c r="K1430" s="70">
        <f t="shared" si="310"/>
        <v>3.145</v>
      </c>
      <c r="L1430" s="70">
        <f t="shared" si="311"/>
        <v>1.8574175621006712</v>
      </c>
      <c r="M1430" s="70">
        <f t="shared" si="312"/>
        <v>16.574802412095295</v>
      </c>
      <c r="N1430" s="70">
        <f t="shared" si="313"/>
        <v>1.6448536269514715</v>
      </c>
      <c r="O1430" s="70">
        <f t="shared" si="314"/>
        <v>27.263123863538944</v>
      </c>
      <c r="P1430" s="70">
        <f t="shared" si="315"/>
        <v>112.36312386353896</v>
      </c>
      <c r="Q1430" s="70">
        <f t="shared" si="316"/>
        <v>-63.253856742704492</v>
      </c>
      <c r="R1430" s="70" t="str">
        <f t="shared" si="317"/>
        <v>Yes</v>
      </c>
      <c r="S1430" s="70">
        <f t="shared" si="318"/>
        <v>85.100000000000009</v>
      </c>
      <c r="T1430" s="70">
        <f t="shared" si="319"/>
        <v>175.61698060624346</v>
      </c>
      <c r="U1430" s="70">
        <f t="shared" si="320"/>
        <v>18980.4580078125</v>
      </c>
      <c r="V1430" s="70">
        <f t="shared" si="321"/>
        <v>0</v>
      </c>
    </row>
    <row r="1431" spans="1:22" x14ac:dyDescent="0.15">
      <c r="A1431" s="66">
        <v>86716.774203378271</v>
      </c>
      <c r="B1431" s="67">
        <v>13.037793799999999</v>
      </c>
      <c r="C1431" s="67">
        <v>1041.7347354855212</v>
      </c>
      <c r="D1431" s="65">
        <v>98</v>
      </c>
      <c r="E1431" s="68">
        <v>0.4</v>
      </c>
      <c r="F1431" s="65">
        <v>1</v>
      </c>
      <c r="G1431" s="65">
        <v>1.05</v>
      </c>
      <c r="H1431" s="65">
        <v>23</v>
      </c>
      <c r="I1431" s="70">
        <f t="shared" si="308"/>
        <v>79.90115133478497</v>
      </c>
      <c r="J1431" s="70">
        <f t="shared" si="309"/>
        <v>4.5733333333333333</v>
      </c>
      <c r="K1431" s="70">
        <f t="shared" si="310"/>
        <v>4.8020000000000005</v>
      </c>
      <c r="L1431" s="70">
        <f t="shared" si="311"/>
        <v>0</v>
      </c>
      <c r="M1431" s="70">
        <f t="shared" si="312"/>
        <v>23.029582974947679</v>
      </c>
      <c r="N1431" s="70">
        <f t="shared" si="313"/>
        <v>1.6448536269514715</v>
      </c>
      <c r="O1431" s="70">
        <f t="shared" si="314"/>
        <v>37.880293083522552</v>
      </c>
      <c r="P1431" s="70">
        <f t="shared" si="315"/>
        <v>143.06695975018923</v>
      </c>
      <c r="Q1431" s="70">
        <f t="shared" si="316"/>
        <v>-57.298848665215019</v>
      </c>
      <c r="R1431" s="70" t="str">
        <f t="shared" si="317"/>
        <v>Yes</v>
      </c>
      <c r="S1431" s="70">
        <f t="shared" si="318"/>
        <v>105.18666666666667</v>
      </c>
      <c r="T1431" s="70">
        <f t="shared" si="319"/>
        <v>200.36580841540425</v>
      </c>
      <c r="U1431" s="70">
        <f t="shared" si="320"/>
        <v>13547.008531947513</v>
      </c>
      <c r="V1431" s="70">
        <f t="shared" si="321"/>
        <v>0</v>
      </c>
    </row>
    <row r="1432" spans="1:22" x14ac:dyDescent="0.15">
      <c r="A1432" s="66">
        <v>56592.45296194734</v>
      </c>
      <c r="B1432" s="67">
        <v>11.3477377</v>
      </c>
      <c r="C1432" s="67">
        <v>1216.4909785428865</v>
      </c>
      <c r="D1432" s="65">
        <v>220</v>
      </c>
      <c r="E1432" s="68">
        <v>1.2</v>
      </c>
      <c r="F1432" s="65">
        <v>0.85</v>
      </c>
      <c r="G1432" s="65">
        <v>0.25</v>
      </c>
      <c r="H1432" s="65">
        <v>28</v>
      </c>
      <c r="I1432" s="70">
        <f t="shared" si="308"/>
        <v>107.20118940913541</v>
      </c>
      <c r="J1432" s="70">
        <f t="shared" si="309"/>
        <v>16.133333333333333</v>
      </c>
      <c r="K1432" s="70">
        <f t="shared" si="310"/>
        <v>4.0333333333333332</v>
      </c>
      <c r="L1432" s="70">
        <f t="shared" si="311"/>
        <v>2.0493901531919199</v>
      </c>
      <c r="M1432" s="70">
        <f t="shared" si="312"/>
        <v>39.353429894285512</v>
      </c>
      <c r="N1432" s="70">
        <f t="shared" si="313"/>
        <v>1.6448536269514715</v>
      </c>
      <c r="O1432" s="70">
        <f t="shared" si="314"/>
        <v>64.730631894595987</v>
      </c>
      <c r="P1432" s="70">
        <f t="shared" si="315"/>
        <v>516.46396522792929</v>
      </c>
      <c r="Q1432" s="70">
        <f t="shared" si="316"/>
        <v>-376.7988105908646</v>
      </c>
      <c r="R1432" s="70" t="str">
        <f t="shared" si="317"/>
        <v>Yes</v>
      </c>
      <c r="S1432" s="70">
        <f t="shared" si="318"/>
        <v>451.73333333333335</v>
      </c>
      <c r="T1432" s="70">
        <f t="shared" si="319"/>
        <v>893.2627758187939</v>
      </c>
      <c r="U1432" s="70">
        <f t="shared" si="320"/>
        <v>2356347.1490256912</v>
      </c>
      <c r="V1432" s="70">
        <f t="shared" si="321"/>
        <v>0</v>
      </c>
    </row>
    <row r="1433" spans="1:22" x14ac:dyDescent="0.15">
      <c r="A1433" s="66">
        <v>40235.045194220656</v>
      </c>
      <c r="B1433" s="67">
        <v>44.918119099999998</v>
      </c>
      <c r="C1433" s="67">
        <v>3935.7880870940717</v>
      </c>
      <c r="D1433" s="65">
        <v>220</v>
      </c>
      <c r="E1433" s="68">
        <v>0.8</v>
      </c>
      <c r="F1433" s="65">
        <v>0.85</v>
      </c>
      <c r="G1433" s="65">
        <v>0.25</v>
      </c>
      <c r="H1433" s="65">
        <v>33</v>
      </c>
      <c r="I1433" s="70">
        <f t="shared" si="308"/>
        <v>87.621391232609994</v>
      </c>
      <c r="J1433" s="70">
        <f t="shared" si="309"/>
        <v>13.2</v>
      </c>
      <c r="K1433" s="70">
        <f t="shared" si="310"/>
        <v>3.3</v>
      </c>
      <c r="L1433" s="70">
        <f t="shared" si="311"/>
        <v>2.2248595461286991</v>
      </c>
      <c r="M1433" s="70">
        <f t="shared" si="312"/>
        <v>34.955085466924551</v>
      </c>
      <c r="N1433" s="70">
        <f t="shared" si="313"/>
        <v>1.6448536269514715</v>
      </c>
      <c r="O1433" s="70">
        <f t="shared" si="314"/>
        <v>57.495999110669523</v>
      </c>
      <c r="P1433" s="70">
        <f t="shared" si="315"/>
        <v>493.09599911066948</v>
      </c>
      <c r="Q1433" s="70">
        <f t="shared" si="316"/>
        <v>-308.37860876739001</v>
      </c>
      <c r="R1433" s="70" t="str">
        <f t="shared" si="317"/>
        <v>Yes</v>
      </c>
      <c r="S1433" s="70">
        <f t="shared" si="318"/>
        <v>435.59999999999997</v>
      </c>
      <c r="T1433" s="70">
        <f t="shared" si="319"/>
        <v>801.47460787805949</v>
      </c>
      <c r="U1433" s="70">
        <f t="shared" si="320"/>
        <v>317633.6298921986</v>
      </c>
      <c r="V1433" s="70">
        <f t="shared" si="321"/>
        <v>0</v>
      </c>
    </row>
    <row r="1434" spans="1:22" x14ac:dyDescent="0.15">
      <c r="A1434" s="66">
        <v>8379.8492828012877</v>
      </c>
      <c r="B1434" s="67">
        <v>26.9896973</v>
      </c>
      <c r="C1434" s="67">
        <v>1415.7751762123346</v>
      </c>
      <c r="D1434" s="65">
        <v>170</v>
      </c>
      <c r="E1434" s="68">
        <v>0.2</v>
      </c>
      <c r="F1434" s="65">
        <v>0.75</v>
      </c>
      <c r="G1434" s="65">
        <v>1.3</v>
      </c>
      <c r="H1434" s="65">
        <v>5</v>
      </c>
      <c r="I1434" s="70">
        <f t="shared" si="308"/>
        <v>52.45613392679045</v>
      </c>
      <c r="J1434" s="70">
        <f t="shared" si="309"/>
        <v>6.8</v>
      </c>
      <c r="K1434" s="70">
        <f t="shared" si="310"/>
        <v>8.84</v>
      </c>
      <c r="L1434" s="70">
        <f t="shared" si="311"/>
        <v>1.1180339887498949</v>
      </c>
      <c r="M1434" s="70">
        <f t="shared" si="312"/>
        <v>21.178479643260516</v>
      </c>
      <c r="N1434" s="70">
        <f t="shared" si="313"/>
        <v>1.6448536269514715</v>
      </c>
      <c r="O1434" s="70">
        <f t="shared" si="314"/>
        <v>34.835499054534964</v>
      </c>
      <c r="P1434" s="70">
        <f t="shared" si="315"/>
        <v>68.835499054534964</v>
      </c>
      <c r="Q1434" s="70">
        <f t="shared" si="316"/>
        <v>-151.54386607320956</v>
      </c>
      <c r="R1434" s="70" t="str">
        <f t="shared" si="317"/>
        <v>Yes</v>
      </c>
      <c r="S1434" s="70">
        <f t="shared" si="318"/>
        <v>34</v>
      </c>
      <c r="T1434" s="70">
        <f t="shared" si="319"/>
        <v>220.37936512774451</v>
      </c>
      <c r="U1434" s="70">
        <f t="shared" si="320"/>
        <v>6558.6853810175999</v>
      </c>
      <c r="V1434" s="70">
        <f t="shared" si="321"/>
        <v>0</v>
      </c>
    </row>
    <row r="1435" spans="1:22" x14ac:dyDescent="0.15">
      <c r="A1435" s="66">
        <v>49745.155094661299</v>
      </c>
      <c r="B1435" s="67">
        <v>28.3293116</v>
      </c>
      <c r="C1435" s="67">
        <v>12137.412362330624</v>
      </c>
      <c r="D1435" s="65">
        <v>162</v>
      </c>
      <c r="E1435" s="68">
        <v>-0.6</v>
      </c>
      <c r="F1435" s="65">
        <v>0.85</v>
      </c>
      <c r="G1435" s="65">
        <v>2.96</v>
      </c>
      <c r="H1435" s="65">
        <v>23</v>
      </c>
      <c r="I1435" s="70">
        <f t="shared" si="308"/>
        <v>428.44007414322851</v>
      </c>
      <c r="J1435" s="70">
        <f t="shared" si="309"/>
        <v>2.16</v>
      </c>
      <c r="K1435" s="70">
        <f t="shared" si="310"/>
        <v>6.3936000000000002</v>
      </c>
      <c r="L1435" s="70">
        <f t="shared" si="311"/>
        <v>1.8574175621006712</v>
      </c>
      <c r="M1435" s="70">
        <f t="shared" si="312"/>
        <v>30.923989103606928</v>
      </c>
      <c r="N1435" s="70">
        <f t="shared" si="313"/>
        <v>1.6448536269514715</v>
      </c>
      <c r="O1435" s="70">
        <f t="shared" si="314"/>
        <v>50.865435636875638</v>
      </c>
      <c r="P1435" s="70">
        <f t="shared" si="315"/>
        <v>100.54543563687565</v>
      </c>
      <c r="Q1435" s="70">
        <f t="shared" si="316"/>
        <v>363.6400741432285</v>
      </c>
      <c r="R1435" s="70" t="str">
        <f t="shared" si="317"/>
        <v>No</v>
      </c>
      <c r="S1435" s="70">
        <f t="shared" si="318"/>
        <v>49.680000000000007</v>
      </c>
      <c r="T1435" s="70">
        <f t="shared" si="319"/>
        <v>0</v>
      </c>
      <c r="U1435" s="70">
        <f t="shared" si="320"/>
        <v>107.99547015168001</v>
      </c>
      <c r="V1435" s="70">
        <f t="shared" si="321"/>
        <v>320.44460399154849</v>
      </c>
    </row>
    <row r="1436" spans="1:22" x14ac:dyDescent="0.15">
      <c r="A1436" s="66">
        <v>81186.836232034591</v>
      </c>
      <c r="B1436" s="67">
        <v>9.6121324000000001</v>
      </c>
      <c r="C1436" s="67">
        <v>2546.9471169465528</v>
      </c>
      <c r="D1436" s="65">
        <v>162</v>
      </c>
      <c r="E1436" s="68">
        <v>0.2</v>
      </c>
      <c r="F1436" s="65">
        <v>0.85</v>
      </c>
      <c r="G1436" s="65">
        <v>1.74</v>
      </c>
      <c r="H1436" s="65">
        <v>23</v>
      </c>
      <c r="I1436" s="70">
        <f t="shared" si="308"/>
        <v>264.97212178918306</v>
      </c>
      <c r="J1436" s="70">
        <f t="shared" si="309"/>
        <v>6.48</v>
      </c>
      <c r="K1436" s="70">
        <f t="shared" si="310"/>
        <v>11.2752</v>
      </c>
      <c r="L1436" s="70">
        <f t="shared" si="311"/>
        <v>1.8574175621006712</v>
      </c>
      <c r="M1436" s="70">
        <f t="shared" si="312"/>
        <v>55.397292225523081</v>
      </c>
      <c r="N1436" s="70">
        <f t="shared" si="313"/>
        <v>1.6448536269514715</v>
      </c>
      <c r="O1436" s="70">
        <f t="shared" si="314"/>
        <v>91.120437040442198</v>
      </c>
      <c r="P1436" s="70">
        <f t="shared" si="315"/>
        <v>240.16043704044222</v>
      </c>
      <c r="Q1436" s="70">
        <f t="shared" si="316"/>
        <v>70.572121789183058</v>
      </c>
      <c r="R1436" s="70" t="str">
        <f t="shared" si="317"/>
        <v>Yes</v>
      </c>
      <c r="S1436" s="70">
        <f t="shared" si="318"/>
        <v>149.04000000000002</v>
      </c>
      <c r="T1436" s="70">
        <f t="shared" si="319"/>
        <v>169.58831525125916</v>
      </c>
      <c r="U1436" s="70">
        <f t="shared" si="320"/>
        <v>6250.0413630873609</v>
      </c>
      <c r="V1436" s="70">
        <f t="shared" si="321"/>
        <v>0</v>
      </c>
    </row>
    <row r="1437" spans="1:22" x14ac:dyDescent="0.15">
      <c r="A1437" s="66">
        <v>94965.054639621187</v>
      </c>
      <c r="B1437" s="67">
        <v>10.904980800000001</v>
      </c>
      <c r="C1437" s="67">
        <v>809.61300680099839</v>
      </c>
      <c r="D1437" s="65">
        <v>106</v>
      </c>
      <c r="E1437" s="68">
        <v>-0.4</v>
      </c>
      <c r="F1437" s="65">
        <v>1</v>
      </c>
      <c r="G1437" s="65">
        <v>0.64</v>
      </c>
      <c r="H1437" s="65">
        <v>21</v>
      </c>
      <c r="I1437" s="70">
        <f t="shared" si="308"/>
        <v>74.242497226679973</v>
      </c>
      <c r="J1437" s="70">
        <f t="shared" si="309"/>
        <v>2.1199999999999997</v>
      </c>
      <c r="K1437" s="70">
        <f t="shared" si="310"/>
        <v>1.3567999999999998</v>
      </c>
      <c r="L1437" s="70">
        <f t="shared" si="311"/>
        <v>0</v>
      </c>
      <c r="M1437" s="70">
        <f t="shared" si="312"/>
        <v>6.2176387029160827</v>
      </c>
      <c r="N1437" s="70">
        <f t="shared" si="313"/>
        <v>1.6448536269514715</v>
      </c>
      <c r="O1437" s="70">
        <f t="shared" si="314"/>
        <v>10.227105571565362</v>
      </c>
      <c r="P1437" s="70">
        <f t="shared" si="315"/>
        <v>54.747105571565356</v>
      </c>
      <c r="Q1437" s="70">
        <f t="shared" si="316"/>
        <v>10.642497226679986</v>
      </c>
      <c r="R1437" s="70" t="str">
        <f t="shared" si="317"/>
        <v>Yes</v>
      </c>
      <c r="S1437" s="70">
        <f t="shared" si="318"/>
        <v>44.519999999999996</v>
      </c>
      <c r="T1437" s="70">
        <f t="shared" si="319"/>
        <v>44.519999999999996</v>
      </c>
      <c r="U1437" s="70">
        <f t="shared" si="320"/>
        <v>158.42315268095996</v>
      </c>
      <c r="V1437" s="70">
        <f t="shared" si="321"/>
        <v>0</v>
      </c>
    </row>
    <row r="1438" spans="1:22" x14ac:dyDescent="0.15">
      <c r="A1438" s="66">
        <v>18878.157353740553</v>
      </c>
      <c r="B1438" s="67">
        <v>14.502714400000002</v>
      </c>
      <c r="C1438" s="67">
        <v>1303.1313165782235</v>
      </c>
      <c r="D1438" s="65">
        <v>130</v>
      </c>
      <c r="E1438" s="68">
        <v>1.5</v>
      </c>
      <c r="F1438" s="65">
        <v>0.75</v>
      </c>
      <c r="G1438" s="65">
        <v>0.85</v>
      </c>
      <c r="H1438" s="65">
        <v>23</v>
      </c>
      <c r="I1438" s="70">
        <f t="shared" si="308"/>
        <v>89.854304555444003</v>
      </c>
      <c r="J1438" s="70">
        <f t="shared" si="309"/>
        <v>10.833333333333332</v>
      </c>
      <c r="K1438" s="70">
        <f t="shared" si="310"/>
        <v>9.2083333333333321</v>
      </c>
      <c r="L1438" s="70">
        <f t="shared" si="311"/>
        <v>2.3979157616563596</v>
      </c>
      <c r="M1438" s="70">
        <f t="shared" si="312"/>
        <v>51.235482361131112</v>
      </c>
      <c r="N1438" s="70">
        <f t="shared" si="313"/>
        <v>1.6448536269514715</v>
      </c>
      <c r="O1438" s="70">
        <f t="shared" si="314"/>
        <v>84.274868990314658</v>
      </c>
      <c r="P1438" s="70">
        <f t="shared" si="315"/>
        <v>333.44153565698127</v>
      </c>
      <c r="Q1438" s="70">
        <f t="shared" si="316"/>
        <v>-235.14569544455594</v>
      </c>
      <c r="R1438" s="70" t="str">
        <f t="shared" si="317"/>
        <v>Yes</v>
      </c>
      <c r="S1438" s="70">
        <f t="shared" si="318"/>
        <v>249.16666666666663</v>
      </c>
      <c r="T1438" s="70">
        <f t="shared" si="319"/>
        <v>568.58723110153721</v>
      </c>
      <c r="U1438" s="70">
        <f t="shared" si="320"/>
        <v>5165519.2138671875</v>
      </c>
      <c r="V1438" s="70">
        <f t="shared" si="321"/>
        <v>0</v>
      </c>
    </row>
    <row r="1439" spans="1:22" x14ac:dyDescent="0.15">
      <c r="A1439" s="66">
        <v>68042.043603585931</v>
      </c>
      <c r="B1439" s="67">
        <v>11.493992400000002</v>
      </c>
      <c r="C1439" s="67">
        <v>1574.4573246568009</v>
      </c>
      <c r="D1439" s="65">
        <v>170</v>
      </c>
      <c r="E1439" s="68">
        <v>0.4</v>
      </c>
      <c r="F1439" s="65">
        <v>0.82</v>
      </c>
      <c r="G1439" s="65">
        <v>1.01</v>
      </c>
      <c r="H1439" s="65">
        <v>23</v>
      </c>
      <c r="I1439" s="70">
        <f t="shared" si="308"/>
        <v>136.98089139651776</v>
      </c>
      <c r="J1439" s="70">
        <f t="shared" si="309"/>
        <v>7.9333333333333336</v>
      </c>
      <c r="K1439" s="70">
        <f t="shared" si="310"/>
        <v>8.0126666666666662</v>
      </c>
      <c r="L1439" s="70">
        <f t="shared" si="311"/>
        <v>2.0346989949375809</v>
      </c>
      <c r="M1439" s="70">
        <f t="shared" si="312"/>
        <v>41.680060263338817</v>
      </c>
      <c r="N1439" s="70">
        <f t="shared" si="313"/>
        <v>1.6448536269514715</v>
      </c>
      <c r="O1439" s="70">
        <f t="shared" si="314"/>
        <v>68.557598295708758</v>
      </c>
      <c r="P1439" s="70">
        <f t="shared" si="315"/>
        <v>251.02426496237541</v>
      </c>
      <c r="Q1439" s="70">
        <f t="shared" si="316"/>
        <v>-101.01910860348224</v>
      </c>
      <c r="R1439" s="70" t="str">
        <f t="shared" si="317"/>
        <v>Yes</v>
      </c>
      <c r="S1439" s="70">
        <f t="shared" si="318"/>
        <v>182.46666666666667</v>
      </c>
      <c r="T1439" s="70">
        <f t="shared" si="319"/>
        <v>352.04337356585768</v>
      </c>
      <c r="U1439" s="70">
        <f t="shared" si="320"/>
        <v>23499.912759500789</v>
      </c>
      <c r="V1439" s="70">
        <f t="shared" si="321"/>
        <v>0</v>
      </c>
    </row>
    <row r="1440" spans="1:22" x14ac:dyDescent="0.15">
      <c r="A1440" s="66">
        <v>42528.769749269748</v>
      </c>
      <c r="B1440" s="67">
        <v>14.874578399999999</v>
      </c>
      <c r="C1440" s="67">
        <v>1189.45624928592</v>
      </c>
      <c r="D1440" s="65">
        <v>284</v>
      </c>
      <c r="E1440" s="68">
        <v>-0.2</v>
      </c>
      <c r="F1440" s="65">
        <v>1</v>
      </c>
      <c r="G1440" s="65">
        <v>0.25</v>
      </c>
      <c r="H1440" s="65">
        <v>28</v>
      </c>
      <c r="I1440" s="70">
        <f t="shared" si="308"/>
        <v>79.96571178689139</v>
      </c>
      <c r="J1440" s="70">
        <f t="shared" si="309"/>
        <v>7.5733333333333341</v>
      </c>
      <c r="K1440" s="70">
        <f t="shared" si="310"/>
        <v>1.8933333333333335</v>
      </c>
      <c r="L1440" s="70">
        <f t="shared" si="311"/>
        <v>0</v>
      </c>
      <c r="M1440" s="70">
        <f t="shared" si="312"/>
        <v>10.018578297897918</v>
      </c>
      <c r="N1440" s="70">
        <f t="shared" si="313"/>
        <v>1.6448536269514715</v>
      </c>
      <c r="O1440" s="70">
        <f t="shared" si="314"/>
        <v>16.479094850194691</v>
      </c>
      <c r="P1440" s="70">
        <f t="shared" si="315"/>
        <v>228.53242818352803</v>
      </c>
      <c r="Q1440" s="70">
        <f t="shared" si="316"/>
        <v>-147.23428821310864</v>
      </c>
      <c r="R1440" s="70" t="str">
        <f t="shared" si="317"/>
        <v>Yes</v>
      </c>
      <c r="S1440" s="70">
        <f t="shared" si="318"/>
        <v>212.05333333333334</v>
      </c>
      <c r="T1440" s="70">
        <f t="shared" si="319"/>
        <v>375.76671639663664</v>
      </c>
      <c r="U1440" s="70">
        <f t="shared" si="320"/>
        <v>1038.4183430348801</v>
      </c>
      <c r="V1440" s="70">
        <f t="shared" si="321"/>
        <v>0</v>
      </c>
    </row>
    <row r="1441" spans="1:22" x14ac:dyDescent="0.15">
      <c r="A1441" s="66">
        <v>66171.336829658452</v>
      </c>
      <c r="B1441" s="67">
        <v>22.8865686</v>
      </c>
      <c r="C1441" s="67">
        <v>1397.6062840563636</v>
      </c>
      <c r="D1441" s="65">
        <v>268</v>
      </c>
      <c r="E1441" s="68">
        <v>-0.2</v>
      </c>
      <c r="F1441" s="65">
        <v>1</v>
      </c>
      <c r="G1441" s="65">
        <v>0.25</v>
      </c>
      <c r="H1441" s="65">
        <v>17</v>
      </c>
      <c r="I1441" s="70">
        <f t="shared" si="308"/>
        <v>61.066659160795453</v>
      </c>
      <c r="J1441" s="70">
        <f t="shared" si="309"/>
        <v>7.1466666666666674</v>
      </c>
      <c r="K1441" s="70">
        <f t="shared" si="310"/>
        <v>1.7866666666666668</v>
      </c>
      <c r="L1441" s="70">
        <f t="shared" si="311"/>
        <v>0</v>
      </c>
      <c r="M1441" s="70">
        <f t="shared" si="312"/>
        <v>7.3666153844368871</v>
      </c>
      <c r="N1441" s="70">
        <f t="shared" si="313"/>
        <v>1.6448536269514715</v>
      </c>
      <c r="O1441" s="70">
        <f t="shared" si="314"/>
        <v>12.117004033447522</v>
      </c>
      <c r="P1441" s="70">
        <f t="shared" si="315"/>
        <v>133.61033736678087</v>
      </c>
      <c r="Q1441" s="70">
        <f t="shared" si="316"/>
        <v>-153.3333408392046</v>
      </c>
      <c r="R1441" s="70" t="str">
        <f t="shared" si="317"/>
        <v>Yes</v>
      </c>
      <c r="S1441" s="70">
        <f t="shared" si="318"/>
        <v>121.49333333333334</v>
      </c>
      <c r="T1441" s="70">
        <f t="shared" si="319"/>
        <v>286.94367820598546</v>
      </c>
      <c r="U1441" s="70">
        <f t="shared" si="320"/>
        <v>979.91590117376018</v>
      </c>
      <c r="V1441" s="70">
        <f t="shared" si="321"/>
        <v>0</v>
      </c>
    </row>
    <row r="1442" spans="1:22" x14ac:dyDescent="0.15">
      <c r="A1442" s="66">
        <v>42916.78440977155</v>
      </c>
      <c r="B1442" s="67">
        <v>7.3159274000000005</v>
      </c>
      <c r="C1442" s="67">
        <v>2404.0047188276335</v>
      </c>
      <c r="D1442" s="65">
        <v>204</v>
      </c>
      <c r="E1442" s="68">
        <v>0.6</v>
      </c>
      <c r="F1442" s="65">
        <v>1</v>
      </c>
      <c r="G1442" s="65">
        <v>0.77</v>
      </c>
      <c r="H1442" s="65">
        <v>46</v>
      </c>
      <c r="I1442" s="70">
        <f t="shared" si="308"/>
        <v>328.59876641581127</v>
      </c>
      <c r="J1442" s="70">
        <f t="shared" si="309"/>
        <v>10.88</v>
      </c>
      <c r="K1442" s="70">
        <f t="shared" si="310"/>
        <v>8.377600000000001</v>
      </c>
      <c r="L1442" s="70">
        <f t="shared" si="311"/>
        <v>0</v>
      </c>
      <c r="M1442" s="70">
        <f t="shared" si="312"/>
        <v>56.819647666630253</v>
      </c>
      <c r="N1442" s="70">
        <f t="shared" si="313"/>
        <v>1.6448536269514715</v>
      </c>
      <c r="O1442" s="70">
        <f t="shared" si="314"/>
        <v>93.460003546561481</v>
      </c>
      <c r="P1442" s="70">
        <f t="shared" si="315"/>
        <v>593.94000354656146</v>
      </c>
      <c r="Q1442" s="70">
        <f t="shared" si="316"/>
        <v>2.1987664158112352</v>
      </c>
      <c r="R1442" s="70" t="str">
        <f t="shared" si="317"/>
        <v>Yes</v>
      </c>
      <c r="S1442" s="70">
        <f t="shared" si="318"/>
        <v>500.48</v>
      </c>
      <c r="T1442" s="70">
        <f t="shared" si="319"/>
        <v>591.74123713075028</v>
      </c>
      <c r="U1442" s="70">
        <f t="shared" si="320"/>
        <v>95157.492081623132</v>
      </c>
      <c r="V1442" s="70">
        <f t="shared" si="321"/>
        <v>0</v>
      </c>
    </row>
    <row r="1443" spans="1:22" x14ac:dyDescent="0.15">
      <c r="A1443" s="66">
        <v>71293.479808167685</v>
      </c>
      <c r="B1443" s="67">
        <v>9.0390115000000009</v>
      </c>
      <c r="C1443" s="67">
        <v>1262.8576930305603</v>
      </c>
      <c r="D1443" s="65">
        <v>90</v>
      </c>
      <c r="E1443" s="68">
        <v>0.2</v>
      </c>
      <c r="F1443" s="65">
        <v>1</v>
      </c>
      <c r="G1443" s="65">
        <v>0.96</v>
      </c>
      <c r="H1443" s="65">
        <v>46</v>
      </c>
      <c r="I1443" s="70">
        <f t="shared" si="308"/>
        <v>139.71192458716976</v>
      </c>
      <c r="J1443" s="70">
        <f t="shared" si="309"/>
        <v>3.5999999999999996</v>
      </c>
      <c r="K1443" s="70">
        <f t="shared" si="310"/>
        <v>3.4559999999999995</v>
      </c>
      <c r="L1443" s="70">
        <f t="shared" si="311"/>
        <v>0</v>
      </c>
      <c r="M1443" s="70">
        <f t="shared" si="312"/>
        <v>23.439732421680926</v>
      </c>
      <c r="N1443" s="70">
        <f t="shared" si="313"/>
        <v>1.6448536269514715</v>
      </c>
      <c r="O1443" s="70">
        <f t="shared" si="314"/>
        <v>38.554928888573869</v>
      </c>
      <c r="P1443" s="70">
        <f t="shared" si="315"/>
        <v>204.15492888857386</v>
      </c>
      <c r="Q1443" s="70">
        <f t="shared" si="316"/>
        <v>31.711924587169776</v>
      </c>
      <c r="R1443" s="70" t="str">
        <f t="shared" si="317"/>
        <v>Yes</v>
      </c>
      <c r="S1443" s="70">
        <f t="shared" si="318"/>
        <v>165.6</v>
      </c>
      <c r="T1443" s="70">
        <f t="shared" si="319"/>
        <v>172.44300430140407</v>
      </c>
      <c r="U1443" s="70">
        <f t="shared" si="320"/>
        <v>3472.2452017151995</v>
      </c>
      <c r="V1443" s="70">
        <f t="shared" si="321"/>
        <v>0</v>
      </c>
    </row>
    <row r="1444" spans="1:22" x14ac:dyDescent="0.15">
      <c r="A1444" s="66">
        <v>76461.289194949553</v>
      </c>
      <c r="B1444" s="67">
        <v>30.267514700000003</v>
      </c>
      <c r="C1444" s="67">
        <v>1350.9916971092809</v>
      </c>
      <c r="D1444" s="65">
        <v>122</v>
      </c>
      <c r="E1444" s="68">
        <v>1.2</v>
      </c>
      <c r="F1444" s="65">
        <v>0.7</v>
      </c>
      <c r="G1444" s="65">
        <v>0.68</v>
      </c>
      <c r="H1444" s="65">
        <v>15</v>
      </c>
      <c r="I1444" s="70">
        <f t="shared" si="308"/>
        <v>44.635038935300521</v>
      </c>
      <c r="J1444" s="70">
        <f t="shared" si="309"/>
        <v>8.9466666666666672</v>
      </c>
      <c r="K1444" s="70">
        <f t="shared" si="310"/>
        <v>6.0837333333333339</v>
      </c>
      <c r="L1444" s="70">
        <f t="shared" si="311"/>
        <v>2.1213203435596428</v>
      </c>
      <c r="M1444" s="70">
        <f t="shared" si="312"/>
        <v>30.255081706494646</v>
      </c>
      <c r="N1444" s="70">
        <f t="shared" si="313"/>
        <v>1.6448536269514715</v>
      </c>
      <c r="O1444" s="70">
        <f t="shared" si="314"/>
        <v>49.765180878640834</v>
      </c>
      <c r="P1444" s="70">
        <f t="shared" si="315"/>
        <v>183.96518087864087</v>
      </c>
      <c r="Q1444" s="70">
        <f t="shared" si="316"/>
        <v>-223.76496106469952</v>
      </c>
      <c r="R1444" s="70" t="str">
        <f t="shared" si="317"/>
        <v>Yes</v>
      </c>
      <c r="S1444" s="70">
        <f t="shared" si="318"/>
        <v>134.20000000000002</v>
      </c>
      <c r="T1444" s="70">
        <f t="shared" si="319"/>
        <v>407.73014194334041</v>
      </c>
      <c r="U1444" s="70">
        <f t="shared" si="320"/>
        <v>1306701.6008233379</v>
      </c>
      <c r="V1444" s="70">
        <f t="shared" si="321"/>
        <v>0</v>
      </c>
    </row>
    <row r="1445" spans="1:22" x14ac:dyDescent="0.15">
      <c r="A1445" s="66">
        <v>27362.139345783165</v>
      </c>
      <c r="B1445" s="67">
        <v>67.994856300000009</v>
      </c>
      <c r="C1445" s="67">
        <v>6495.4804200395065</v>
      </c>
      <c r="D1445" s="65">
        <v>106</v>
      </c>
      <c r="E1445" s="68">
        <v>0.5</v>
      </c>
      <c r="F1445" s="65">
        <v>0.7</v>
      </c>
      <c r="G1445" s="65">
        <v>0.68</v>
      </c>
      <c r="H1445" s="65">
        <v>31</v>
      </c>
      <c r="I1445" s="70">
        <f t="shared" si="308"/>
        <v>95.528996949134012</v>
      </c>
      <c r="J1445" s="70">
        <f t="shared" si="309"/>
        <v>5.3</v>
      </c>
      <c r="K1445" s="70">
        <f t="shared" si="310"/>
        <v>3.6040000000000001</v>
      </c>
      <c r="L1445" s="70">
        <f t="shared" si="311"/>
        <v>3.0495901363953815</v>
      </c>
      <c r="M1445" s="70">
        <f t="shared" si="312"/>
        <v>25.766068695088119</v>
      </c>
      <c r="N1445" s="70">
        <f t="shared" si="313"/>
        <v>1.6448536269514715</v>
      </c>
      <c r="O1445" s="70">
        <f t="shared" si="314"/>
        <v>42.38141154539646</v>
      </c>
      <c r="P1445" s="70">
        <f t="shared" si="315"/>
        <v>206.68141154539643</v>
      </c>
      <c r="Q1445" s="70">
        <f t="shared" si="316"/>
        <v>-63.471003050865988</v>
      </c>
      <c r="R1445" s="70" t="str">
        <f t="shared" si="317"/>
        <v>Yes</v>
      </c>
      <c r="S1445" s="70">
        <f t="shared" si="318"/>
        <v>164.29999999999998</v>
      </c>
      <c r="T1445" s="70">
        <f t="shared" si="319"/>
        <v>270.15241459626242</v>
      </c>
      <c r="U1445" s="70">
        <f t="shared" si="320"/>
        <v>27188.2236328125</v>
      </c>
      <c r="V1445" s="70">
        <f t="shared" si="321"/>
        <v>0</v>
      </c>
    </row>
    <row r="1446" spans="1:22" x14ac:dyDescent="0.15">
      <c r="A1446" s="66">
        <v>40785.583753734565</v>
      </c>
      <c r="B1446" s="67">
        <v>88.987418599999998</v>
      </c>
      <c r="C1446" s="67">
        <v>2246.6460010463852</v>
      </c>
      <c r="D1446" s="65">
        <v>162</v>
      </c>
      <c r="E1446" s="68">
        <v>-0.4</v>
      </c>
      <c r="F1446" s="65">
        <v>0.82</v>
      </c>
      <c r="G1446" s="65">
        <v>0.54</v>
      </c>
      <c r="H1446" s="65">
        <v>7</v>
      </c>
      <c r="I1446" s="70">
        <f t="shared" si="308"/>
        <v>25.246782482196704</v>
      </c>
      <c r="J1446" s="70">
        <f t="shared" si="309"/>
        <v>3.24</v>
      </c>
      <c r="K1446" s="70">
        <f t="shared" si="310"/>
        <v>1.7496000000000003</v>
      </c>
      <c r="L1446" s="70">
        <f t="shared" si="311"/>
        <v>1.1224972160321824</v>
      </c>
      <c r="M1446" s="70">
        <f t="shared" si="312"/>
        <v>5.8868223278777494</v>
      </c>
      <c r="N1446" s="70">
        <f t="shared" si="313"/>
        <v>1.6448536269514715</v>
      </c>
      <c r="O1446" s="70">
        <f t="shared" si="314"/>
        <v>9.6829610572286207</v>
      </c>
      <c r="P1446" s="70">
        <f t="shared" si="315"/>
        <v>32.362961057228617</v>
      </c>
      <c r="Q1446" s="70">
        <f t="shared" si="316"/>
        <v>-71.953217517803296</v>
      </c>
      <c r="R1446" s="70" t="str">
        <f t="shared" si="317"/>
        <v>Yes</v>
      </c>
      <c r="S1446" s="70">
        <f t="shared" si="318"/>
        <v>22.68</v>
      </c>
      <c r="T1446" s="70">
        <f t="shared" si="319"/>
        <v>104.31617857503191</v>
      </c>
      <c r="U1446" s="70">
        <f t="shared" si="320"/>
        <v>242.11840315391999</v>
      </c>
      <c r="V1446" s="70">
        <f t="shared" si="321"/>
        <v>0</v>
      </c>
    </row>
    <row r="1447" spans="1:22" x14ac:dyDescent="0.15">
      <c r="A1447" s="66">
        <v>28756.862459089527</v>
      </c>
      <c r="B1447" s="67">
        <v>19.9767397</v>
      </c>
      <c r="C1447" s="67">
        <v>1064.0467987220295</v>
      </c>
      <c r="D1447" s="65">
        <v>178</v>
      </c>
      <c r="E1447" s="68">
        <v>0.4</v>
      </c>
      <c r="F1447" s="65">
        <v>0.83</v>
      </c>
      <c r="G1447" s="65">
        <v>0.66</v>
      </c>
      <c r="H1447" s="65">
        <v>13</v>
      </c>
      <c r="I1447" s="70">
        <f t="shared" si="308"/>
        <v>53.264287100964204</v>
      </c>
      <c r="J1447" s="70">
        <f t="shared" si="309"/>
        <v>8.3066666666666666</v>
      </c>
      <c r="K1447" s="70">
        <f t="shared" si="310"/>
        <v>5.4824000000000002</v>
      </c>
      <c r="L1447" s="70">
        <f t="shared" si="311"/>
        <v>1.4866068747318506</v>
      </c>
      <c r="M1447" s="70">
        <f t="shared" si="312"/>
        <v>23.307269218755671</v>
      </c>
      <c r="N1447" s="70">
        <f t="shared" si="313"/>
        <v>1.6448536269514715</v>
      </c>
      <c r="O1447" s="70">
        <f t="shared" si="314"/>
        <v>38.337046308804659</v>
      </c>
      <c r="P1447" s="70">
        <f t="shared" si="315"/>
        <v>146.32371297547132</v>
      </c>
      <c r="Q1447" s="70">
        <f t="shared" si="316"/>
        <v>-195.93571289903579</v>
      </c>
      <c r="R1447" s="70" t="str">
        <f t="shared" si="317"/>
        <v>Yes</v>
      </c>
      <c r="S1447" s="70">
        <f t="shared" si="318"/>
        <v>107.98666666666666</v>
      </c>
      <c r="T1447" s="70">
        <f t="shared" si="319"/>
        <v>342.25942587450709</v>
      </c>
      <c r="U1447" s="70">
        <f t="shared" si="320"/>
        <v>24605.791007006705</v>
      </c>
      <c r="V1447" s="70">
        <f t="shared" si="321"/>
        <v>0</v>
      </c>
    </row>
    <row r="1448" spans="1:22" x14ac:dyDescent="0.15">
      <c r="A1448" s="66">
        <v>54531.106392686394</v>
      </c>
      <c r="B1448" s="67">
        <v>30.368933200000001</v>
      </c>
      <c r="C1448" s="67">
        <v>1765.8408035660043</v>
      </c>
      <c r="D1448" s="65">
        <v>178</v>
      </c>
      <c r="E1448" s="68">
        <v>-0.2</v>
      </c>
      <c r="F1448" s="65">
        <v>1</v>
      </c>
      <c r="G1448" s="65">
        <v>0.66</v>
      </c>
      <c r="H1448" s="65">
        <v>15</v>
      </c>
      <c r="I1448" s="70">
        <f t="shared" si="308"/>
        <v>58.146290221547993</v>
      </c>
      <c r="J1448" s="70">
        <f t="shared" si="309"/>
        <v>4.746666666666667</v>
      </c>
      <c r="K1448" s="70">
        <f t="shared" si="310"/>
        <v>3.1328000000000005</v>
      </c>
      <c r="L1448" s="70">
        <f t="shared" si="311"/>
        <v>0</v>
      </c>
      <c r="M1448" s="70">
        <f t="shared" si="312"/>
        <v>12.133282226998597</v>
      </c>
      <c r="N1448" s="70">
        <f t="shared" si="313"/>
        <v>1.6448536269514715</v>
      </c>
      <c r="O1448" s="70">
        <f t="shared" si="314"/>
        <v>19.957473277904469</v>
      </c>
      <c r="P1448" s="70">
        <f t="shared" si="315"/>
        <v>91.157473277904472</v>
      </c>
      <c r="Q1448" s="70">
        <f t="shared" si="316"/>
        <v>-84.25370977845202</v>
      </c>
      <c r="R1448" s="70" t="str">
        <f t="shared" si="317"/>
        <v>Yes</v>
      </c>
      <c r="S1448" s="70">
        <f t="shared" si="318"/>
        <v>71.2</v>
      </c>
      <c r="T1448" s="70">
        <f t="shared" si="319"/>
        <v>175.41118305635649</v>
      </c>
      <c r="U1448" s="70">
        <f t="shared" si="320"/>
        <v>650.83966570496011</v>
      </c>
      <c r="V1448" s="70">
        <f t="shared" si="321"/>
        <v>0</v>
      </c>
    </row>
    <row r="1449" spans="1:22" x14ac:dyDescent="0.15">
      <c r="A1449" s="66">
        <v>56878.113265557295</v>
      </c>
      <c r="B1449" s="67">
        <v>37.592987100000002</v>
      </c>
      <c r="C1449" s="67">
        <v>319.51172147134457</v>
      </c>
      <c r="D1449" s="65">
        <v>146</v>
      </c>
      <c r="E1449" s="68">
        <v>0.4</v>
      </c>
      <c r="F1449" s="65">
        <v>0.87</v>
      </c>
      <c r="G1449" s="65">
        <v>0.72</v>
      </c>
      <c r="H1449" s="65">
        <v>2</v>
      </c>
      <c r="I1449" s="70">
        <f t="shared" si="308"/>
        <v>8.4992373875856373</v>
      </c>
      <c r="J1449" s="70">
        <f t="shared" si="309"/>
        <v>6.8133333333333326</v>
      </c>
      <c r="K1449" s="70">
        <f t="shared" si="310"/>
        <v>4.9055999999999989</v>
      </c>
      <c r="L1449" s="70">
        <f t="shared" si="311"/>
        <v>0.50990195135927852</v>
      </c>
      <c r="M1449" s="70">
        <f t="shared" si="312"/>
        <v>7.7588282368466475</v>
      </c>
      <c r="N1449" s="70">
        <f t="shared" si="313"/>
        <v>1.6448536269514715</v>
      </c>
      <c r="O1449" s="70">
        <f t="shared" si="314"/>
        <v>12.762136766270698</v>
      </c>
      <c r="P1449" s="70">
        <f t="shared" si="315"/>
        <v>26.388803432937365</v>
      </c>
      <c r="Q1449" s="70">
        <f t="shared" si="316"/>
        <v>-195.90076261241433</v>
      </c>
      <c r="R1449" s="70" t="str">
        <f t="shared" si="317"/>
        <v>Yes</v>
      </c>
      <c r="S1449" s="70">
        <f t="shared" si="318"/>
        <v>13.626666666666665</v>
      </c>
      <c r="T1449" s="70">
        <f t="shared" si="319"/>
        <v>222.28956604535171</v>
      </c>
      <c r="U1449" s="70">
        <f t="shared" si="320"/>
        <v>20182.278016983029</v>
      </c>
      <c r="V1449" s="70">
        <f t="shared" si="321"/>
        <v>0</v>
      </c>
    </row>
    <row r="1450" spans="1:22" x14ac:dyDescent="0.15">
      <c r="A1450" s="66">
        <v>50727.273121898819</v>
      </c>
      <c r="B1450" s="67">
        <v>209.59972450000001</v>
      </c>
      <c r="C1450" s="67">
        <v>2541.257750489985</v>
      </c>
      <c r="D1450" s="65">
        <v>204</v>
      </c>
      <c r="E1450" s="68">
        <v>0.6</v>
      </c>
      <c r="F1450" s="65">
        <v>0.87</v>
      </c>
      <c r="G1450" s="65">
        <v>0.36</v>
      </c>
      <c r="H1450" s="65">
        <v>4</v>
      </c>
      <c r="I1450" s="70">
        <f t="shared" si="308"/>
        <v>12.1243372650043</v>
      </c>
      <c r="J1450" s="70">
        <f t="shared" si="309"/>
        <v>10.88</v>
      </c>
      <c r="K1450" s="70">
        <f t="shared" si="310"/>
        <v>3.9168000000000003</v>
      </c>
      <c r="L1450" s="70">
        <f t="shared" si="311"/>
        <v>0.72111025509279791</v>
      </c>
      <c r="M1450" s="70">
        <f t="shared" si="312"/>
        <v>11.086928202166732</v>
      </c>
      <c r="N1450" s="70">
        <f t="shared" si="313"/>
        <v>1.6448536269514715</v>
      </c>
      <c r="O1450" s="70">
        <f t="shared" si="314"/>
        <v>18.236374065084505</v>
      </c>
      <c r="P1450" s="70">
        <f t="shared" si="315"/>
        <v>61.756374065084508</v>
      </c>
      <c r="Q1450" s="70">
        <f t="shared" si="316"/>
        <v>-314.27566273499576</v>
      </c>
      <c r="R1450" s="70" t="str">
        <f t="shared" si="317"/>
        <v>Yes</v>
      </c>
      <c r="S1450" s="70">
        <f t="shared" si="318"/>
        <v>43.52</v>
      </c>
      <c r="T1450" s="70">
        <f t="shared" si="319"/>
        <v>376.03203680008028</v>
      </c>
      <c r="U1450" s="70">
        <f t="shared" si="320"/>
        <v>95157.492081623132</v>
      </c>
      <c r="V1450" s="70">
        <f t="shared" si="321"/>
        <v>0</v>
      </c>
    </row>
    <row r="1451" spans="1:22" x14ac:dyDescent="0.15">
      <c r="A1451" s="66">
        <v>80344.903050158478</v>
      </c>
      <c r="B1451" s="67">
        <v>11.0889992</v>
      </c>
      <c r="C1451" s="67">
        <v>91.262263906677603</v>
      </c>
      <c r="D1451" s="65">
        <v>186</v>
      </c>
      <c r="E1451" s="68">
        <v>-0.2</v>
      </c>
      <c r="F1451" s="65">
        <v>1</v>
      </c>
      <c r="G1451" s="65">
        <v>0.28999999999999998</v>
      </c>
      <c r="H1451" s="65">
        <v>3</v>
      </c>
      <c r="I1451" s="70">
        <f t="shared" si="308"/>
        <v>8.229982008356318</v>
      </c>
      <c r="J1451" s="70">
        <f t="shared" si="309"/>
        <v>4.9600000000000009</v>
      </c>
      <c r="K1451" s="70">
        <f t="shared" si="310"/>
        <v>1.4384000000000001</v>
      </c>
      <c r="L1451" s="70">
        <f t="shared" si="311"/>
        <v>0</v>
      </c>
      <c r="M1451" s="70">
        <f t="shared" si="312"/>
        <v>2.4913818816070732</v>
      </c>
      <c r="N1451" s="70">
        <f t="shared" si="313"/>
        <v>1.6448536269514715</v>
      </c>
      <c r="O1451" s="70">
        <f t="shared" si="314"/>
        <v>4.0979585240825758</v>
      </c>
      <c r="P1451" s="70">
        <f t="shared" si="315"/>
        <v>18.977958524082577</v>
      </c>
      <c r="Q1451" s="70">
        <f t="shared" si="316"/>
        <v>-140.57001799164368</v>
      </c>
      <c r="R1451" s="70" t="str">
        <f t="shared" si="317"/>
        <v>Yes</v>
      </c>
      <c r="S1451" s="70">
        <f t="shared" si="318"/>
        <v>14.880000000000003</v>
      </c>
      <c r="T1451" s="70">
        <f t="shared" si="319"/>
        <v>159.54797651572625</v>
      </c>
      <c r="U1451" s="70">
        <f t="shared" si="320"/>
        <v>680.09088663552018</v>
      </c>
      <c r="V1451" s="70">
        <f t="shared" si="321"/>
        <v>0</v>
      </c>
    </row>
    <row r="1452" spans="1:22" x14ac:dyDescent="0.15">
      <c r="A1452" s="66">
        <v>86221.781777858429</v>
      </c>
      <c r="B1452" s="67">
        <v>5.8814427</v>
      </c>
      <c r="C1452" s="67">
        <v>90.130350198684226</v>
      </c>
      <c r="D1452" s="65">
        <v>170</v>
      </c>
      <c r="E1452" s="68">
        <v>-0.1</v>
      </c>
      <c r="F1452" s="65">
        <v>0.85</v>
      </c>
      <c r="G1452" s="65">
        <v>0.25</v>
      </c>
      <c r="H1452" s="65">
        <v>5</v>
      </c>
      <c r="I1452" s="70">
        <f t="shared" si="308"/>
        <v>15.32453086700721</v>
      </c>
      <c r="J1452" s="70">
        <f t="shared" si="309"/>
        <v>5.1000000000000005</v>
      </c>
      <c r="K1452" s="70">
        <f t="shared" si="310"/>
        <v>1.2750000000000001</v>
      </c>
      <c r="L1452" s="70">
        <f t="shared" si="311"/>
        <v>0.86602540378443871</v>
      </c>
      <c r="M1452" s="70">
        <f t="shared" si="312"/>
        <v>5.2569596726625178</v>
      </c>
      <c r="N1452" s="70">
        <f t="shared" si="313"/>
        <v>1.6448536269514715</v>
      </c>
      <c r="O1452" s="70">
        <f t="shared" si="314"/>
        <v>8.6469291843165639</v>
      </c>
      <c r="P1452" s="70">
        <f t="shared" si="315"/>
        <v>34.146929184316569</v>
      </c>
      <c r="Q1452" s="70">
        <f t="shared" si="316"/>
        <v>-137.67546913299282</v>
      </c>
      <c r="R1452" s="70" t="str">
        <f t="shared" si="317"/>
        <v>Yes</v>
      </c>
      <c r="S1452" s="70">
        <f t="shared" si="318"/>
        <v>25.500000000000004</v>
      </c>
      <c r="T1452" s="70">
        <f t="shared" si="319"/>
        <v>171.82239831730939</v>
      </c>
      <c r="U1452" s="70">
        <f t="shared" si="320"/>
        <v>1049.8697879823001</v>
      </c>
      <c r="V1452" s="70">
        <f t="shared" si="321"/>
        <v>0</v>
      </c>
    </row>
    <row r="1453" spans="1:22" x14ac:dyDescent="0.15">
      <c r="A1453" s="66">
        <v>82397.145822687744</v>
      </c>
      <c r="B1453" s="67">
        <v>11.899664100000001</v>
      </c>
      <c r="C1453" s="67">
        <v>1032.5751773682084</v>
      </c>
      <c r="D1453" s="65">
        <v>66</v>
      </c>
      <c r="E1453" s="68">
        <v>-0.4</v>
      </c>
      <c r="F1453" s="65">
        <v>0.82</v>
      </c>
      <c r="G1453" s="65">
        <v>1.1599999999999999</v>
      </c>
      <c r="H1453" s="65">
        <v>23</v>
      </c>
      <c r="I1453" s="70">
        <f t="shared" si="308"/>
        <v>86.773472653585941</v>
      </c>
      <c r="J1453" s="70">
        <f t="shared" si="309"/>
        <v>1.32</v>
      </c>
      <c r="K1453" s="70">
        <f t="shared" si="310"/>
        <v>1.5311999999999999</v>
      </c>
      <c r="L1453" s="70">
        <f t="shared" si="311"/>
        <v>2.0346989949375809</v>
      </c>
      <c r="M1453" s="70">
        <f t="shared" si="312"/>
        <v>7.8191255981727261</v>
      </c>
      <c r="N1453" s="70">
        <f t="shared" si="313"/>
        <v>1.6448536269514715</v>
      </c>
      <c r="O1453" s="70">
        <f t="shared" si="314"/>
        <v>12.861317099743502</v>
      </c>
      <c r="P1453" s="70">
        <f t="shared" si="315"/>
        <v>43.221317099743501</v>
      </c>
      <c r="Q1453" s="70">
        <f t="shared" si="316"/>
        <v>47.173472653585939</v>
      </c>
      <c r="R1453" s="70" t="str">
        <f t="shared" si="317"/>
        <v>No</v>
      </c>
      <c r="S1453" s="70">
        <f t="shared" si="318"/>
        <v>30.360000000000003</v>
      </c>
      <c r="T1453" s="70">
        <f t="shared" si="319"/>
        <v>0</v>
      </c>
      <c r="U1453" s="70">
        <f t="shared" si="320"/>
        <v>98.640830914559984</v>
      </c>
      <c r="V1453" s="70">
        <f t="shared" si="321"/>
        <v>0</v>
      </c>
    </row>
    <row r="1454" spans="1:22" x14ac:dyDescent="0.15">
      <c r="A1454" s="66">
        <v>24687.648742077105</v>
      </c>
      <c r="B1454" s="67">
        <v>29.861845300000002</v>
      </c>
      <c r="C1454" s="67">
        <v>6644.5786619312767</v>
      </c>
      <c r="D1454" s="65">
        <v>186</v>
      </c>
      <c r="E1454" s="68">
        <v>1.2</v>
      </c>
      <c r="F1454" s="65">
        <v>0.71</v>
      </c>
      <c r="G1454" s="65">
        <v>1.29</v>
      </c>
      <c r="H1454" s="65">
        <v>23</v>
      </c>
      <c r="I1454" s="70">
        <f t="shared" si="308"/>
        <v>222.51065180929311</v>
      </c>
      <c r="J1454" s="70">
        <f t="shared" si="309"/>
        <v>13.640000000000002</v>
      </c>
      <c r="K1454" s="70">
        <f t="shared" si="310"/>
        <v>17.595600000000005</v>
      </c>
      <c r="L1454" s="70">
        <f t="shared" si="311"/>
        <v>2.5826343140289918</v>
      </c>
      <c r="M1454" s="70">
        <f t="shared" si="312"/>
        <v>91.443255832674751</v>
      </c>
      <c r="N1454" s="70">
        <f t="shared" si="313"/>
        <v>1.6448536269514715</v>
      </c>
      <c r="O1454" s="70">
        <f t="shared" si="314"/>
        <v>150.41077101662637</v>
      </c>
      <c r="P1454" s="70">
        <f t="shared" si="315"/>
        <v>464.1307710166264</v>
      </c>
      <c r="Q1454" s="70">
        <f t="shared" si="316"/>
        <v>-186.68934819070694</v>
      </c>
      <c r="R1454" s="70" t="str">
        <f t="shared" si="317"/>
        <v>Yes</v>
      </c>
      <c r="S1454" s="70">
        <f t="shared" si="318"/>
        <v>313.72000000000003</v>
      </c>
      <c r="T1454" s="70">
        <f t="shared" si="319"/>
        <v>650.82011920733339</v>
      </c>
      <c r="U1454" s="70">
        <f t="shared" si="320"/>
        <v>1992184.4078126301</v>
      </c>
      <c r="V1454" s="70">
        <f t="shared" si="321"/>
        <v>0</v>
      </c>
    </row>
    <row r="1455" spans="1:22" x14ac:dyDescent="0.15">
      <c r="A1455" s="66">
        <v>53178.286441796983</v>
      </c>
      <c r="B1455" s="67">
        <v>8.6712047000000005</v>
      </c>
      <c r="C1455" s="67">
        <v>1605.6773564242455</v>
      </c>
      <c r="D1455" s="65">
        <v>114</v>
      </c>
      <c r="E1455" s="68">
        <v>0.2</v>
      </c>
      <c r="F1455" s="65">
        <v>1</v>
      </c>
      <c r="G1455" s="65">
        <v>1.03</v>
      </c>
      <c r="H1455" s="65">
        <v>45</v>
      </c>
      <c r="I1455" s="70">
        <f t="shared" si="308"/>
        <v>185.17350379518149</v>
      </c>
      <c r="J1455" s="70">
        <f t="shared" si="309"/>
        <v>4.5599999999999996</v>
      </c>
      <c r="K1455" s="70">
        <f t="shared" si="310"/>
        <v>4.6967999999999996</v>
      </c>
      <c r="L1455" s="70">
        <f t="shared" si="311"/>
        <v>0</v>
      </c>
      <c r="M1455" s="70">
        <f t="shared" si="312"/>
        <v>31.507092230163035</v>
      </c>
      <c r="N1455" s="70">
        <f t="shared" si="313"/>
        <v>1.6448536269514715</v>
      </c>
      <c r="O1455" s="70">
        <f t="shared" si="314"/>
        <v>51.824554929478197</v>
      </c>
      <c r="P1455" s="70">
        <f t="shared" si="315"/>
        <v>257.0245549294782</v>
      </c>
      <c r="Q1455" s="70">
        <f t="shared" si="316"/>
        <v>48.373503795181506</v>
      </c>
      <c r="R1455" s="70" t="str">
        <f t="shared" si="317"/>
        <v>Yes</v>
      </c>
      <c r="S1455" s="70">
        <f t="shared" si="318"/>
        <v>205.2</v>
      </c>
      <c r="T1455" s="70">
        <f t="shared" si="319"/>
        <v>208.65105113429669</v>
      </c>
      <c r="U1455" s="70">
        <f t="shared" si="320"/>
        <v>4398.1772555059197</v>
      </c>
      <c r="V1455" s="70">
        <f t="shared" si="321"/>
        <v>0</v>
      </c>
    </row>
    <row r="1456" spans="1:22" x14ac:dyDescent="0.15">
      <c r="A1456" s="66">
        <v>97900.135839154827</v>
      </c>
      <c r="B1456" s="67">
        <v>9.4747695000000007</v>
      </c>
      <c r="C1456" s="67">
        <v>64.219199398785619</v>
      </c>
      <c r="D1456" s="65">
        <v>186</v>
      </c>
      <c r="E1456" s="68">
        <v>0.5</v>
      </c>
      <c r="F1456" s="65">
        <v>0.9</v>
      </c>
      <c r="G1456" s="65">
        <v>0.18</v>
      </c>
      <c r="H1456" s="65">
        <v>3</v>
      </c>
      <c r="I1456" s="70">
        <f t="shared" si="308"/>
        <v>6.777916803019389</v>
      </c>
      <c r="J1456" s="70">
        <f t="shared" si="309"/>
        <v>9.3000000000000007</v>
      </c>
      <c r="K1456" s="70">
        <f t="shared" si="310"/>
        <v>1.6740000000000002</v>
      </c>
      <c r="L1456" s="70">
        <f t="shared" si="311"/>
        <v>0.54772255750516607</v>
      </c>
      <c r="M1456" s="70">
        <f t="shared" si="312"/>
        <v>5.8612138674510073</v>
      </c>
      <c r="N1456" s="70">
        <f t="shared" si="313"/>
        <v>1.6448536269514715</v>
      </c>
      <c r="O1456" s="70">
        <f t="shared" si="314"/>
        <v>9.6408388882150504</v>
      </c>
      <c r="P1456" s="70">
        <f t="shared" si="315"/>
        <v>37.540838888215049</v>
      </c>
      <c r="Q1456" s="70">
        <f t="shared" si="316"/>
        <v>-272.22208319698063</v>
      </c>
      <c r="R1456" s="70" t="str">
        <f t="shared" si="317"/>
        <v>Yes</v>
      </c>
      <c r="S1456" s="70">
        <f t="shared" si="318"/>
        <v>27.900000000000002</v>
      </c>
      <c r="T1456" s="70">
        <f t="shared" si="319"/>
        <v>309.76292208519567</v>
      </c>
      <c r="U1456" s="70">
        <f t="shared" si="320"/>
        <v>47707.637695312507</v>
      </c>
      <c r="V1456" s="70">
        <f t="shared" si="321"/>
        <v>0</v>
      </c>
    </row>
    <row r="1457" spans="1:22" x14ac:dyDescent="0.15">
      <c r="A1457" s="66">
        <v>89175.461018655493</v>
      </c>
      <c r="B1457" s="67">
        <v>62.604173800000012</v>
      </c>
      <c r="C1457" s="67">
        <v>1151.1866650302786</v>
      </c>
      <c r="D1457" s="65">
        <v>292</v>
      </c>
      <c r="E1457" s="68">
        <v>-0.4</v>
      </c>
      <c r="F1457" s="65">
        <v>0.94</v>
      </c>
      <c r="G1457" s="65">
        <v>0.65</v>
      </c>
      <c r="H1457" s="65">
        <v>3</v>
      </c>
      <c r="I1457" s="70">
        <f t="shared" si="308"/>
        <v>18.388337312907378</v>
      </c>
      <c r="J1457" s="70">
        <f t="shared" si="309"/>
        <v>5.839999999999999</v>
      </c>
      <c r="K1457" s="70">
        <f t="shared" si="310"/>
        <v>3.7959999999999994</v>
      </c>
      <c r="L1457" s="70">
        <f t="shared" si="311"/>
        <v>0.42426406871192868</v>
      </c>
      <c r="M1457" s="70">
        <f t="shared" si="312"/>
        <v>7.0262262986613226</v>
      </c>
      <c r="N1457" s="70">
        <f t="shared" si="313"/>
        <v>1.6448536269514715</v>
      </c>
      <c r="O1457" s="70">
        <f t="shared" si="314"/>
        <v>11.55711381113489</v>
      </c>
      <c r="P1457" s="70">
        <f t="shared" si="315"/>
        <v>29.077113811134886</v>
      </c>
      <c r="Q1457" s="70">
        <f t="shared" si="316"/>
        <v>-156.81166268709259</v>
      </c>
      <c r="R1457" s="70" t="str">
        <f t="shared" si="317"/>
        <v>Yes</v>
      </c>
      <c r="S1457" s="70">
        <f t="shared" si="318"/>
        <v>17.519999999999996</v>
      </c>
      <c r="T1457" s="70">
        <f t="shared" si="319"/>
        <v>185.88877649822749</v>
      </c>
      <c r="U1457" s="70">
        <f t="shared" si="320"/>
        <v>436.41094889471992</v>
      </c>
      <c r="V1457" s="70">
        <f t="shared" si="321"/>
        <v>0</v>
      </c>
    </row>
    <row r="1458" spans="1:22" x14ac:dyDescent="0.15">
      <c r="A1458" s="66">
        <v>43162.741436765697</v>
      </c>
      <c r="B1458" s="67">
        <v>12.057423400000001</v>
      </c>
      <c r="C1458" s="67">
        <v>1034.46908909953</v>
      </c>
      <c r="D1458" s="65">
        <v>138</v>
      </c>
      <c r="E1458" s="68">
        <v>-0.2</v>
      </c>
      <c r="F1458" s="65">
        <v>0.77</v>
      </c>
      <c r="G1458" s="65">
        <v>0.74</v>
      </c>
      <c r="H1458" s="65">
        <v>23</v>
      </c>
      <c r="I1458" s="70">
        <f t="shared" si="308"/>
        <v>85.795203069631768</v>
      </c>
      <c r="J1458" s="70">
        <f t="shared" si="309"/>
        <v>3.6799999999999997</v>
      </c>
      <c r="K1458" s="70">
        <f t="shared" si="310"/>
        <v>2.7231999999999998</v>
      </c>
      <c r="L1458" s="70">
        <f t="shared" si="311"/>
        <v>2.2999999999999998</v>
      </c>
      <c r="M1458" s="70">
        <f t="shared" si="312"/>
        <v>15.562876196898822</v>
      </c>
      <c r="N1458" s="70">
        <f t="shared" si="313"/>
        <v>1.6448536269514715</v>
      </c>
      <c r="O1458" s="70">
        <f t="shared" si="314"/>
        <v>25.59865335826575</v>
      </c>
      <c r="P1458" s="70">
        <f t="shared" si="315"/>
        <v>110.23865335826574</v>
      </c>
      <c r="Q1458" s="70">
        <f t="shared" si="316"/>
        <v>-24.604796930368224</v>
      </c>
      <c r="R1458" s="70" t="str">
        <f t="shared" si="317"/>
        <v>Yes</v>
      </c>
      <c r="S1458" s="70">
        <f t="shared" si="318"/>
        <v>84.639999999999986</v>
      </c>
      <c r="T1458" s="70">
        <f t="shared" si="319"/>
        <v>134.84345028863396</v>
      </c>
      <c r="U1458" s="70">
        <f t="shared" si="320"/>
        <v>504.58356105216001</v>
      </c>
      <c r="V1458" s="70">
        <f t="shared" si="321"/>
        <v>0</v>
      </c>
    </row>
    <row r="1459" spans="1:22" x14ac:dyDescent="0.15">
      <c r="A1459" s="66">
        <v>7766.6974570584243</v>
      </c>
      <c r="B1459" s="67">
        <v>34.481979500000001</v>
      </c>
      <c r="C1459" s="67">
        <v>10135.789919348221</v>
      </c>
      <c r="D1459" s="65">
        <v>236</v>
      </c>
      <c r="E1459" s="68">
        <v>-0.4</v>
      </c>
      <c r="F1459" s="65">
        <v>0.82</v>
      </c>
      <c r="G1459" s="65">
        <v>0.88</v>
      </c>
      <c r="H1459" s="65">
        <v>35</v>
      </c>
      <c r="I1459" s="70">
        <f t="shared" si="308"/>
        <v>293.94454919121512</v>
      </c>
      <c r="J1459" s="70">
        <f t="shared" si="309"/>
        <v>4.72</v>
      </c>
      <c r="K1459" s="70">
        <f t="shared" si="310"/>
        <v>4.1536</v>
      </c>
      <c r="L1459" s="70">
        <f t="shared" si="311"/>
        <v>2.5099800796022271</v>
      </c>
      <c r="M1459" s="70">
        <f t="shared" si="312"/>
        <v>27.279803401051115</v>
      </c>
      <c r="N1459" s="70">
        <f t="shared" si="313"/>
        <v>1.6448536269514715</v>
      </c>
      <c r="O1459" s="70">
        <f t="shared" si="314"/>
        <v>44.871283566742015</v>
      </c>
      <c r="P1459" s="70">
        <f t="shared" si="315"/>
        <v>210.07128356674201</v>
      </c>
      <c r="Q1459" s="70">
        <f t="shared" si="316"/>
        <v>152.34454919121512</v>
      </c>
      <c r="R1459" s="70" t="str">
        <f t="shared" si="317"/>
        <v>Yes</v>
      </c>
      <c r="S1459" s="70">
        <f t="shared" si="318"/>
        <v>165.2</v>
      </c>
      <c r="T1459" s="70">
        <f t="shared" si="319"/>
        <v>165.2</v>
      </c>
      <c r="U1459" s="70">
        <f t="shared" si="320"/>
        <v>352.71569842175995</v>
      </c>
      <c r="V1459" s="70">
        <f t="shared" si="321"/>
        <v>0</v>
      </c>
    </row>
    <row r="1460" spans="1:22" x14ac:dyDescent="0.15">
      <c r="A1460" s="66">
        <v>28221.53884303278</v>
      </c>
      <c r="B1460" s="67">
        <v>12.396045500000001</v>
      </c>
      <c r="C1460" s="67">
        <v>2218.9507931325875</v>
      </c>
      <c r="D1460" s="65">
        <v>276</v>
      </c>
      <c r="E1460" s="68">
        <v>0.2</v>
      </c>
      <c r="F1460" s="65">
        <v>0.71</v>
      </c>
      <c r="G1460" s="65">
        <v>0.62</v>
      </c>
      <c r="H1460" s="65">
        <v>22</v>
      </c>
      <c r="I1460" s="70">
        <f t="shared" si="308"/>
        <v>179.00473123727943</v>
      </c>
      <c r="J1460" s="70">
        <f t="shared" si="309"/>
        <v>11.04</v>
      </c>
      <c r="K1460" s="70">
        <f t="shared" si="310"/>
        <v>6.8447999999999993</v>
      </c>
      <c r="L1460" s="70">
        <f t="shared" si="311"/>
        <v>2.5258661880630178</v>
      </c>
      <c r="M1460" s="70">
        <f t="shared" si="312"/>
        <v>42.524497914496294</v>
      </c>
      <c r="N1460" s="70">
        <f t="shared" si="313"/>
        <v>1.6448536269514715</v>
      </c>
      <c r="O1460" s="70">
        <f t="shared" si="314"/>
        <v>69.94657462894952</v>
      </c>
      <c r="P1460" s="70">
        <f t="shared" si="315"/>
        <v>312.82657462894952</v>
      </c>
      <c r="Q1460" s="70">
        <f t="shared" si="316"/>
        <v>-152.19526876272056</v>
      </c>
      <c r="R1460" s="70" t="str">
        <f t="shared" si="317"/>
        <v>Yes</v>
      </c>
      <c r="S1460" s="70">
        <f t="shared" si="318"/>
        <v>242.88</v>
      </c>
      <c r="T1460" s="70">
        <f t="shared" si="319"/>
        <v>465.02184339167007</v>
      </c>
      <c r="U1460" s="70">
        <f t="shared" si="320"/>
        <v>10648.218618593277</v>
      </c>
      <c r="V1460" s="70">
        <f t="shared" si="321"/>
        <v>0</v>
      </c>
    </row>
    <row r="1461" spans="1:22" x14ac:dyDescent="0.15">
      <c r="A1461" s="66">
        <v>13305.906237074849</v>
      </c>
      <c r="B1461" s="67">
        <v>7.0768079000000004</v>
      </c>
      <c r="C1461" s="67">
        <v>2536.3718901583502</v>
      </c>
      <c r="D1461" s="65">
        <v>268</v>
      </c>
      <c r="E1461" s="68">
        <v>0.4</v>
      </c>
      <c r="F1461" s="65">
        <v>1</v>
      </c>
      <c r="G1461" s="65">
        <v>0.61</v>
      </c>
      <c r="H1461" s="65">
        <v>46</v>
      </c>
      <c r="I1461" s="70">
        <f t="shared" si="308"/>
        <v>358.40620884429404</v>
      </c>
      <c r="J1461" s="70">
        <f t="shared" si="309"/>
        <v>12.506666666666666</v>
      </c>
      <c r="K1461" s="70">
        <f t="shared" si="310"/>
        <v>7.6290666666666658</v>
      </c>
      <c r="L1461" s="70">
        <f t="shared" si="311"/>
        <v>0</v>
      </c>
      <c r="M1461" s="70">
        <f t="shared" si="312"/>
        <v>51.742847596594871</v>
      </c>
      <c r="N1461" s="70">
        <f t="shared" si="313"/>
        <v>1.6448536269514715</v>
      </c>
      <c r="O1461" s="70">
        <f t="shared" si="314"/>
        <v>85.109410538056309</v>
      </c>
      <c r="P1461" s="70">
        <f t="shared" si="315"/>
        <v>660.41607720472291</v>
      </c>
      <c r="Q1461" s="70">
        <f t="shared" si="316"/>
        <v>-16.793791155705946</v>
      </c>
      <c r="R1461" s="70" t="str">
        <f t="shared" si="317"/>
        <v>Yes</v>
      </c>
      <c r="S1461" s="70">
        <f t="shared" si="318"/>
        <v>575.30666666666662</v>
      </c>
      <c r="T1461" s="70">
        <f t="shared" si="319"/>
        <v>677.2098683604288</v>
      </c>
      <c r="U1461" s="70">
        <f t="shared" si="320"/>
        <v>37046.921291448292</v>
      </c>
      <c r="V1461" s="70">
        <f t="shared" si="321"/>
        <v>0</v>
      </c>
    </row>
    <row r="1462" spans="1:22" x14ac:dyDescent="0.15">
      <c r="A1462" s="66">
        <v>69270.307498913797</v>
      </c>
      <c r="B1462" s="67">
        <v>8.6252276999999999</v>
      </c>
      <c r="C1462" s="67">
        <v>3379.1342379530738</v>
      </c>
      <c r="D1462" s="65">
        <v>252</v>
      </c>
      <c r="E1462" s="68">
        <v>0.5</v>
      </c>
      <c r="F1462" s="65">
        <v>1</v>
      </c>
      <c r="G1462" s="65">
        <v>0.76</v>
      </c>
      <c r="H1462" s="65">
        <v>46</v>
      </c>
      <c r="I1462" s="70">
        <f t="shared" si="308"/>
        <v>391.77333694657983</v>
      </c>
      <c r="J1462" s="70">
        <f t="shared" si="309"/>
        <v>12.600000000000001</v>
      </c>
      <c r="K1462" s="70">
        <f t="shared" si="310"/>
        <v>9.5760000000000005</v>
      </c>
      <c r="L1462" s="70">
        <f t="shared" si="311"/>
        <v>0</v>
      </c>
      <c r="M1462" s="70">
        <f t="shared" si="312"/>
        <v>64.947591918407568</v>
      </c>
      <c r="N1462" s="70">
        <f t="shared" si="313"/>
        <v>1.6448536269514715</v>
      </c>
      <c r="O1462" s="70">
        <f t="shared" si="314"/>
        <v>106.82928212875677</v>
      </c>
      <c r="P1462" s="70">
        <f t="shared" si="315"/>
        <v>686.42928212875677</v>
      </c>
      <c r="Q1462" s="70">
        <f t="shared" si="316"/>
        <v>13.773336946579775</v>
      </c>
      <c r="R1462" s="70" t="str">
        <f t="shared" si="317"/>
        <v>Yes</v>
      </c>
      <c r="S1462" s="70">
        <f t="shared" si="318"/>
        <v>579.6</v>
      </c>
      <c r="T1462" s="70">
        <f t="shared" si="319"/>
        <v>672.65594518217699</v>
      </c>
      <c r="U1462" s="70">
        <f t="shared" si="320"/>
        <v>64636.154296875015</v>
      </c>
      <c r="V1462" s="70">
        <f t="shared" si="321"/>
        <v>0</v>
      </c>
    </row>
    <row r="1463" spans="1:22" x14ac:dyDescent="0.15">
      <c r="A1463" s="66">
        <v>73771.960703263452</v>
      </c>
      <c r="B1463" s="67">
        <v>9.6684755000000013</v>
      </c>
      <c r="C1463" s="67">
        <v>2524.2674756183083</v>
      </c>
      <c r="D1463" s="65">
        <v>300</v>
      </c>
      <c r="E1463" s="68">
        <v>0.2</v>
      </c>
      <c r="F1463" s="65">
        <v>0.82</v>
      </c>
      <c r="G1463" s="65">
        <v>0.86</v>
      </c>
      <c r="H1463" s="65">
        <v>23</v>
      </c>
      <c r="I1463" s="70">
        <f t="shared" si="308"/>
        <v>261.08226427406345</v>
      </c>
      <c r="J1463" s="70">
        <f t="shared" si="309"/>
        <v>12</v>
      </c>
      <c r="K1463" s="70">
        <f t="shared" si="310"/>
        <v>10.32</v>
      </c>
      <c r="L1463" s="70">
        <f t="shared" si="311"/>
        <v>2.0346989949375809</v>
      </c>
      <c r="M1463" s="70">
        <f t="shared" si="312"/>
        <v>55.187998695368549</v>
      </c>
      <c r="N1463" s="70">
        <f t="shared" si="313"/>
        <v>1.6448536269514715</v>
      </c>
      <c r="O1463" s="70">
        <f t="shared" si="314"/>
        <v>90.776179818270037</v>
      </c>
      <c r="P1463" s="70">
        <f t="shared" si="315"/>
        <v>366.77617981827007</v>
      </c>
      <c r="Q1463" s="70">
        <f t="shared" si="316"/>
        <v>-98.917735725936552</v>
      </c>
      <c r="R1463" s="70" t="str">
        <f t="shared" si="317"/>
        <v>Yes</v>
      </c>
      <c r="S1463" s="70">
        <f t="shared" si="318"/>
        <v>276</v>
      </c>
      <c r="T1463" s="70">
        <f t="shared" si="319"/>
        <v>465.69391554420662</v>
      </c>
      <c r="U1463" s="70">
        <f t="shared" si="320"/>
        <v>11574.150672384001</v>
      </c>
      <c r="V1463" s="70">
        <f t="shared" si="321"/>
        <v>0</v>
      </c>
    </row>
    <row r="1464" spans="1:22" x14ac:dyDescent="0.15">
      <c r="A1464" s="66">
        <v>18379.254479828687</v>
      </c>
      <c r="B1464" s="67">
        <v>7.7307254999999993</v>
      </c>
      <c r="C1464" s="67">
        <v>4026.7990770750157</v>
      </c>
      <c r="D1464" s="65">
        <v>228</v>
      </c>
      <c r="E1464" s="68">
        <v>-0.7</v>
      </c>
      <c r="F1464" s="65">
        <v>1</v>
      </c>
      <c r="G1464" s="65">
        <v>1.1599999999999999</v>
      </c>
      <c r="H1464" s="65">
        <v>46</v>
      </c>
      <c r="I1464" s="70">
        <f t="shared" si="308"/>
        <v>520.88242909090695</v>
      </c>
      <c r="J1464" s="70">
        <f t="shared" si="309"/>
        <v>2.2800000000000002</v>
      </c>
      <c r="K1464" s="70">
        <f t="shared" si="310"/>
        <v>2.6448</v>
      </c>
      <c r="L1464" s="70">
        <f t="shared" si="311"/>
        <v>0</v>
      </c>
      <c r="M1464" s="70">
        <f t="shared" si="312"/>
        <v>17.937906339369711</v>
      </c>
      <c r="N1464" s="70">
        <f t="shared" si="313"/>
        <v>1.6448536269514715</v>
      </c>
      <c r="O1464" s="70">
        <f t="shared" si="314"/>
        <v>29.505230302228064</v>
      </c>
      <c r="P1464" s="70">
        <f t="shared" si="315"/>
        <v>134.38523030222808</v>
      </c>
      <c r="Q1464" s="70">
        <f t="shared" si="316"/>
        <v>452.48242909090698</v>
      </c>
      <c r="R1464" s="70" t="str">
        <f t="shared" si="317"/>
        <v>No</v>
      </c>
      <c r="S1464" s="70">
        <f t="shared" si="318"/>
        <v>104.88000000000001</v>
      </c>
      <c r="T1464" s="70">
        <f t="shared" si="319"/>
        <v>0</v>
      </c>
      <c r="U1464" s="70">
        <f t="shared" si="320"/>
        <v>97.714112616360026</v>
      </c>
      <c r="V1464" s="70">
        <f t="shared" si="321"/>
        <v>423.16831647454694</v>
      </c>
    </row>
    <row r="1465" spans="1:22" x14ac:dyDescent="0.15">
      <c r="A1465" s="66">
        <v>75465.740892161193</v>
      </c>
      <c r="B1465" s="67">
        <v>10.0246213</v>
      </c>
      <c r="C1465" s="67">
        <v>922.67339436068016</v>
      </c>
      <c r="D1465" s="65">
        <v>228</v>
      </c>
      <c r="E1465" s="68">
        <v>-0.6</v>
      </c>
      <c r="F1465" s="65">
        <v>0.85</v>
      </c>
      <c r="G1465" s="65">
        <v>0.62</v>
      </c>
      <c r="H1465" s="65">
        <v>12</v>
      </c>
      <c r="I1465" s="70">
        <f t="shared" si="308"/>
        <v>92.040723210230411</v>
      </c>
      <c r="J1465" s="70">
        <f t="shared" si="309"/>
        <v>3.04</v>
      </c>
      <c r="K1465" s="70">
        <f t="shared" si="310"/>
        <v>1.8848</v>
      </c>
      <c r="L1465" s="70">
        <f t="shared" si="311"/>
        <v>1.3416407864998738</v>
      </c>
      <c r="M1465" s="70">
        <f t="shared" si="312"/>
        <v>7.6983460873099228</v>
      </c>
      <c r="N1465" s="70">
        <f t="shared" si="313"/>
        <v>1.6448536269514715</v>
      </c>
      <c r="O1465" s="70">
        <f t="shared" si="314"/>
        <v>12.662652483239397</v>
      </c>
      <c r="P1465" s="70">
        <f t="shared" si="315"/>
        <v>49.142652483239402</v>
      </c>
      <c r="Q1465" s="70">
        <f t="shared" si="316"/>
        <v>0.84072321023040786</v>
      </c>
      <c r="R1465" s="70" t="str">
        <f t="shared" si="317"/>
        <v>Yes</v>
      </c>
      <c r="S1465" s="70">
        <f t="shared" si="318"/>
        <v>36.480000000000004</v>
      </c>
      <c r="T1465" s="70">
        <f t="shared" si="319"/>
        <v>48.301929273008994</v>
      </c>
      <c r="U1465" s="70">
        <f t="shared" si="320"/>
        <v>151.99362465792001</v>
      </c>
      <c r="V1465" s="70">
        <f t="shared" si="321"/>
        <v>0</v>
      </c>
    </row>
    <row r="1466" spans="1:22" x14ac:dyDescent="0.15">
      <c r="A1466" s="66">
        <v>40053.722233320012</v>
      </c>
      <c r="B1466" s="67">
        <v>18.861867600000004</v>
      </c>
      <c r="C1466" s="67">
        <v>882.93648637748311</v>
      </c>
      <c r="D1466" s="65">
        <v>340</v>
      </c>
      <c r="E1466" s="68">
        <v>-0.4</v>
      </c>
      <c r="F1466" s="65">
        <v>0.95</v>
      </c>
      <c r="G1466" s="65">
        <v>0.55000000000000004</v>
      </c>
      <c r="H1466" s="65">
        <v>5</v>
      </c>
      <c r="I1466" s="70">
        <f t="shared" si="308"/>
        <v>46.810660805268455</v>
      </c>
      <c r="J1466" s="70">
        <f t="shared" si="309"/>
        <v>6.8</v>
      </c>
      <c r="K1466" s="70">
        <f t="shared" si="310"/>
        <v>3.74</v>
      </c>
      <c r="L1466" s="70">
        <f t="shared" si="311"/>
        <v>0.50000000000000022</v>
      </c>
      <c r="M1466" s="70">
        <f t="shared" si="312"/>
        <v>9.0276242721991942</v>
      </c>
      <c r="N1466" s="70">
        <f t="shared" si="313"/>
        <v>1.6448536269514715</v>
      </c>
      <c r="O1466" s="70">
        <f t="shared" si="314"/>
        <v>14.849120526881983</v>
      </c>
      <c r="P1466" s="70">
        <f t="shared" si="315"/>
        <v>48.849120526881983</v>
      </c>
      <c r="Q1466" s="70">
        <f t="shared" si="316"/>
        <v>-157.18933919473153</v>
      </c>
      <c r="R1466" s="70" t="str">
        <f t="shared" si="317"/>
        <v>Yes</v>
      </c>
      <c r="S1466" s="70">
        <f t="shared" si="318"/>
        <v>34</v>
      </c>
      <c r="T1466" s="70">
        <f t="shared" si="319"/>
        <v>206.03845972161352</v>
      </c>
      <c r="U1466" s="70">
        <f t="shared" si="320"/>
        <v>508.14973501439999</v>
      </c>
      <c r="V1466" s="70">
        <f t="shared" si="321"/>
        <v>0</v>
      </c>
    </row>
    <row r="1467" spans="1:22" x14ac:dyDescent="0.15">
      <c r="A1467" s="66">
        <v>59245.084098267616</v>
      </c>
      <c r="B1467" s="67">
        <v>18.920013900000001</v>
      </c>
      <c r="C1467" s="67">
        <v>3876.491327631381</v>
      </c>
      <c r="D1467" s="65">
        <v>196</v>
      </c>
      <c r="E1467" s="68">
        <v>0.5</v>
      </c>
      <c r="F1467" s="65">
        <v>0.7</v>
      </c>
      <c r="G1467" s="65">
        <v>1.0900000000000001</v>
      </c>
      <c r="H1467" s="65">
        <v>23</v>
      </c>
      <c r="I1467" s="70">
        <f t="shared" si="308"/>
        <v>204.88839744622919</v>
      </c>
      <c r="J1467" s="70">
        <f t="shared" si="309"/>
        <v>9.8000000000000007</v>
      </c>
      <c r="K1467" s="70">
        <f t="shared" si="310"/>
        <v>10.682000000000002</v>
      </c>
      <c r="L1467" s="70">
        <f t="shared" si="311"/>
        <v>2.6267851073127395</v>
      </c>
      <c r="M1467" s="70">
        <f t="shared" si="312"/>
        <v>57.333182817631894</v>
      </c>
      <c r="N1467" s="70">
        <f t="shared" si="313"/>
        <v>1.6448536269514715</v>
      </c>
      <c r="O1467" s="70">
        <f t="shared" si="314"/>
        <v>94.304693702253601</v>
      </c>
      <c r="P1467" s="70">
        <f t="shared" si="315"/>
        <v>319.70469370225362</v>
      </c>
      <c r="Q1467" s="70">
        <f t="shared" si="316"/>
        <v>-89.111602553770808</v>
      </c>
      <c r="R1467" s="70" t="str">
        <f t="shared" si="317"/>
        <v>Yes</v>
      </c>
      <c r="S1467" s="70">
        <f t="shared" si="318"/>
        <v>225.4</v>
      </c>
      <c r="T1467" s="70">
        <f t="shared" si="319"/>
        <v>408.81629625602443</v>
      </c>
      <c r="U1467" s="70">
        <f t="shared" si="320"/>
        <v>50272.564453125007</v>
      </c>
      <c r="V1467" s="70">
        <f t="shared" si="321"/>
        <v>0</v>
      </c>
    </row>
    <row r="1468" spans="1:22" x14ac:dyDescent="0.15">
      <c r="A1468" s="66">
        <v>27126.644617734051</v>
      </c>
      <c r="B1468" s="67">
        <v>52.883635500000004</v>
      </c>
      <c r="C1468" s="67">
        <v>12519.909794641835</v>
      </c>
      <c r="D1468" s="65">
        <v>332</v>
      </c>
      <c r="E1468" s="68">
        <v>-0.7</v>
      </c>
      <c r="F1468" s="65">
        <v>0.7</v>
      </c>
      <c r="G1468" s="65">
        <v>0.73</v>
      </c>
      <c r="H1468" s="65">
        <v>23</v>
      </c>
      <c r="I1468" s="70">
        <f t="shared" si="308"/>
        <v>236.74449905475643</v>
      </c>
      <c r="J1468" s="70">
        <f t="shared" si="309"/>
        <v>3.3200000000000003</v>
      </c>
      <c r="K1468" s="70">
        <f t="shared" si="310"/>
        <v>2.4236</v>
      </c>
      <c r="L1468" s="70">
        <f t="shared" si="311"/>
        <v>2.6267851073127395</v>
      </c>
      <c r="M1468" s="70">
        <f t="shared" si="312"/>
        <v>14.531098034216136</v>
      </c>
      <c r="N1468" s="70">
        <f t="shared" si="313"/>
        <v>1.6448536269514715</v>
      </c>
      <c r="O1468" s="70">
        <f t="shared" si="314"/>
        <v>23.901529305167809</v>
      </c>
      <c r="P1468" s="70">
        <f t="shared" si="315"/>
        <v>100.26152930516783</v>
      </c>
      <c r="Q1468" s="70">
        <f t="shared" si="316"/>
        <v>137.14449905475641</v>
      </c>
      <c r="R1468" s="70" t="str">
        <f t="shared" si="317"/>
        <v>No</v>
      </c>
      <c r="S1468" s="70">
        <f t="shared" si="318"/>
        <v>76.360000000000014</v>
      </c>
      <c r="T1468" s="70">
        <f t="shared" si="319"/>
        <v>0</v>
      </c>
      <c r="U1468" s="70">
        <f t="shared" si="320"/>
        <v>142.28546223084001</v>
      </c>
      <c r="V1468" s="70">
        <f t="shared" si="321"/>
        <v>94.459036823916421</v>
      </c>
    </row>
    <row r="1469" spans="1:22" x14ac:dyDescent="0.15">
      <c r="A1469" s="66">
        <v>85753.584120985266</v>
      </c>
      <c r="B1469" s="67">
        <v>62.191517000000005</v>
      </c>
      <c r="C1469" s="67">
        <v>23248.072695104955</v>
      </c>
      <c r="D1469" s="65">
        <v>414</v>
      </c>
      <c r="E1469" s="68">
        <v>-0.4</v>
      </c>
      <c r="F1469" s="65">
        <v>0.7</v>
      </c>
      <c r="G1469" s="65">
        <v>0.68</v>
      </c>
      <c r="H1469" s="65">
        <v>31</v>
      </c>
      <c r="I1469" s="70">
        <f t="shared" si="308"/>
        <v>373.81420837676228</v>
      </c>
      <c r="J1469" s="70">
        <f t="shared" si="309"/>
        <v>8.2799999999999994</v>
      </c>
      <c r="K1469" s="70">
        <f t="shared" si="310"/>
        <v>5.6303999999999998</v>
      </c>
      <c r="L1469" s="70">
        <f t="shared" si="311"/>
        <v>3.0495901363953815</v>
      </c>
      <c r="M1469" s="70">
        <f t="shared" si="312"/>
        <v>40.253405433081063</v>
      </c>
      <c r="N1469" s="70">
        <f t="shared" si="313"/>
        <v>1.6448536269514715</v>
      </c>
      <c r="O1469" s="70">
        <f t="shared" si="314"/>
        <v>66.21095992375146</v>
      </c>
      <c r="P1469" s="70">
        <f t="shared" si="315"/>
        <v>322.89095992375144</v>
      </c>
      <c r="Q1469" s="70">
        <f t="shared" si="316"/>
        <v>125.4142083767623</v>
      </c>
      <c r="R1469" s="70" t="str">
        <f t="shared" si="317"/>
        <v>Yes</v>
      </c>
      <c r="S1469" s="70">
        <f t="shared" si="318"/>
        <v>256.68</v>
      </c>
      <c r="T1469" s="70">
        <f t="shared" si="319"/>
        <v>256.68</v>
      </c>
      <c r="U1469" s="70">
        <f t="shared" si="320"/>
        <v>618.74703028223996</v>
      </c>
      <c r="V1469" s="70">
        <f t="shared" si="321"/>
        <v>0</v>
      </c>
    </row>
    <row r="1470" spans="1:22" x14ac:dyDescent="0.15">
      <c r="A1470" s="66">
        <v>18353.49057330604</v>
      </c>
      <c r="B1470" s="67">
        <v>28.825131800000001</v>
      </c>
      <c r="C1470" s="67">
        <v>9177.1541560135047</v>
      </c>
      <c r="D1470" s="65">
        <v>406</v>
      </c>
      <c r="E1470" s="68">
        <v>0.2</v>
      </c>
      <c r="F1470" s="65">
        <v>0.85</v>
      </c>
      <c r="G1470" s="65">
        <v>0.84</v>
      </c>
      <c r="H1470" s="65">
        <v>23</v>
      </c>
      <c r="I1470" s="70">
        <f t="shared" si="308"/>
        <v>318.37336320569761</v>
      </c>
      <c r="J1470" s="70">
        <f t="shared" si="309"/>
        <v>16.239999999999998</v>
      </c>
      <c r="K1470" s="70">
        <f t="shared" si="310"/>
        <v>13.641599999999999</v>
      </c>
      <c r="L1470" s="70">
        <f t="shared" si="311"/>
        <v>1.8574175621006712</v>
      </c>
      <c r="M1470" s="70">
        <f t="shared" si="312"/>
        <v>72.041928644921768</v>
      </c>
      <c r="N1470" s="70">
        <f t="shared" si="313"/>
        <v>1.6448536269514715</v>
      </c>
      <c r="O1470" s="70">
        <f t="shared" si="314"/>
        <v>118.49842762417867</v>
      </c>
      <c r="P1470" s="70">
        <f t="shared" si="315"/>
        <v>492.01842762417868</v>
      </c>
      <c r="Q1470" s="70">
        <f t="shared" si="316"/>
        <v>-168.82663679430232</v>
      </c>
      <c r="R1470" s="70" t="str">
        <f t="shared" si="317"/>
        <v>Yes</v>
      </c>
      <c r="S1470" s="70">
        <f t="shared" si="318"/>
        <v>373.52</v>
      </c>
      <c r="T1470" s="70">
        <f t="shared" si="319"/>
        <v>660.845064418481</v>
      </c>
      <c r="U1470" s="70">
        <f t="shared" si="320"/>
        <v>15663.68390995968</v>
      </c>
      <c r="V1470" s="70">
        <f t="shared" si="321"/>
        <v>0</v>
      </c>
    </row>
    <row r="1471" spans="1:22" x14ac:dyDescent="0.15">
      <c r="A1471" s="66">
        <v>64862.27060623726</v>
      </c>
      <c r="B1471" s="67">
        <v>61.853458400000008</v>
      </c>
      <c r="C1471" s="67">
        <v>3373.5325585234737</v>
      </c>
      <c r="D1471" s="65">
        <v>380</v>
      </c>
      <c r="E1471" s="68">
        <v>0.8</v>
      </c>
      <c r="F1471" s="65">
        <v>0.82</v>
      </c>
      <c r="G1471" s="65">
        <v>0.57999999999999996</v>
      </c>
      <c r="H1471" s="65">
        <v>6</v>
      </c>
      <c r="I1471" s="70">
        <f t="shared" si="308"/>
        <v>54.540726513741276</v>
      </c>
      <c r="J1471" s="70">
        <f t="shared" si="309"/>
        <v>22.8</v>
      </c>
      <c r="K1471" s="70">
        <f t="shared" si="310"/>
        <v>13.224</v>
      </c>
      <c r="L1471" s="70">
        <f t="shared" si="311"/>
        <v>1.0392304845413265</v>
      </c>
      <c r="M1471" s="70">
        <f t="shared" si="312"/>
        <v>40.133181483655143</v>
      </c>
      <c r="N1471" s="70">
        <f t="shared" si="313"/>
        <v>1.6448536269514715</v>
      </c>
      <c r="O1471" s="70">
        <f t="shared" si="314"/>
        <v>66.013209124491794</v>
      </c>
      <c r="P1471" s="70">
        <f t="shared" si="315"/>
        <v>202.81320912449181</v>
      </c>
      <c r="Q1471" s="70">
        <f t="shared" si="316"/>
        <v>-629.45927348625878</v>
      </c>
      <c r="R1471" s="70" t="str">
        <f t="shared" si="317"/>
        <v>Yes</v>
      </c>
      <c r="S1471" s="70">
        <f t="shared" si="318"/>
        <v>136.80000000000001</v>
      </c>
      <c r="T1471" s="70">
        <f t="shared" si="319"/>
        <v>832.27248261075056</v>
      </c>
      <c r="U1471" s="70">
        <f t="shared" si="320"/>
        <v>548639.90617743379</v>
      </c>
      <c r="V1471" s="70">
        <f t="shared" si="321"/>
        <v>0</v>
      </c>
    </row>
    <row r="1472" spans="1:22" x14ac:dyDescent="0.15">
      <c r="A1472" s="66">
        <v>17700.070714082551</v>
      </c>
      <c r="B1472" s="67">
        <v>6.3562225000000003</v>
      </c>
      <c r="C1472" s="67">
        <v>1255.7756688592501</v>
      </c>
      <c r="D1472" s="65">
        <v>380</v>
      </c>
      <c r="E1472" s="68">
        <v>0.2</v>
      </c>
      <c r="F1472" s="65">
        <v>1</v>
      </c>
      <c r="G1472" s="65">
        <v>0.94</v>
      </c>
      <c r="H1472" s="65">
        <v>15</v>
      </c>
      <c r="I1472" s="70">
        <f t="shared" si="308"/>
        <v>197.56634838683669</v>
      </c>
      <c r="J1472" s="70">
        <f t="shared" si="309"/>
        <v>15.2</v>
      </c>
      <c r="K1472" s="70">
        <f t="shared" si="310"/>
        <v>14.287999999999998</v>
      </c>
      <c r="L1472" s="70">
        <f t="shared" si="311"/>
        <v>0</v>
      </c>
      <c r="M1472" s="70">
        <f t="shared" si="312"/>
        <v>55.337186050611564</v>
      </c>
      <c r="N1472" s="70">
        <f t="shared" si="313"/>
        <v>1.6448536269514715</v>
      </c>
      <c r="O1472" s="70">
        <f t="shared" si="314"/>
        <v>91.021571180636812</v>
      </c>
      <c r="P1472" s="70">
        <f t="shared" si="315"/>
        <v>319.02157118063678</v>
      </c>
      <c r="Q1472" s="70">
        <f t="shared" si="316"/>
        <v>-258.43365161316331</v>
      </c>
      <c r="R1472" s="70" t="str">
        <f t="shared" si="317"/>
        <v>Yes</v>
      </c>
      <c r="S1472" s="70">
        <f t="shared" si="318"/>
        <v>228</v>
      </c>
      <c r="T1472" s="70">
        <f t="shared" si="319"/>
        <v>577.45522279380009</v>
      </c>
      <c r="U1472" s="70">
        <f t="shared" si="320"/>
        <v>14660.590851686398</v>
      </c>
      <c r="V1472" s="70">
        <f t="shared" si="321"/>
        <v>0</v>
      </c>
    </row>
    <row r="1473" spans="1:22" x14ac:dyDescent="0.15">
      <c r="A1473" s="66">
        <v>92841.773076878482</v>
      </c>
      <c r="B1473" s="67">
        <v>17.950913499999999</v>
      </c>
      <c r="C1473" s="67">
        <v>5521.9013656498491</v>
      </c>
      <c r="D1473" s="65">
        <v>414</v>
      </c>
      <c r="E1473" s="68">
        <v>0.5</v>
      </c>
      <c r="F1473" s="65">
        <v>0.85</v>
      </c>
      <c r="G1473" s="65">
        <v>0.77</v>
      </c>
      <c r="H1473" s="65">
        <v>23</v>
      </c>
      <c r="I1473" s="70">
        <f t="shared" si="308"/>
        <v>307.61116227593931</v>
      </c>
      <c r="J1473" s="70">
        <f t="shared" si="309"/>
        <v>20.700000000000003</v>
      </c>
      <c r="K1473" s="70">
        <f t="shared" si="310"/>
        <v>15.939000000000002</v>
      </c>
      <c r="L1473" s="70">
        <f t="shared" si="311"/>
        <v>1.8574175621006712</v>
      </c>
      <c r="M1473" s="70">
        <f t="shared" si="312"/>
        <v>85.565647797466028</v>
      </c>
      <c r="N1473" s="70">
        <f t="shared" si="313"/>
        <v>1.6448536269514715</v>
      </c>
      <c r="O1473" s="70">
        <f t="shared" si="314"/>
        <v>140.74296612211418</v>
      </c>
      <c r="P1473" s="70">
        <f t="shared" si="315"/>
        <v>616.84296612211426</v>
      </c>
      <c r="Q1473" s="70">
        <f t="shared" si="316"/>
        <v>-313.38883772406081</v>
      </c>
      <c r="R1473" s="70" t="str">
        <f t="shared" si="317"/>
        <v>Yes</v>
      </c>
      <c r="S1473" s="70">
        <f t="shared" si="318"/>
        <v>476.10000000000008</v>
      </c>
      <c r="T1473" s="70">
        <f t="shared" si="319"/>
        <v>930.23180384617513</v>
      </c>
      <c r="U1473" s="70">
        <f t="shared" si="320"/>
        <v>106187.96777343751</v>
      </c>
      <c r="V1473" s="70">
        <f t="shared" si="321"/>
        <v>0</v>
      </c>
    </row>
    <row r="1474" spans="1:22" x14ac:dyDescent="0.15">
      <c r="A1474" s="66">
        <v>50753.155301042811</v>
      </c>
      <c r="B1474" s="67">
        <v>11.629216300000001</v>
      </c>
      <c r="C1474" s="67">
        <v>8967.4034276903112</v>
      </c>
      <c r="D1474" s="65">
        <v>664</v>
      </c>
      <c r="E1474" s="68">
        <v>1.2</v>
      </c>
      <c r="F1474" s="65">
        <v>0.7</v>
      </c>
      <c r="G1474" s="65">
        <v>1.19</v>
      </c>
      <c r="H1474" s="65">
        <v>23</v>
      </c>
      <c r="I1474" s="70">
        <f t="shared" si="308"/>
        <v>771.10986642240971</v>
      </c>
      <c r="J1474" s="70">
        <f t="shared" si="309"/>
        <v>48.693333333333335</v>
      </c>
      <c r="K1474" s="70">
        <f t="shared" si="310"/>
        <v>57.945066666666669</v>
      </c>
      <c r="L1474" s="70">
        <f t="shared" si="311"/>
        <v>2.6267851073127395</v>
      </c>
      <c r="M1474" s="70">
        <f t="shared" si="312"/>
        <v>305.91778009747799</v>
      </c>
      <c r="N1474" s="70">
        <f t="shared" si="313"/>
        <v>1.6448536269514715</v>
      </c>
      <c r="O1474" s="70">
        <f t="shared" si="314"/>
        <v>503.18997014227938</v>
      </c>
      <c r="P1474" s="70">
        <f t="shared" si="315"/>
        <v>1623.1366368089462</v>
      </c>
      <c r="Q1474" s="70">
        <f t="shared" si="316"/>
        <v>-689.69013357759025</v>
      </c>
      <c r="R1474" s="70" t="str">
        <f t="shared" si="317"/>
        <v>Yes</v>
      </c>
      <c r="S1474" s="70">
        <f t="shared" si="318"/>
        <v>1119.9466666666667</v>
      </c>
      <c r="T1474" s="70">
        <f t="shared" si="319"/>
        <v>2312.8267703865363</v>
      </c>
      <c r="U1474" s="70">
        <f t="shared" si="320"/>
        <v>7111884.1225139042</v>
      </c>
      <c r="V1474" s="70">
        <f t="shared" si="321"/>
        <v>0</v>
      </c>
    </row>
    <row r="1475" spans="1:22" x14ac:dyDescent="0.15">
      <c r="A1475" s="66">
        <v>41079.601450223068</v>
      </c>
      <c r="B1475" s="67">
        <v>26.184667399999999</v>
      </c>
      <c r="C1475" s="67">
        <v>12013.090734822437</v>
      </c>
      <c r="D1475" s="65">
        <v>364</v>
      </c>
      <c r="E1475" s="68">
        <v>0.6</v>
      </c>
      <c r="F1475" s="65">
        <v>0.7</v>
      </c>
      <c r="G1475" s="65">
        <v>0.41</v>
      </c>
      <c r="H1475" s="65">
        <v>60</v>
      </c>
      <c r="I1475" s="70">
        <f t="shared" ref="I1475:I1538" si="322">C1475/B1475</f>
        <v>458.78339989235218</v>
      </c>
      <c r="J1475" s="70">
        <f t="shared" ref="J1475:J1538" si="323">($D1475/30)*(100%+$E1475)</f>
        <v>19.413333333333334</v>
      </c>
      <c r="K1475" s="70">
        <f t="shared" ref="K1475:K1538" si="324">G1475*J1475</f>
        <v>7.9594666666666667</v>
      </c>
      <c r="L1475" s="70">
        <f t="shared" ref="L1475:L1538" si="325">SQRT((1-F1475)*H1475)</f>
        <v>4.2426406871192857</v>
      </c>
      <c r="M1475" s="70">
        <f t="shared" ref="M1475:M1538" si="326">SQRT((H1475*(K1475^2))+((J1475^2)*(L1475^2)))</f>
        <v>102.88334061968763</v>
      </c>
      <c r="N1475" s="70">
        <f t="shared" ref="N1475:N1538" si="327">_xlfn.NORM.INV(95/100,0,1)</f>
        <v>1.6448536269514715</v>
      </c>
      <c r="O1475" s="70">
        <f t="shared" ref="O1475:O1538" si="328">N1475*M1475</f>
        <v>169.22803597117687</v>
      </c>
      <c r="P1475" s="70">
        <f t="shared" ref="P1475:P1538" si="329">J1475*H1475+O1475</f>
        <v>1334.0280359711769</v>
      </c>
      <c r="Q1475" s="70">
        <f t="shared" ref="Q1475:Q1538" si="330">I1475-(J1475*30)</f>
        <v>-123.6166001076478</v>
      </c>
      <c r="R1475" s="70" t="str">
        <f t="shared" ref="R1475:R1538" si="331">IF(Q1475&lt;P1475, "Yes", "No")</f>
        <v>Yes</v>
      </c>
      <c r="S1475" s="70">
        <f t="shared" ref="S1475:S1538" si="332">H1475*J1475</f>
        <v>1164.8</v>
      </c>
      <c r="T1475" s="70">
        <f t="shared" ref="T1475:T1538" si="333">IF(R1475="Yes",IF((P1475-Q1475)&gt;S1475, P1475-Q1475, S1475),0)</f>
        <v>1457.6446360788248</v>
      </c>
      <c r="U1475" s="70">
        <f t="shared" ref="U1475:U1538" si="334">J1475*(((100%+E1475)^11)-1)/((100%+E1475)-1)*30</f>
        <v>169790.81920446479</v>
      </c>
      <c r="V1475" s="70">
        <f t="shared" ref="V1475:V1538" si="335">IF(I1475-U1475&gt;0,I1475-U1475,0)</f>
        <v>0</v>
      </c>
    </row>
    <row r="1476" spans="1:22" x14ac:dyDescent="0.15">
      <c r="A1476" s="66">
        <v>94947.716827789569</v>
      </c>
      <c r="B1476" s="67">
        <v>25.801648400000001</v>
      </c>
      <c r="C1476" s="67">
        <v>10464.308803912705</v>
      </c>
      <c r="D1476" s="65">
        <v>364</v>
      </c>
      <c r="E1476" s="68">
        <v>0.8</v>
      </c>
      <c r="F1476" s="65">
        <v>0.83</v>
      </c>
      <c r="G1476" s="65">
        <v>0.41</v>
      </c>
      <c r="H1476" s="65">
        <v>60</v>
      </c>
      <c r="I1476" s="70">
        <f t="shared" si="322"/>
        <v>405.56745219087259</v>
      </c>
      <c r="J1476" s="70">
        <f t="shared" si="323"/>
        <v>21.84</v>
      </c>
      <c r="K1476" s="70">
        <f t="shared" si="324"/>
        <v>8.9543999999999997</v>
      </c>
      <c r="L1476" s="70">
        <f t="shared" si="325"/>
        <v>3.1937438845342627</v>
      </c>
      <c r="M1476" s="70">
        <f t="shared" si="326"/>
        <v>98.367321207807635</v>
      </c>
      <c r="N1476" s="70">
        <f t="shared" si="327"/>
        <v>1.6448536269514715</v>
      </c>
      <c r="O1476" s="70">
        <f t="shared" si="328"/>
        <v>161.7998450621628</v>
      </c>
      <c r="P1476" s="70">
        <f t="shared" si="329"/>
        <v>1472.1998450621629</v>
      </c>
      <c r="Q1476" s="70">
        <f t="shared" si="330"/>
        <v>-249.63254780912746</v>
      </c>
      <c r="R1476" s="70" t="str">
        <f t="shared" si="331"/>
        <v>Yes</v>
      </c>
      <c r="S1476" s="70">
        <f t="shared" si="332"/>
        <v>1310.4000000000001</v>
      </c>
      <c r="T1476" s="70">
        <f t="shared" si="333"/>
        <v>1721.8323928712903</v>
      </c>
      <c r="U1476" s="70">
        <f t="shared" si="334"/>
        <v>525539.2785489104</v>
      </c>
      <c r="V1476" s="70">
        <f t="shared" si="335"/>
        <v>0</v>
      </c>
    </row>
    <row r="1477" spans="1:22" x14ac:dyDescent="0.15">
      <c r="A1477" s="66">
        <v>94485.729905592889</v>
      </c>
      <c r="B1477" s="67">
        <v>25.801648400000001</v>
      </c>
      <c r="C1477" s="67">
        <v>10549.065983520488</v>
      </c>
      <c r="D1477" s="65">
        <v>364</v>
      </c>
      <c r="E1477" s="68">
        <v>-0.4</v>
      </c>
      <c r="F1477" s="65">
        <v>0.82</v>
      </c>
      <c r="G1477" s="65">
        <v>0.41</v>
      </c>
      <c r="H1477" s="65">
        <v>60</v>
      </c>
      <c r="I1477" s="70">
        <f t="shared" si="322"/>
        <v>408.85240431074504</v>
      </c>
      <c r="J1477" s="70">
        <f t="shared" si="323"/>
        <v>7.2799999999999994</v>
      </c>
      <c r="K1477" s="70">
        <f t="shared" si="324"/>
        <v>2.9847999999999995</v>
      </c>
      <c r="L1477" s="70">
        <f t="shared" si="325"/>
        <v>3.2863353450309969</v>
      </c>
      <c r="M1477" s="70">
        <f t="shared" si="326"/>
        <v>33.270476137260189</v>
      </c>
      <c r="N1477" s="70">
        <f t="shared" si="327"/>
        <v>1.6448536269514715</v>
      </c>
      <c r="O1477" s="70">
        <f t="shared" si="328"/>
        <v>54.72506334477481</v>
      </c>
      <c r="P1477" s="70">
        <f t="shared" si="329"/>
        <v>491.52506334477476</v>
      </c>
      <c r="Q1477" s="70">
        <f t="shared" si="330"/>
        <v>190.45240431074507</v>
      </c>
      <c r="R1477" s="70" t="str">
        <f t="shared" si="331"/>
        <v>Yes</v>
      </c>
      <c r="S1477" s="70">
        <f t="shared" si="332"/>
        <v>436.79999999999995</v>
      </c>
      <c r="T1477" s="70">
        <f t="shared" si="333"/>
        <v>436.79999999999995</v>
      </c>
      <c r="U1477" s="70">
        <f t="shared" si="334"/>
        <v>544.01912807423992</v>
      </c>
      <c r="V1477" s="70">
        <f t="shared" si="335"/>
        <v>0</v>
      </c>
    </row>
    <row r="1478" spans="1:22" x14ac:dyDescent="0.15">
      <c r="A1478" s="66">
        <v>49987.420527752605</v>
      </c>
      <c r="B1478" s="67">
        <v>21.466721100000001</v>
      </c>
      <c r="C1478" s="67">
        <v>9908.9407481648886</v>
      </c>
      <c r="D1478" s="65">
        <v>372</v>
      </c>
      <c r="E1478" s="68">
        <v>0.5</v>
      </c>
      <c r="F1478" s="65">
        <v>0.85</v>
      </c>
      <c r="G1478" s="65">
        <v>0.4</v>
      </c>
      <c r="H1478" s="65">
        <v>68</v>
      </c>
      <c r="I1478" s="70">
        <f t="shared" si="322"/>
        <v>461.59544822916098</v>
      </c>
      <c r="J1478" s="70">
        <f t="shared" si="323"/>
        <v>18.600000000000001</v>
      </c>
      <c r="K1478" s="70">
        <f t="shared" si="324"/>
        <v>7.4400000000000013</v>
      </c>
      <c r="L1478" s="70">
        <f t="shared" si="325"/>
        <v>3.1937438845342627</v>
      </c>
      <c r="M1478" s="70">
        <f t="shared" si="326"/>
        <v>85.398107707372546</v>
      </c>
      <c r="N1478" s="70">
        <f t="shared" si="327"/>
        <v>1.6448536269514715</v>
      </c>
      <c r="O1478" s="70">
        <f t="shared" si="328"/>
        <v>140.46738719726415</v>
      </c>
      <c r="P1478" s="70">
        <f t="shared" si="329"/>
        <v>1405.2673871972643</v>
      </c>
      <c r="Q1478" s="70">
        <f t="shared" si="330"/>
        <v>-96.404551770839021</v>
      </c>
      <c r="R1478" s="70" t="str">
        <f t="shared" si="331"/>
        <v>Yes</v>
      </c>
      <c r="S1478" s="70">
        <f t="shared" si="332"/>
        <v>1264.8000000000002</v>
      </c>
      <c r="T1478" s="70">
        <f t="shared" si="333"/>
        <v>1501.6719389681034</v>
      </c>
      <c r="U1478" s="70">
        <f t="shared" si="334"/>
        <v>95415.275390625015</v>
      </c>
      <c r="V1478" s="70">
        <f t="shared" si="335"/>
        <v>0</v>
      </c>
    </row>
    <row r="1479" spans="1:22" x14ac:dyDescent="0.15">
      <c r="A1479" s="66">
        <v>62669.728571967542</v>
      </c>
      <c r="B1479" s="67">
        <v>10.6263082</v>
      </c>
      <c r="C1479" s="67">
        <v>1380.2330655176715</v>
      </c>
      <c r="D1479" s="65">
        <v>372</v>
      </c>
      <c r="E1479" s="68">
        <v>-0.6</v>
      </c>
      <c r="F1479" s="65">
        <v>0.71</v>
      </c>
      <c r="G1479" s="65">
        <v>0.4</v>
      </c>
      <c r="H1479" s="65">
        <v>13</v>
      </c>
      <c r="I1479" s="70">
        <f t="shared" si="322"/>
        <v>129.88829606106017</v>
      </c>
      <c r="J1479" s="70">
        <f t="shared" si="323"/>
        <v>4.9600000000000009</v>
      </c>
      <c r="K1479" s="70">
        <f t="shared" si="324"/>
        <v>1.9840000000000004</v>
      </c>
      <c r="L1479" s="70">
        <f t="shared" si="325"/>
        <v>1.94164878389476</v>
      </c>
      <c r="M1479" s="70">
        <f t="shared" si="326"/>
        <v>11.996639529468244</v>
      </c>
      <c r="N1479" s="70">
        <f t="shared" si="327"/>
        <v>1.6448536269514715</v>
      </c>
      <c r="O1479" s="70">
        <f t="shared" si="328"/>
        <v>19.732716041275236</v>
      </c>
      <c r="P1479" s="70">
        <f t="shared" si="329"/>
        <v>84.212716041275257</v>
      </c>
      <c r="Q1479" s="70">
        <f t="shared" si="330"/>
        <v>-18.911703938939837</v>
      </c>
      <c r="R1479" s="70" t="str">
        <f t="shared" si="331"/>
        <v>Yes</v>
      </c>
      <c r="S1479" s="70">
        <f t="shared" si="332"/>
        <v>64.480000000000018</v>
      </c>
      <c r="T1479" s="70">
        <f t="shared" si="333"/>
        <v>103.12441998021509</v>
      </c>
      <c r="U1479" s="70">
        <f t="shared" si="334"/>
        <v>247.98959812608001</v>
      </c>
      <c r="V1479" s="70">
        <f t="shared" si="335"/>
        <v>0</v>
      </c>
    </row>
    <row r="1480" spans="1:22" x14ac:dyDescent="0.15">
      <c r="A1480" s="66">
        <v>79937.847940103456</v>
      </c>
      <c r="B1480" s="67">
        <v>18.605507300000003</v>
      </c>
      <c r="C1480" s="67">
        <v>7879.7665083079737</v>
      </c>
      <c r="D1480" s="65">
        <v>372</v>
      </c>
      <c r="E1480" s="68">
        <v>1.5</v>
      </c>
      <c r="F1480" s="65">
        <v>0.82</v>
      </c>
      <c r="G1480" s="65">
        <v>0.4</v>
      </c>
      <c r="H1480" s="65">
        <v>60</v>
      </c>
      <c r="I1480" s="70">
        <f t="shared" si="322"/>
        <v>423.51796063673964</v>
      </c>
      <c r="J1480" s="70">
        <f t="shared" si="323"/>
        <v>31</v>
      </c>
      <c r="K1480" s="70">
        <f t="shared" si="324"/>
        <v>12.4</v>
      </c>
      <c r="L1480" s="70">
        <f t="shared" si="325"/>
        <v>3.2863353450309969</v>
      </c>
      <c r="M1480" s="70">
        <f t="shared" si="326"/>
        <v>140.01571340388907</v>
      </c>
      <c r="N1480" s="70">
        <f t="shared" si="327"/>
        <v>1.6448536269514715</v>
      </c>
      <c r="O1480" s="70">
        <f t="shared" si="328"/>
        <v>230.30535402258471</v>
      </c>
      <c r="P1480" s="70">
        <f t="shared" si="329"/>
        <v>2090.3053540225847</v>
      </c>
      <c r="Q1480" s="70">
        <f t="shared" si="330"/>
        <v>-506.48203936326036</v>
      </c>
      <c r="R1480" s="70" t="str">
        <f t="shared" si="331"/>
        <v>Yes</v>
      </c>
      <c r="S1480" s="70">
        <f t="shared" si="332"/>
        <v>1860</v>
      </c>
      <c r="T1480" s="70">
        <f t="shared" si="333"/>
        <v>2596.787393385845</v>
      </c>
      <c r="U1480" s="70">
        <f t="shared" si="334"/>
        <v>14781331.904296875</v>
      </c>
      <c r="V1480" s="70">
        <f t="shared" si="335"/>
        <v>0</v>
      </c>
    </row>
    <row r="1481" spans="1:22" x14ac:dyDescent="0.15">
      <c r="A1481" s="66">
        <v>75778.010451165872</v>
      </c>
      <c r="B1481" s="67">
        <v>18.559079499999999</v>
      </c>
      <c r="C1481" s="67">
        <v>7862.3499415034539</v>
      </c>
      <c r="D1481" s="65">
        <v>372</v>
      </c>
      <c r="E1481" s="68">
        <v>0.8</v>
      </c>
      <c r="F1481" s="65">
        <v>0.82</v>
      </c>
      <c r="G1481" s="65">
        <v>0.4</v>
      </c>
      <c r="H1481" s="65">
        <v>60</v>
      </c>
      <c r="I1481" s="70">
        <f t="shared" si="322"/>
        <v>423.63900329773651</v>
      </c>
      <c r="J1481" s="70">
        <f t="shared" si="323"/>
        <v>22.32</v>
      </c>
      <c r="K1481" s="70">
        <f t="shared" si="324"/>
        <v>8.9280000000000008</v>
      </c>
      <c r="L1481" s="70">
        <f t="shared" si="325"/>
        <v>3.2863353450309969</v>
      </c>
      <c r="M1481" s="70">
        <f t="shared" si="326"/>
        <v>100.81131365080014</v>
      </c>
      <c r="N1481" s="70">
        <f t="shared" si="327"/>
        <v>1.6448536269514715</v>
      </c>
      <c r="O1481" s="70">
        <f t="shared" si="328"/>
        <v>165.81985489626101</v>
      </c>
      <c r="P1481" s="70">
        <f t="shared" si="329"/>
        <v>1505.019854896261</v>
      </c>
      <c r="Q1481" s="70">
        <f t="shared" si="330"/>
        <v>-245.96099670226351</v>
      </c>
      <c r="R1481" s="70" t="str">
        <f t="shared" si="331"/>
        <v>Yes</v>
      </c>
      <c r="S1481" s="70">
        <f t="shared" si="332"/>
        <v>1339.2</v>
      </c>
      <c r="T1481" s="70">
        <f t="shared" si="333"/>
        <v>1750.9808515985246</v>
      </c>
      <c r="U1481" s="70">
        <f t="shared" si="334"/>
        <v>537089.59236317209</v>
      </c>
      <c r="V1481" s="70">
        <f t="shared" si="335"/>
        <v>0</v>
      </c>
    </row>
    <row r="1482" spans="1:22" x14ac:dyDescent="0.15">
      <c r="A1482" s="66">
        <v>53079.258848230056</v>
      </c>
      <c r="B1482" s="67">
        <v>18.942100800000002</v>
      </c>
      <c r="C1482" s="67">
        <v>9000.1474914912014</v>
      </c>
      <c r="D1482" s="65">
        <v>372</v>
      </c>
      <c r="E1482" s="68">
        <v>-0.1</v>
      </c>
      <c r="F1482" s="65">
        <v>0.7</v>
      </c>
      <c r="G1482" s="65">
        <v>0.4</v>
      </c>
      <c r="H1482" s="65">
        <v>60</v>
      </c>
      <c r="I1482" s="70">
        <f t="shared" si="322"/>
        <v>475.13987949484465</v>
      </c>
      <c r="J1482" s="70">
        <f t="shared" si="323"/>
        <v>11.16</v>
      </c>
      <c r="K1482" s="70">
        <f t="shared" si="324"/>
        <v>4.4640000000000004</v>
      </c>
      <c r="L1482" s="70">
        <f t="shared" si="325"/>
        <v>4.2426406871192857</v>
      </c>
      <c r="M1482" s="70">
        <f t="shared" si="326"/>
        <v>58.62984359522035</v>
      </c>
      <c r="N1482" s="70">
        <f t="shared" si="327"/>
        <v>1.6448536269514715</v>
      </c>
      <c r="O1482" s="70">
        <f t="shared" si="328"/>
        <v>96.437510885195692</v>
      </c>
      <c r="P1482" s="70">
        <f t="shared" si="329"/>
        <v>766.03751088519573</v>
      </c>
      <c r="Q1482" s="70">
        <f t="shared" si="330"/>
        <v>140.33987949484464</v>
      </c>
      <c r="R1482" s="70" t="str">
        <f t="shared" si="331"/>
        <v>Yes</v>
      </c>
      <c r="S1482" s="70">
        <f t="shared" si="332"/>
        <v>669.6</v>
      </c>
      <c r="T1482" s="70">
        <f t="shared" si="333"/>
        <v>669.6</v>
      </c>
      <c r="U1482" s="70">
        <f t="shared" si="334"/>
        <v>2297.3621242906797</v>
      </c>
      <c r="V1482" s="70">
        <f t="shared" si="335"/>
        <v>0</v>
      </c>
    </row>
    <row r="1483" spans="1:22" x14ac:dyDescent="0.15">
      <c r="A1483" s="66">
        <v>29275.115706583976</v>
      </c>
      <c r="B1483" s="67">
        <v>10.029071800000001</v>
      </c>
      <c r="C1483" s="67">
        <v>1139.1943454719215</v>
      </c>
      <c r="D1483" s="65">
        <v>406</v>
      </c>
      <c r="E1483" s="68">
        <v>1.5</v>
      </c>
      <c r="F1483" s="65">
        <v>1</v>
      </c>
      <c r="G1483" s="65">
        <v>0.42</v>
      </c>
      <c r="H1483" s="65">
        <v>17</v>
      </c>
      <c r="I1483" s="70">
        <f t="shared" si="322"/>
        <v>113.58921026688844</v>
      </c>
      <c r="J1483" s="70">
        <f t="shared" si="323"/>
        <v>33.833333333333336</v>
      </c>
      <c r="K1483" s="70">
        <f t="shared" si="324"/>
        <v>14.21</v>
      </c>
      <c r="L1483" s="70">
        <f t="shared" si="325"/>
        <v>0</v>
      </c>
      <c r="M1483" s="70">
        <f t="shared" si="326"/>
        <v>58.589330940026962</v>
      </c>
      <c r="N1483" s="70">
        <f t="shared" si="327"/>
        <v>1.6448536269514715</v>
      </c>
      <c r="O1483" s="70">
        <f t="shared" si="328"/>
        <v>96.370873497363419</v>
      </c>
      <c r="P1483" s="70">
        <f t="shared" si="329"/>
        <v>671.53754016403013</v>
      </c>
      <c r="Q1483" s="70">
        <f t="shared" si="330"/>
        <v>-901.41078973311164</v>
      </c>
      <c r="R1483" s="70" t="str">
        <f t="shared" si="331"/>
        <v>Yes</v>
      </c>
      <c r="S1483" s="70">
        <f t="shared" si="332"/>
        <v>575.16666666666674</v>
      </c>
      <c r="T1483" s="70">
        <f t="shared" si="333"/>
        <v>1572.9483298971418</v>
      </c>
      <c r="U1483" s="70">
        <f t="shared" si="334"/>
        <v>16132313.852539061</v>
      </c>
      <c r="V1483" s="70">
        <f t="shared" si="335"/>
        <v>0</v>
      </c>
    </row>
    <row r="1484" spans="1:22" x14ac:dyDescent="0.15">
      <c r="A1484" s="66">
        <v>45494.158419282547</v>
      </c>
      <c r="B1484" s="67">
        <v>7.4411209999999999</v>
      </c>
      <c r="C1484" s="67">
        <v>7240.0300107421435</v>
      </c>
      <c r="D1484" s="65">
        <v>672</v>
      </c>
      <c r="E1484" s="68">
        <v>0.6</v>
      </c>
      <c r="F1484" s="65">
        <v>1</v>
      </c>
      <c r="G1484" s="65">
        <v>0.68</v>
      </c>
      <c r="H1484" s="65">
        <v>46</v>
      </c>
      <c r="I1484" s="70">
        <f t="shared" si="322"/>
        <v>972.97571303331097</v>
      </c>
      <c r="J1484" s="70">
        <f t="shared" si="323"/>
        <v>35.839999999999996</v>
      </c>
      <c r="K1484" s="70">
        <f t="shared" si="324"/>
        <v>24.371199999999998</v>
      </c>
      <c r="L1484" s="70">
        <f t="shared" si="325"/>
        <v>0</v>
      </c>
      <c r="M1484" s="70">
        <f t="shared" si="326"/>
        <v>165.29352048474252</v>
      </c>
      <c r="N1484" s="70">
        <f t="shared" si="327"/>
        <v>1.6448536269514715</v>
      </c>
      <c r="O1484" s="70">
        <f t="shared" si="328"/>
        <v>271.88364668090611</v>
      </c>
      <c r="P1484" s="70">
        <f t="shared" si="329"/>
        <v>1920.523646680906</v>
      </c>
      <c r="Q1484" s="70">
        <f t="shared" si="330"/>
        <v>-102.22428696668885</v>
      </c>
      <c r="R1484" s="70" t="str">
        <f t="shared" si="331"/>
        <v>Yes</v>
      </c>
      <c r="S1484" s="70">
        <f t="shared" si="332"/>
        <v>1648.6399999999999</v>
      </c>
      <c r="T1484" s="70">
        <f t="shared" si="333"/>
        <v>2022.7479336475949</v>
      </c>
      <c r="U1484" s="70">
        <f t="shared" si="334"/>
        <v>313459.97391593491</v>
      </c>
      <c r="V1484" s="70">
        <f t="shared" si="335"/>
        <v>0</v>
      </c>
    </row>
    <row r="1485" spans="1:22" x14ac:dyDescent="0.15">
      <c r="A1485" s="66">
        <v>14606.237238854903</v>
      </c>
      <c r="B1485" s="67">
        <v>12.766196000000001</v>
      </c>
      <c r="C1485" s="67">
        <v>3354.9847639028749</v>
      </c>
      <c r="D1485" s="65">
        <v>478</v>
      </c>
      <c r="E1485" s="68">
        <v>1.2</v>
      </c>
      <c r="F1485" s="65">
        <v>1</v>
      </c>
      <c r="G1485" s="65">
        <v>0.43</v>
      </c>
      <c r="H1485" s="65">
        <v>28</v>
      </c>
      <c r="I1485" s="70">
        <f t="shared" si="322"/>
        <v>262.80222894140701</v>
      </c>
      <c r="J1485" s="70">
        <f t="shared" si="323"/>
        <v>35.053333333333335</v>
      </c>
      <c r="K1485" s="70">
        <f t="shared" si="324"/>
        <v>15.072933333333333</v>
      </c>
      <c r="L1485" s="70">
        <f t="shared" si="325"/>
        <v>0</v>
      </c>
      <c r="M1485" s="70">
        <f t="shared" si="326"/>
        <v>79.758466256511667</v>
      </c>
      <c r="N1485" s="70">
        <f t="shared" si="327"/>
        <v>1.6448536269514715</v>
      </c>
      <c r="O1485" s="70">
        <f t="shared" si="328"/>
        <v>131.19100250210977</v>
      </c>
      <c r="P1485" s="70">
        <f t="shared" si="329"/>
        <v>1112.6843358354431</v>
      </c>
      <c r="Q1485" s="70">
        <f t="shared" si="330"/>
        <v>-788.79777105859307</v>
      </c>
      <c r="R1485" s="70" t="str">
        <f t="shared" si="331"/>
        <v>Yes</v>
      </c>
      <c r="S1485" s="70">
        <f t="shared" si="332"/>
        <v>981.49333333333334</v>
      </c>
      <c r="T1485" s="70">
        <f t="shared" si="333"/>
        <v>1901.4821068940362</v>
      </c>
      <c r="U1485" s="70">
        <f t="shared" si="334"/>
        <v>5119699.7147012753</v>
      </c>
      <c r="V1485" s="70">
        <f t="shared" si="335"/>
        <v>0</v>
      </c>
    </row>
    <row r="1486" spans="1:22" x14ac:dyDescent="0.15">
      <c r="A1486" s="66">
        <v>15253.359541819023</v>
      </c>
      <c r="B1486" s="67">
        <v>22.706271600000001</v>
      </c>
      <c r="C1486" s="67">
        <v>3928.1996478708011</v>
      </c>
      <c r="D1486" s="65">
        <v>372</v>
      </c>
      <c r="E1486" s="68">
        <v>1.2</v>
      </c>
      <c r="F1486" s="65">
        <v>0.85</v>
      </c>
      <c r="G1486" s="65">
        <v>0.51</v>
      </c>
      <c r="H1486" s="65">
        <v>21</v>
      </c>
      <c r="I1486" s="70">
        <f t="shared" si="322"/>
        <v>173.00064568375905</v>
      </c>
      <c r="J1486" s="70">
        <f t="shared" si="323"/>
        <v>27.280000000000005</v>
      </c>
      <c r="K1486" s="70">
        <f t="shared" si="324"/>
        <v>13.912800000000002</v>
      </c>
      <c r="L1486" s="70">
        <f t="shared" si="325"/>
        <v>1.7748239349298849</v>
      </c>
      <c r="M1486" s="70">
        <f t="shared" si="326"/>
        <v>80.056923752040348</v>
      </c>
      <c r="N1486" s="70">
        <f t="shared" si="327"/>
        <v>1.6448536269514715</v>
      </c>
      <c r="O1486" s="70">
        <f t="shared" si="328"/>
        <v>131.68192139612097</v>
      </c>
      <c r="P1486" s="70">
        <f t="shared" si="329"/>
        <v>704.56192139612108</v>
      </c>
      <c r="Q1486" s="70">
        <f t="shared" si="330"/>
        <v>-645.39935431624099</v>
      </c>
      <c r="R1486" s="70" t="str">
        <f t="shared" si="331"/>
        <v>Yes</v>
      </c>
      <c r="S1486" s="70">
        <f t="shared" si="332"/>
        <v>572.88000000000011</v>
      </c>
      <c r="T1486" s="70">
        <f t="shared" si="333"/>
        <v>1349.9612757123621</v>
      </c>
      <c r="U1486" s="70">
        <f t="shared" si="334"/>
        <v>3984368.8156252601</v>
      </c>
      <c r="V1486" s="70">
        <f t="shared" si="335"/>
        <v>0</v>
      </c>
    </row>
    <row r="1487" spans="1:22" x14ac:dyDescent="0.15">
      <c r="A1487" s="66">
        <v>5404.5112577612572</v>
      </c>
      <c r="B1487" s="67">
        <v>61.560475200000006</v>
      </c>
      <c r="C1487" s="67">
        <v>17564.538111824768</v>
      </c>
      <c r="D1487" s="65">
        <v>406</v>
      </c>
      <c r="E1487" s="68">
        <v>0.5</v>
      </c>
      <c r="F1487" s="65">
        <v>0.7</v>
      </c>
      <c r="G1487" s="65">
        <v>0.49</v>
      </c>
      <c r="H1487" s="65">
        <v>31</v>
      </c>
      <c r="I1487" s="70">
        <f t="shared" si="322"/>
        <v>285.32167847568479</v>
      </c>
      <c r="J1487" s="70">
        <f t="shared" si="323"/>
        <v>20.3</v>
      </c>
      <c r="K1487" s="70">
        <f t="shared" si="324"/>
        <v>9.947000000000001</v>
      </c>
      <c r="L1487" s="70">
        <f t="shared" si="325"/>
        <v>3.0495901363953815</v>
      </c>
      <c r="M1487" s="70">
        <f t="shared" si="326"/>
        <v>83.064216597762496</v>
      </c>
      <c r="N1487" s="70">
        <f t="shared" si="327"/>
        <v>1.6448536269514715</v>
      </c>
      <c r="O1487" s="70">
        <f t="shared" si="328"/>
        <v>136.62847794071226</v>
      </c>
      <c r="P1487" s="70">
        <f t="shared" si="329"/>
        <v>765.92847794071236</v>
      </c>
      <c r="Q1487" s="70">
        <f t="shared" si="330"/>
        <v>-323.67832152431521</v>
      </c>
      <c r="R1487" s="70" t="str">
        <f t="shared" si="331"/>
        <v>Yes</v>
      </c>
      <c r="S1487" s="70">
        <f t="shared" si="332"/>
        <v>629.30000000000007</v>
      </c>
      <c r="T1487" s="70">
        <f t="shared" si="333"/>
        <v>1089.6067994650275</v>
      </c>
      <c r="U1487" s="70">
        <f t="shared" si="334"/>
        <v>104136.0263671875</v>
      </c>
      <c r="V1487" s="70">
        <f t="shared" si="335"/>
        <v>0</v>
      </c>
    </row>
    <row r="1488" spans="1:22" x14ac:dyDescent="0.15">
      <c r="A1488" s="66">
        <v>76912.215136926709</v>
      </c>
      <c r="B1488" s="67">
        <v>7.3150257999999999</v>
      </c>
      <c r="C1488" s="67">
        <v>6429.5596732039139</v>
      </c>
      <c r="D1488" s="65">
        <v>584</v>
      </c>
      <c r="E1488" s="68">
        <v>0.2</v>
      </c>
      <c r="F1488" s="65">
        <v>1</v>
      </c>
      <c r="G1488" s="65">
        <v>0.71</v>
      </c>
      <c r="H1488" s="65">
        <v>46</v>
      </c>
      <c r="I1488" s="70">
        <f t="shared" si="322"/>
        <v>878.95242600564904</v>
      </c>
      <c r="J1488" s="70">
        <f t="shared" si="323"/>
        <v>23.359999999999996</v>
      </c>
      <c r="K1488" s="70">
        <f t="shared" si="324"/>
        <v>16.585599999999996</v>
      </c>
      <c r="L1488" s="70">
        <f t="shared" si="325"/>
        <v>0</v>
      </c>
      <c r="M1488" s="70">
        <f t="shared" si="326"/>
        <v>112.48901216812241</v>
      </c>
      <c r="N1488" s="70">
        <f t="shared" si="327"/>
        <v>1.6448536269514715</v>
      </c>
      <c r="O1488" s="70">
        <f t="shared" si="328"/>
        <v>185.02795965692437</v>
      </c>
      <c r="P1488" s="70">
        <f t="shared" si="329"/>
        <v>1259.5879596569241</v>
      </c>
      <c r="Q1488" s="70">
        <f t="shared" si="330"/>
        <v>178.1524260056492</v>
      </c>
      <c r="R1488" s="70" t="str">
        <f t="shared" si="331"/>
        <v>Yes</v>
      </c>
      <c r="S1488" s="70">
        <f t="shared" si="332"/>
        <v>1074.5599999999997</v>
      </c>
      <c r="T1488" s="70">
        <f t="shared" si="333"/>
        <v>1081.4355336512749</v>
      </c>
      <c r="U1488" s="70">
        <f t="shared" si="334"/>
        <v>22531.013308907517</v>
      </c>
      <c r="V1488" s="70">
        <f t="shared" si="335"/>
        <v>0</v>
      </c>
    </row>
    <row r="1489" spans="1:22" x14ac:dyDescent="0.15">
      <c r="A1489" s="66">
        <v>21094.164785974146</v>
      </c>
      <c r="B1489" s="67">
        <v>9.8825801999999996</v>
      </c>
      <c r="C1489" s="67">
        <v>3889.7262267150568</v>
      </c>
      <c r="D1489" s="65">
        <v>680</v>
      </c>
      <c r="E1489" s="68">
        <v>1.5</v>
      </c>
      <c r="F1489" s="65">
        <v>0.82</v>
      </c>
      <c r="G1489" s="65">
        <v>0.52</v>
      </c>
      <c r="H1489" s="65">
        <v>23</v>
      </c>
      <c r="I1489" s="70">
        <f t="shared" si="322"/>
        <v>393.59419787102331</v>
      </c>
      <c r="J1489" s="70">
        <f t="shared" si="323"/>
        <v>56.666666666666671</v>
      </c>
      <c r="K1489" s="70">
        <f t="shared" si="324"/>
        <v>29.466666666666669</v>
      </c>
      <c r="L1489" s="70">
        <f t="shared" si="325"/>
        <v>2.0346989949375809</v>
      </c>
      <c r="M1489" s="70">
        <f t="shared" si="326"/>
        <v>182.38569632024939</v>
      </c>
      <c r="N1489" s="70">
        <f t="shared" si="327"/>
        <v>1.6448536269514715</v>
      </c>
      <c r="O1489" s="70">
        <f t="shared" si="328"/>
        <v>299.9977740964319</v>
      </c>
      <c r="P1489" s="70">
        <f t="shared" si="329"/>
        <v>1603.3311074297653</v>
      </c>
      <c r="Q1489" s="70">
        <f t="shared" si="330"/>
        <v>-1306.405802128977</v>
      </c>
      <c r="R1489" s="70" t="str">
        <f t="shared" si="331"/>
        <v>Yes</v>
      </c>
      <c r="S1489" s="70">
        <f t="shared" si="332"/>
        <v>1303.3333333333335</v>
      </c>
      <c r="T1489" s="70">
        <f t="shared" si="333"/>
        <v>2909.7369095587424</v>
      </c>
      <c r="U1489" s="70">
        <f t="shared" si="334"/>
        <v>27019638.96484375</v>
      </c>
      <c r="V1489" s="70">
        <f t="shared" si="335"/>
        <v>0</v>
      </c>
    </row>
    <row r="1490" spans="1:22" x14ac:dyDescent="0.15">
      <c r="A1490" s="66">
        <v>30739.833469982146</v>
      </c>
      <c r="B1490" s="67">
        <v>7.3724959000000005</v>
      </c>
      <c r="C1490" s="67">
        <v>3484.2509341056561</v>
      </c>
      <c r="D1490" s="65">
        <v>494</v>
      </c>
      <c r="E1490" s="68">
        <v>0.5</v>
      </c>
      <c r="F1490" s="65">
        <v>1</v>
      </c>
      <c r="G1490" s="65">
        <v>0.4</v>
      </c>
      <c r="H1490" s="65">
        <v>46</v>
      </c>
      <c r="I1490" s="70">
        <f t="shared" si="322"/>
        <v>472.60127117950054</v>
      </c>
      <c r="J1490" s="70">
        <f t="shared" si="323"/>
        <v>24.699999999999996</v>
      </c>
      <c r="K1490" s="70">
        <f t="shared" si="324"/>
        <v>9.879999999999999</v>
      </c>
      <c r="L1490" s="70">
        <f t="shared" si="325"/>
        <v>0</v>
      </c>
      <c r="M1490" s="70">
        <f t="shared" si="326"/>
        <v>67.009420233277638</v>
      </c>
      <c r="N1490" s="70">
        <f t="shared" si="327"/>
        <v>1.6448536269514715</v>
      </c>
      <c r="O1490" s="70">
        <f t="shared" si="328"/>
        <v>110.22068791062205</v>
      </c>
      <c r="P1490" s="70">
        <f t="shared" si="329"/>
        <v>1246.4206879106218</v>
      </c>
      <c r="Q1490" s="70">
        <f t="shared" si="330"/>
        <v>-268.39872882049934</v>
      </c>
      <c r="R1490" s="70" t="str">
        <f t="shared" si="331"/>
        <v>Yes</v>
      </c>
      <c r="S1490" s="70">
        <f t="shared" si="332"/>
        <v>1136.1999999999998</v>
      </c>
      <c r="T1490" s="70">
        <f t="shared" si="333"/>
        <v>1514.8194167311212</v>
      </c>
      <c r="U1490" s="70">
        <f t="shared" si="334"/>
        <v>126707.38183593747</v>
      </c>
      <c r="V1490" s="70">
        <f t="shared" si="335"/>
        <v>0</v>
      </c>
    </row>
    <row r="1491" spans="1:22" x14ac:dyDescent="0.15">
      <c r="A1491" s="66">
        <v>65825.060610473491</v>
      </c>
      <c r="B1491" s="67">
        <v>15.201369300000001</v>
      </c>
      <c r="C1491" s="67">
        <v>229.08958592999389</v>
      </c>
      <c r="D1491" s="65">
        <v>526</v>
      </c>
      <c r="E1491" s="68">
        <v>0.4</v>
      </c>
      <c r="F1491" s="65">
        <v>1</v>
      </c>
      <c r="G1491" s="65">
        <v>0.18</v>
      </c>
      <c r="H1491" s="65">
        <v>3</v>
      </c>
      <c r="I1491" s="70">
        <f t="shared" si="322"/>
        <v>15.070325666648587</v>
      </c>
      <c r="J1491" s="70">
        <f t="shared" si="323"/>
        <v>24.546666666666667</v>
      </c>
      <c r="K1491" s="70">
        <f t="shared" si="324"/>
        <v>4.4184000000000001</v>
      </c>
      <c r="L1491" s="70">
        <f t="shared" si="325"/>
        <v>0</v>
      </c>
      <c r="M1491" s="70">
        <f t="shared" si="326"/>
        <v>7.6528932881623275</v>
      </c>
      <c r="N1491" s="70">
        <f t="shared" si="327"/>
        <v>1.6448536269514715</v>
      </c>
      <c r="O1491" s="70">
        <f t="shared" si="328"/>
        <v>12.587889281706378</v>
      </c>
      <c r="P1491" s="70">
        <f t="shared" si="329"/>
        <v>86.227889281706382</v>
      </c>
      <c r="Q1491" s="70">
        <f t="shared" si="330"/>
        <v>-721.32967433335136</v>
      </c>
      <c r="R1491" s="70" t="str">
        <f t="shared" si="331"/>
        <v>Yes</v>
      </c>
      <c r="S1491" s="70">
        <f t="shared" si="332"/>
        <v>73.64</v>
      </c>
      <c r="T1491" s="70">
        <f t="shared" si="333"/>
        <v>807.55756361505769</v>
      </c>
      <c r="U1491" s="70">
        <f t="shared" si="334"/>
        <v>72711.49477351419</v>
      </c>
      <c r="V1491" s="70">
        <f t="shared" si="335"/>
        <v>0</v>
      </c>
    </row>
    <row r="1492" spans="1:22" x14ac:dyDescent="0.15">
      <c r="A1492" s="66">
        <v>15390.492101974662</v>
      </c>
      <c r="B1492" s="67">
        <v>11.832051</v>
      </c>
      <c r="C1492" s="67">
        <v>3192.2655579043026</v>
      </c>
      <c r="D1492" s="65">
        <v>712</v>
      </c>
      <c r="E1492" s="68">
        <v>0.2</v>
      </c>
      <c r="F1492" s="65">
        <v>0.88</v>
      </c>
      <c r="G1492" s="65">
        <v>0.34</v>
      </c>
      <c r="H1492" s="65">
        <v>22</v>
      </c>
      <c r="I1492" s="70">
        <f t="shared" si="322"/>
        <v>269.7981573866021</v>
      </c>
      <c r="J1492" s="70">
        <f t="shared" si="323"/>
        <v>28.48</v>
      </c>
      <c r="K1492" s="70">
        <f t="shared" si="324"/>
        <v>9.6832000000000011</v>
      </c>
      <c r="L1492" s="70">
        <f t="shared" si="325"/>
        <v>1.6248076809271921</v>
      </c>
      <c r="M1492" s="70">
        <f t="shared" si="326"/>
        <v>64.839397169313671</v>
      </c>
      <c r="N1492" s="70">
        <f t="shared" si="327"/>
        <v>1.6448536269514715</v>
      </c>
      <c r="O1492" s="70">
        <f t="shared" si="328"/>
        <v>106.65131760329257</v>
      </c>
      <c r="P1492" s="70">
        <f t="shared" si="329"/>
        <v>733.21131760329263</v>
      </c>
      <c r="Q1492" s="70">
        <f t="shared" si="330"/>
        <v>-584.60184261339782</v>
      </c>
      <c r="R1492" s="70" t="str">
        <f t="shared" si="331"/>
        <v>Yes</v>
      </c>
      <c r="S1492" s="70">
        <f t="shared" si="332"/>
        <v>626.56000000000006</v>
      </c>
      <c r="T1492" s="70">
        <f t="shared" si="333"/>
        <v>1317.8131602166904</v>
      </c>
      <c r="U1492" s="70">
        <f t="shared" si="334"/>
        <v>27469.317595791359</v>
      </c>
      <c r="V1492" s="70">
        <f t="shared" si="335"/>
        <v>0</v>
      </c>
    </row>
    <row r="1493" spans="1:22" x14ac:dyDescent="0.15">
      <c r="A1493" s="66">
        <v>9459.6758361383363</v>
      </c>
      <c r="B1493" s="67">
        <v>6.2880712000000001</v>
      </c>
      <c r="C1493" s="67">
        <v>953.13127114313534</v>
      </c>
      <c r="D1493" s="65">
        <v>640</v>
      </c>
      <c r="E1493" s="68">
        <v>1.2</v>
      </c>
      <c r="F1493" s="65">
        <v>0.82</v>
      </c>
      <c r="G1493" s="65">
        <v>0.86</v>
      </c>
      <c r="H1493" s="65">
        <v>5</v>
      </c>
      <c r="I1493" s="70">
        <f t="shared" si="322"/>
        <v>151.57768428944243</v>
      </c>
      <c r="J1493" s="70">
        <f t="shared" si="323"/>
        <v>46.933333333333337</v>
      </c>
      <c r="K1493" s="70">
        <f t="shared" si="324"/>
        <v>40.362666666666669</v>
      </c>
      <c r="L1493" s="70">
        <f t="shared" si="325"/>
        <v>0.94868329805051388</v>
      </c>
      <c r="M1493" s="70">
        <f t="shared" si="326"/>
        <v>100.63890054160083</v>
      </c>
      <c r="N1493" s="70">
        <f t="shared" si="327"/>
        <v>1.6448536269514715</v>
      </c>
      <c r="O1493" s="70">
        <f t="shared" si="328"/>
        <v>165.53626056826053</v>
      </c>
      <c r="P1493" s="70">
        <f t="shared" si="329"/>
        <v>400.20292723492719</v>
      </c>
      <c r="Q1493" s="70">
        <f t="shared" si="330"/>
        <v>-1256.4223157105575</v>
      </c>
      <c r="R1493" s="70" t="str">
        <f t="shared" si="331"/>
        <v>Yes</v>
      </c>
      <c r="S1493" s="70">
        <f t="shared" si="332"/>
        <v>234.66666666666669</v>
      </c>
      <c r="T1493" s="70">
        <f t="shared" si="333"/>
        <v>1656.6252429454848</v>
      </c>
      <c r="U1493" s="70">
        <f t="shared" si="334"/>
        <v>6854828.0698929206</v>
      </c>
      <c r="V1493" s="70">
        <f t="shared" si="335"/>
        <v>0</v>
      </c>
    </row>
    <row r="1494" spans="1:22" x14ac:dyDescent="0.15">
      <c r="A1494" s="66">
        <v>70191.94027903369</v>
      </c>
      <c r="B1494" s="67">
        <v>59.791301400000002</v>
      </c>
      <c r="C1494" s="67">
        <v>39154.347199266842</v>
      </c>
      <c r="D1494" s="65">
        <v>656</v>
      </c>
      <c r="E1494" s="68">
        <v>1.2</v>
      </c>
      <c r="F1494" s="65">
        <v>0.77</v>
      </c>
      <c r="G1494" s="65">
        <v>0.79</v>
      </c>
      <c r="H1494" s="65">
        <v>31</v>
      </c>
      <c r="I1494" s="70">
        <f t="shared" si="322"/>
        <v>654.85022540865521</v>
      </c>
      <c r="J1494" s="70">
        <f t="shared" si="323"/>
        <v>48.106666666666669</v>
      </c>
      <c r="K1494" s="70">
        <f t="shared" si="324"/>
        <v>38.004266666666673</v>
      </c>
      <c r="L1494" s="70">
        <f t="shared" si="325"/>
        <v>2.6702059845637374</v>
      </c>
      <c r="M1494" s="70">
        <f t="shared" si="326"/>
        <v>247.53719953687772</v>
      </c>
      <c r="N1494" s="70">
        <f t="shared" si="327"/>
        <v>1.6448536269514715</v>
      </c>
      <c r="O1494" s="70">
        <f t="shared" si="328"/>
        <v>407.16246046364341</v>
      </c>
      <c r="P1494" s="70">
        <f t="shared" si="329"/>
        <v>1898.4691271303102</v>
      </c>
      <c r="Q1494" s="70">
        <f t="shared" si="330"/>
        <v>-788.34977459134484</v>
      </c>
      <c r="R1494" s="70" t="str">
        <f t="shared" si="331"/>
        <v>Yes</v>
      </c>
      <c r="S1494" s="70">
        <f t="shared" si="332"/>
        <v>1491.3066666666668</v>
      </c>
      <c r="T1494" s="70">
        <f t="shared" si="333"/>
        <v>2686.818901721655</v>
      </c>
      <c r="U1494" s="70">
        <f t="shared" si="334"/>
        <v>7026198.7716402439</v>
      </c>
      <c r="V1494" s="70">
        <f t="shared" si="335"/>
        <v>0</v>
      </c>
    </row>
    <row r="1495" spans="1:22" x14ac:dyDescent="0.15">
      <c r="A1495" s="66">
        <v>40486.814687517661</v>
      </c>
      <c r="B1495" s="67">
        <v>15.122488500000001</v>
      </c>
      <c r="C1495" s="67">
        <v>7800.2938371810351</v>
      </c>
      <c r="D1495" s="65">
        <v>826</v>
      </c>
      <c r="E1495" s="68">
        <v>1.5</v>
      </c>
      <c r="F1495" s="65">
        <v>0.85</v>
      </c>
      <c r="G1495" s="65">
        <v>0.49</v>
      </c>
      <c r="H1495" s="65">
        <v>28</v>
      </c>
      <c r="I1495" s="70">
        <f t="shared" si="322"/>
        <v>515.80755622204867</v>
      </c>
      <c r="J1495" s="70">
        <f t="shared" si="323"/>
        <v>68.833333333333343</v>
      </c>
      <c r="K1495" s="70">
        <f t="shared" si="324"/>
        <v>33.728333333333339</v>
      </c>
      <c r="L1495" s="70">
        <f t="shared" si="325"/>
        <v>2.0493901531919199</v>
      </c>
      <c r="M1495" s="70">
        <f t="shared" si="326"/>
        <v>227.4918236137535</v>
      </c>
      <c r="N1495" s="70">
        <f t="shared" si="327"/>
        <v>1.6448536269514715</v>
      </c>
      <c r="O1495" s="70">
        <f t="shared" si="328"/>
        <v>374.19075117288685</v>
      </c>
      <c r="P1495" s="70">
        <f t="shared" si="329"/>
        <v>2301.5240845062203</v>
      </c>
      <c r="Q1495" s="70">
        <f t="shared" si="330"/>
        <v>-1549.1924437779517</v>
      </c>
      <c r="R1495" s="70" t="str">
        <f t="shared" si="331"/>
        <v>Yes</v>
      </c>
      <c r="S1495" s="70">
        <f t="shared" si="332"/>
        <v>1927.3333333333335</v>
      </c>
      <c r="T1495" s="70">
        <f t="shared" si="333"/>
        <v>3850.716528284172</v>
      </c>
      <c r="U1495" s="70">
        <f t="shared" si="334"/>
        <v>32820914.389648441</v>
      </c>
      <c r="V1495" s="70">
        <f t="shared" si="335"/>
        <v>0</v>
      </c>
    </row>
    <row r="1496" spans="1:22" x14ac:dyDescent="0.15">
      <c r="A1496" s="66">
        <v>40954.525425911139</v>
      </c>
      <c r="B1496" s="67">
        <v>14.036870100000002</v>
      </c>
      <c r="C1496" s="67">
        <v>2330.3893004902516</v>
      </c>
      <c r="D1496" s="65">
        <v>390</v>
      </c>
      <c r="E1496" s="68">
        <v>0.8</v>
      </c>
      <c r="F1496" s="65">
        <v>1</v>
      </c>
      <c r="G1496" s="65">
        <v>0.43</v>
      </c>
      <c r="H1496" s="65">
        <v>22</v>
      </c>
      <c r="I1496" s="70">
        <f t="shared" si="322"/>
        <v>166.01915411971015</v>
      </c>
      <c r="J1496" s="70">
        <f t="shared" si="323"/>
        <v>23.400000000000002</v>
      </c>
      <c r="K1496" s="70">
        <f t="shared" si="324"/>
        <v>10.062000000000001</v>
      </c>
      <c r="L1496" s="70">
        <f t="shared" si="325"/>
        <v>0</v>
      </c>
      <c r="M1496" s="70">
        <f t="shared" si="326"/>
        <v>47.194963375343356</v>
      </c>
      <c r="N1496" s="70">
        <f t="shared" si="327"/>
        <v>1.6448536269514715</v>
      </c>
      <c r="O1496" s="70">
        <f t="shared" si="328"/>
        <v>77.628806681775387</v>
      </c>
      <c r="P1496" s="70">
        <f t="shared" si="329"/>
        <v>592.42880668177543</v>
      </c>
      <c r="Q1496" s="70">
        <f t="shared" si="330"/>
        <v>-535.98084588028996</v>
      </c>
      <c r="R1496" s="70" t="str">
        <f t="shared" si="331"/>
        <v>Yes</v>
      </c>
      <c r="S1496" s="70">
        <f t="shared" si="332"/>
        <v>514.80000000000007</v>
      </c>
      <c r="T1496" s="70">
        <f t="shared" si="333"/>
        <v>1128.4096525620653</v>
      </c>
      <c r="U1496" s="70">
        <f t="shared" si="334"/>
        <v>563077.79844526108</v>
      </c>
      <c r="V1496" s="70">
        <f t="shared" si="335"/>
        <v>0</v>
      </c>
    </row>
    <row r="1497" spans="1:22" x14ac:dyDescent="0.15">
      <c r="A1497" s="66">
        <v>72649.088559891738</v>
      </c>
      <c r="B1497" s="67">
        <v>24.464175399999998</v>
      </c>
      <c r="C1497" s="67">
        <v>8457.7069397171617</v>
      </c>
      <c r="D1497" s="65">
        <v>558</v>
      </c>
      <c r="E1497" s="68">
        <v>0.2</v>
      </c>
      <c r="F1497" s="65">
        <v>1</v>
      </c>
      <c r="G1497" s="65">
        <v>0.66</v>
      </c>
      <c r="H1497" s="65">
        <v>23</v>
      </c>
      <c r="I1497" s="70">
        <f t="shared" si="322"/>
        <v>345.71804695764087</v>
      </c>
      <c r="J1497" s="70">
        <f t="shared" si="323"/>
        <v>22.32</v>
      </c>
      <c r="K1497" s="70">
        <f t="shared" si="324"/>
        <v>14.731200000000001</v>
      </c>
      <c r="L1497" s="70">
        <f t="shared" si="325"/>
        <v>0</v>
      </c>
      <c r="M1497" s="70">
        <f t="shared" si="326"/>
        <v>70.648353336224332</v>
      </c>
      <c r="N1497" s="70">
        <f t="shared" si="327"/>
        <v>1.6448536269514715</v>
      </c>
      <c r="O1497" s="70">
        <f t="shared" si="328"/>
        <v>116.20620022323769</v>
      </c>
      <c r="P1497" s="70">
        <f t="shared" si="329"/>
        <v>629.56620022323773</v>
      </c>
      <c r="Q1497" s="70">
        <f t="shared" si="330"/>
        <v>-323.88195304235916</v>
      </c>
      <c r="R1497" s="70" t="str">
        <f t="shared" si="331"/>
        <v>Yes</v>
      </c>
      <c r="S1497" s="70">
        <f t="shared" si="332"/>
        <v>513.36</v>
      </c>
      <c r="T1497" s="70">
        <f t="shared" si="333"/>
        <v>953.44815326559683</v>
      </c>
      <c r="U1497" s="70">
        <f t="shared" si="334"/>
        <v>21527.920250634241</v>
      </c>
      <c r="V1497" s="70">
        <f t="shared" si="335"/>
        <v>0</v>
      </c>
    </row>
    <row r="1498" spans="1:22" x14ac:dyDescent="0.15">
      <c r="A1498" s="66">
        <v>96233.842032882996</v>
      </c>
      <c r="B1498" s="67">
        <v>9.5348086999999992</v>
      </c>
      <c r="C1498" s="67">
        <v>6841.0396644869024</v>
      </c>
      <c r="D1498" s="65">
        <v>850</v>
      </c>
      <c r="E1498" s="68">
        <v>0.8</v>
      </c>
      <c r="F1498" s="65">
        <v>0.7</v>
      </c>
      <c r="G1498" s="65">
        <v>0.71</v>
      </c>
      <c r="H1498" s="65">
        <v>25</v>
      </c>
      <c r="I1498" s="70">
        <f t="shared" si="322"/>
        <v>717.48053681317208</v>
      </c>
      <c r="J1498" s="70">
        <f t="shared" si="323"/>
        <v>51</v>
      </c>
      <c r="K1498" s="70">
        <f t="shared" si="324"/>
        <v>36.21</v>
      </c>
      <c r="L1498" s="70">
        <f t="shared" si="325"/>
        <v>2.7386127875258306</v>
      </c>
      <c r="M1498" s="70">
        <f t="shared" si="326"/>
        <v>228.66263905588076</v>
      </c>
      <c r="N1498" s="70">
        <f t="shared" si="327"/>
        <v>1.6448536269514715</v>
      </c>
      <c r="O1498" s="70">
        <f t="shared" si="328"/>
        <v>376.11657119936069</v>
      </c>
      <c r="P1498" s="70">
        <f t="shared" si="329"/>
        <v>1651.1165711993608</v>
      </c>
      <c r="Q1498" s="70">
        <f t="shared" si="330"/>
        <v>-812.51946318682792</v>
      </c>
      <c r="R1498" s="70" t="str">
        <f t="shared" si="331"/>
        <v>Yes</v>
      </c>
      <c r="S1498" s="70">
        <f t="shared" si="332"/>
        <v>1275</v>
      </c>
      <c r="T1498" s="70">
        <f t="shared" si="333"/>
        <v>2463.6360343861888</v>
      </c>
      <c r="U1498" s="70">
        <f t="shared" si="334"/>
        <v>1227220.8427653126</v>
      </c>
      <c r="V1498" s="70">
        <f t="shared" si="335"/>
        <v>0</v>
      </c>
    </row>
    <row r="1499" spans="1:22" x14ac:dyDescent="0.15">
      <c r="A1499" s="66">
        <v>81592.471257316152</v>
      </c>
      <c r="B1499" s="67">
        <v>9.0487014000000006</v>
      </c>
      <c r="C1499" s="67">
        <v>1453.4235602987949</v>
      </c>
      <c r="D1499" s="65">
        <v>914</v>
      </c>
      <c r="E1499" s="68">
        <v>-0.7</v>
      </c>
      <c r="F1499" s="65">
        <v>0.71</v>
      </c>
      <c r="G1499" s="65">
        <v>0.62</v>
      </c>
      <c r="H1499" s="65">
        <v>7</v>
      </c>
      <c r="I1499" s="70">
        <f t="shared" si="322"/>
        <v>160.62233640495583</v>
      </c>
      <c r="J1499" s="70">
        <f t="shared" si="323"/>
        <v>9.14</v>
      </c>
      <c r="K1499" s="70">
        <f t="shared" si="324"/>
        <v>5.6668000000000003</v>
      </c>
      <c r="L1499" s="70">
        <f t="shared" si="325"/>
        <v>1.4247806848775009</v>
      </c>
      <c r="M1499" s="70">
        <f t="shared" si="326"/>
        <v>19.858845477016029</v>
      </c>
      <c r="N1499" s="70">
        <f t="shared" si="327"/>
        <v>1.6448536269514715</v>
      </c>
      <c r="O1499" s="70">
        <f t="shared" si="328"/>
        <v>32.664894009938642</v>
      </c>
      <c r="P1499" s="70">
        <f t="shared" si="329"/>
        <v>96.644894009938639</v>
      </c>
      <c r="Q1499" s="70">
        <f t="shared" si="330"/>
        <v>-113.57766359504421</v>
      </c>
      <c r="R1499" s="70" t="str">
        <f t="shared" si="331"/>
        <v>Yes</v>
      </c>
      <c r="S1499" s="70">
        <f t="shared" si="332"/>
        <v>63.980000000000004</v>
      </c>
      <c r="T1499" s="70">
        <f t="shared" si="333"/>
        <v>210.22255760498285</v>
      </c>
      <c r="U1499" s="70">
        <f t="shared" si="334"/>
        <v>391.71359180418</v>
      </c>
      <c r="V1499" s="70">
        <f t="shared" si="335"/>
        <v>0</v>
      </c>
    </row>
    <row r="1500" spans="1:22" x14ac:dyDescent="0.15">
      <c r="A1500" s="66">
        <v>59688.165307100528</v>
      </c>
      <c r="B1500" s="67">
        <v>7.0768079000000004</v>
      </c>
      <c r="C1500" s="67">
        <v>5711.9474365110491</v>
      </c>
      <c r="D1500" s="65">
        <v>850</v>
      </c>
      <c r="E1500" s="68">
        <v>0.4</v>
      </c>
      <c r="F1500" s="65">
        <v>1</v>
      </c>
      <c r="G1500" s="65">
        <v>0.39</v>
      </c>
      <c r="H1500" s="65">
        <v>46</v>
      </c>
      <c r="I1500" s="70">
        <f t="shared" si="322"/>
        <v>807.13614347381804</v>
      </c>
      <c r="J1500" s="70">
        <f t="shared" si="323"/>
        <v>39.666666666666664</v>
      </c>
      <c r="K1500" s="70">
        <f t="shared" si="324"/>
        <v>15.469999999999999</v>
      </c>
      <c r="L1500" s="70">
        <f t="shared" si="325"/>
        <v>0</v>
      </c>
      <c r="M1500" s="70">
        <f t="shared" si="326"/>
        <v>104.92264483894789</v>
      </c>
      <c r="N1500" s="70">
        <f t="shared" si="327"/>
        <v>1.6448536269514715</v>
      </c>
      <c r="O1500" s="70">
        <f t="shared" si="328"/>
        <v>172.58239291268453</v>
      </c>
      <c r="P1500" s="70">
        <f t="shared" si="329"/>
        <v>1997.2490595793511</v>
      </c>
      <c r="Q1500" s="70">
        <f t="shared" si="330"/>
        <v>-382.86385652618196</v>
      </c>
      <c r="R1500" s="70" t="str">
        <f t="shared" si="331"/>
        <v>Yes</v>
      </c>
      <c r="S1500" s="70">
        <f t="shared" si="332"/>
        <v>1824.6666666666665</v>
      </c>
      <c r="T1500" s="70">
        <f t="shared" si="333"/>
        <v>2380.1129161055333</v>
      </c>
      <c r="U1500" s="70">
        <f t="shared" si="334"/>
        <v>117499.56379750391</v>
      </c>
      <c r="V1500" s="70">
        <f t="shared" si="335"/>
        <v>0</v>
      </c>
    </row>
    <row r="1501" spans="1:22" x14ac:dyDescent="0.15">
      <c r="A1501" s="66">
        <v>50536.675429035728</v>
      </c>
      <c r="B1501" s="67">
        <v>11.246082299999999</v>
      </c>
      <c r="C1501" s="67">
        <v>4376.5427706055943</v>
      </c>
      <c r="D1501" s="65">
        <v>566</v>
      </c>
      <c r="E1501" s="68">
        <v>0.5</v>
      </c>
      <c r="F1501" s="65">
        <v>0.85</v>
      </c>
      <c r="G1501" s="65">
        <v>0.67</v>
      </c>
      <c r="H1501" s="65">
        <v>23</v>
      </c>
      <c r="I1501" s="70">
        <f t="shared" si="322"/>
        <v>389.16154567049495</v>
      </c>
      <c r="J1501" s="70">
        <f t="shared" si="323"/>
        <v>28.3</v>
      </c>
      <c r="K1501" s="70">
        <f t="shared" si="324"/>
        <v>18.961000000000002</v>
      </c>
      <c r="L1501" s="70">
        <f t="shared" si="325"/>
        <v>1.8574175621006712</v>
      </c>
      <c r="M1501" s="70">
        <f t="shared" si="326"/>
        <v>105.03342079071786</v>
      </c>
      <c r="N1501" s="70">
        <f t="shared" si="327"/>
        <v>1.6448536269514715</v>
      </c>
      <c r="O1501" s="70">
        <f t="shared" si="328"/>
        <v>172.76460313873235</v>
      </c>
      <c r="P1501" s="70">
        <f t="shared" si="329"/>
        <v>823.66460313873233</v>
      </c>
      <c r="Q1501" s="70">
        <f t="shared" si="330"/>
        <v>-459.83845432950505</v>
      </c>
      <c r="R1501" s="70" t="str">
        <f t="shared" si="331"/>
        <v>Yes</v>
      </c>
      <c r="S1501" s="70">
        <f t="shared" si="332"/>
        <v>650.9</v>
      </c>
      <c r="T1501" s="70">
        <f t="shared" si="333"/>
        <v>1283.5030574682373</v>
      </c>
      <c r="U1501" s="70">
        <f t="shared" si="334"/>
        <v>145174.8544921875</v>
      </c>
      <c r="V1501" s="70">
        <f t="shared" si="335"/>
        <v>0</v>
      </c>
    </row>
    <row r="1502" spans="1:22" x14ac:dyDescent="0.15">
      <c r="A1502" s="66">
        <v>94028.813483331061</v>
      </c>
      <c r="B1502" s="67">
        <v>20.745530800000001</v>
      </c>
      <c r="C1502" s="67">
        <v>10398.223583322051</v>
      </c>
      <c r="D1502" s="65">
        <v>874</v>
      </c>
      <c r="E1502" s="68">
        <v>-0.2</v>
      </c>
      <c r="F1502" s="65">
        <v>1</v>
      </c>
      <c r="G1502" s="65">
        <v>0.6</v>
      </c>
      <c r="H1502" s="65">
        <v>23</v>
      </c>
      <c r="I1502" s="70">
        <f t="shared" si="322"/>
        <v>501.22716471164239</v>
      </c>
      <c r="J1502" s="70">
        <f t="shared" si="323"/>
        <v>23.306666666666668</v>
      </c>
      <c r="K1502" s="70">
        <f t="shared" si="324"/>
        <v>13.984</v>
      </c>
      <c r="L1502" s="70">
        <f t="shared" si="325"/>
        <v>0</v>
      </c>
      <c r="M1502" s="70">
        <f t="shared" si="326"/>
        <v>67.064908022005071</v>
      </c>
      <c r="N1502" s="70">
        <f t="shared" si="327"/>
        <v>1.6448536269514715</v>
      </c>
      <c r="O1502" s="70">
        <f t="shared" si="328"/>
        <v>110.31195720116187</v>
      </c>
      <c r="P1502" s="70">
        <f t="shared" si="329"/>
        <v>646.36529053449522</v>
      </c>
      <c r="Q1502" s="70">
        <f t="shared" si="330"/>
        <v>-197.97283528835766</v>
      </c>
      <c r="R1502" s="70" t="str">
        <f t="shared" si="331"/>
        <v>Yes</v>
      </c>
      <c r="S1502" s="70">
        <f t="shared" si="332"/>
        <v>536.0533333333334</v>
      </c>
      <c r="T1502" s="70">
        <f t="shared" si="333"/>
        <v>844.33812582285282</v>
      </c>
      <c r="U1502" s="70">
        <f t="shared" si="334"/>
        <v>3195.6958866636805</v>
      </c>
      <c r="V1502" s="70">
        <f t="shared" si="335"/>
        <v>0</v>
      </c>
    </row>
    <row r="1503" spans="1:22" x14ac:dyDescent="0.15">
      <c r="A1503" s="66">
        <v>12912.217789608505</v>
      </c>
      <c r="B1503" s="67">
        <v>8.4401973000000012</v>
      </c>
      <c r="C1503" s="67">
        <v>985.19234989499535</v>
      </c>
      <c r="D1503" s="65">
        <v>1012</v>
      </c>
      <c r="E1503" s="68">
        <v>0.6</v>
      </c>
      <c r="F1503" s="65">
        <v>0.82</v>
      </c>
      <c r="G1503" s="65">
        <v>0.34</v>
      </c>
      <c r="H1503" s="65">
        <v>5</v>
      </c>
      <c r="I1503" s="70">
        <f t="shared" si="322"/>
        <v>116.72622272645157</v>
      </c>
      <c r="J1503" s="70">
        <f t="shared" si="323"/>
        <v>53.973333333333336</v>
      </c>
      <c r="K1503" s="70">
        <f t="shared" si="324"/>
        <v>18.350933333333337</v>
      </c>
      <c r="L1503" s="70">
        <f t="shared" si="325"/>
        <v>0.94868329805051388</v>
      </c>
      <c r="M1503" s="70">
        <f t="shared" si="326"/>
        <v>65.617013121767627</v>
      </c>
      <c r="N1503" s="70">
        <f t="shared" si="327"/>
        <v>1.6448536269514715</v>
      </c>
      <c r="O1503" s="70">
        <f t="shared" si="328"/>
        <v>107.93038202306178</v>
      </c>
      <c r="P1503" s="70">
        <f t="shared" si="329"/>
        <v>377.79704868972846</v>
      </c>
      <c r="Q1503" s="70">
        <f t="shared" si="330"/>
        <v>-1502.4737772735484</v>
      </c>
      <c r="R1503" s="70" t="str">
        <f t="shared" si="331"/>
        <v>Yes</v>
      </c>
      <c r="S1503" s="70">
        <f t="shared" si="332"/>
        <v>269.86666666666667</v>
      </c>
      <c r="T1503" s="70">
        <f t="shared" si="333"/>
        <v>1880.2708259632768</v>
      </c>
      <c r="U1503" s="70">
        <f t="shared" si="334"/>
        <v>472055.79405197361</v>
      </c>
      <c r="V1503" s="70">
        <f t="shared" si="335"/>
        <v>0</v>
      </c>
    </row>
    <row r="1504" spans="1:22" x14ac:dyDescent="0.15">
      <c r="A1504" s="66">
        <v>43822.258358041465</v>
      </c>
      <c r="B1504" s="67">
        <v>10.6119976</v>
      </c>
      <c r="C1504" s="67">
        <v>288.98473591130886</v>
      </c>
      <c r="D1504" s="65">
        <v>914</v>
      </c>
      <c r="E1504" s="68">
        <v>0.8</v>
      </c>
      <c r="F1504" s="65">
        <v>1</v>
      </c>
      <c r="G1504" s="65">
        <v>0.16</v>
      </c>
      <c r="H1504" s="65">
        <v>3</v>
      </c>
      <c r="I1504" s="70">
        <f t="shared" si="322"/>
        <v>27.231888547666919</v>
      </c>
      <c r="J1504" s="70">
        <f t="shared" si="323"/>
        <v>54.839999999999996</v>
      </c>
      <c r="K1504" s="70">
        <f t="shared" si="324"/>
        <v>8.7744</v>
      </c>
      <c r="L1504" s="70">
        <f t="shared" si="325"/>
        <v>0</v>
      </c>
      <c r="M1504" s="70">
        <f t="shared" si="326"/>
        <v>15.197706605932357</v>
      </c>
      <c r="N1504" s="70">
        <f t="shared" si="327"/>
        <v>1.6448536269514715</v>
      </c>
      <c r="O1504" s="70">
        <f t="shared" si="328"/>
        <v>24.998002832112174</v>
      </c>
      <c r="P1504" s="70">
        <f t="shared" si="329"/>
        <v>189.51800283211216</v>
      </c>
      <c r="Q1504" s="70">
        <f t="shared" si="330"/>
        <v>-1617.968111452333</v>
      </c>
      <c r="R1504" s="70" t="str">
        <f t="shared" si="331"/>
        <v>Yes</v>
      </c>
      <c r="S1504" s="70">
        <f t="shared" si="332"/>
        <v>164.51999999999998</v>
      </c>
      <c r="T1504" s="70">
        <f t="shared" si="333"/>
        <v>1807.4861142844452</v>
      </c>
      <c r="U1504" s="70">
        <f t="shared" si="334"/>
        <v>1319623.3532794067</v>
      </c>
      <c r="V1504" s="70">
        <f t="shared" si="335"/>
        <v>0</v>
      </c>
    </row>
    <row r="1505" spans="1:22" x14ac:dyDescent="0.15">
      <c r="A1505" s="66">
        <v>61494.19702189097</v>
      </c>
      <c r="B1505" s="67">
        <v>16.0679242</v>
      </c>
      <c r="C1505" s="67">
        <v>738.73423756871227</v>
      </c>
      <c r="D1505" s="65">
        <v>890</v>
      </c>
      <c r="E1505" s="68">
        <v>0.6</v>
      </c>
      <c r="F1505" s="65">
        <v>0.93</v>
      </c>
      <c r="G1505" s="65">
        <v>0.5</v>
      </c>
      <c r="H1505" s="65">
        <v>2</v>
      </c>
      <c r="I1505" s="70">
        <f t="shared" si="322"/>
        <v>45.975710886706338</v>
      </c>
      <c r="J1505" s="70">
        <f t="shared" si="323"/>
        <v>47.466666666666669</v>
      </c>
      <c r="K1505" s="70">
        <f t="shared" si="324"/>
        <v>23.733333333333334</v>
      </c>
      <c r="L1505" s="70">
        <f t="shared" si="325"/>
        <v>0.374165738677394</v>
      </c>
      <c r="M1505" s="70">
        <f t="shared" si="326"/>
        <v>37.973333333333336</v>
      </c>
      <c r="N1505" s="70">
        <f t="shared" si="327"/>
        <v>1.6448536269514715</v>
      </c>
      <c r="O1505" s="70">
        <f t="shared" si="328"/>
        <v>62.460575060770552</v>
      </c>
      <c r="P1505" s="70">
        <f t="shared" si="329"/>
        <v>157.3939083941039</v>
      </c>
      <c r="Q1505" s="70">
        <f t="shared" si="330"/>
        <v>-1378.0242891132937</v>
      </c>
      <c r="R1505" s="70" t="str">
        <f t="shared" si="331"/>
        <v>Yes</v>
      </c>
      <c r="S1505" s="70">
        <f t="shared" si="332"/>
        <v>94.933333333333337</v>
      </c>
      <c r="T1505" s="70">
        <f t="shared" si="333"/>
        <v>1535.4181975073975</v>
      </c>
      <c r="U1505" s="70">
        <f t="shared" si="334"/>
        <v>415147.88212080678</v>
      </c>
      <c r="V1505" s="70">
        <f t="shared" si="335"/>
        <v>0</v>
      </c>
    </row>
    <row r="1506" spans="1:22" x14ac:dyDescent="0.15">
      <c r="A1506" s="66">
        <v>42720.38637837251</v>
      </c>
      <c r="B1506" s="67">
        <v>26.9896973</v>
      </c>
      <c r="C1506" s="67">
        <v>6620.5173408306782</v>
      </c>
      <c r="D1506" s="65">
        <v>1148</v>
      </c>
      <c r="E1506" s="68">
        <v>-0.6</v>
      </c>
      <c r="F1506" s="65">
        <v>0.83</v>
      </c>
      <c r="G1506" s="65">
        <v>0.49</v>
      </c>
      <c r="H1506" s="65">
        <v>10</v>
      </c>
      <c r="I1506" s="70">
        <f t="shared" si="322"/>
        <v>245.29794711075468</v>
      </c>
      <c r="J1506" s="70">
        <f t="shared" si="323"/>
        <v>15.306666666666667</v>
      </c>
      <c r="K1506" s="70">
        <f t="shared" si="324"/>
        <v>7.5002666666666666</v>
      </c>
      <c r="L1506" s="70">
        <f t="shared" si="325"/>
        <v>1.30384048104053</v>
      </c>
      <c r="M1506" s="70">
        <f t="shared" si="326"/>
        <v>30.997417251549631</v>
      </c>
      <c r="N1506" s="70">
        <f t="shared" si="327"/>
        <v>1.6448536269514715</v>
      </c>
      <c r="O1506" s="70">
        <f t="shared" si="328"/>
        <v>50.986214192339524</v>
      </c>
      <c r="P1506" s="70">
        <f t="shared" si="329"/>
        <v>204.05288085900619</v>
      </c>
      <c r="Q1506" s="70">
        <f t="shared" si="330"/>
        <v>-213.90205288924531</v>
      </c>
      <c r="R1506" s="70" t="str">
        <f t="shared" si="331"/>
        <v>Yes</v>
      </c>
      <c r="S1506" s="70">
        <f t="shared" si="332"/>
        <v>153.06666666666666</v>
      </c>
      <c r="T1506" s="70">
        <f t="shared" si="333"/>
        <v>417.95493374825151</v>
      </c>
      <c r="U1506" s="70">
        <f t="shared" si="334"/>
        <v>765.30123292671999</v>
      </c>
      <c r="V1506" s="70">
        <f t="shared" si="335"/>
        <v>0</v>
      </c>
    </row>
    <row r="1507" spans="1:22" x14ac:dyDescent="0.15">
      <c r="A1507" s="66">
        <v>91970.253026860591</v>
      </c>
      <c r="B1507" s="67">
        <v>57.652867200000003</v>
      </c>
      <c r="C1507" s="67">
        <v>2439.8339039536095</v>
      </c>
      <c r="D1507" s="65">
        <v>962</v>
      </c>
      <c r="E1507" s="68">
        <v>1.2</v>
      </c>
      <c r="F1507" s="65">
        <v>0.92</v>
      </c>
      <c r="G1507" s="65">
        <v>0.55000000000000004</v>
      </c>
      <c r="H1507" s="65">
        <v>2</v>
      </c>
      <c r="I1507" s="70">
        <f t="shared" si="322"/>
        <v>42.319385356668079</v>
      </c>
      <c r="J1507" s="70">
        <f t="shared" si="323"/>
        <v>70.546666666666681</v>
      </c>
      <c r="K1507" s="70">
        <f t="shared" si="324"/>
        <v>38.800666666666679</v>
      </c>
      <c r="L1507" s="70">
        <f t="shared" si="325"/>
        <v>0.39999999999999991</v>
      </c>
      <c r="M1507" s="70">
        <f t="shared" si="326"/>
        <v>61.703132951252982</v>
      </c>
      <c r="N1507" s="70">
        <f t="shared" si="327"/>
        <v>1.6448536269514715</v>
      </c>
      <c r="O1507" s="70">
        <f t="shared" si="328"/>
        <v>101.49262202913732</v>
      </c>
      <c r="P1507" s="70">
        <f t="shared" si="329"/>
        <v>242.58595536247068</v>
      </c>
      <c r="Q1507" s="70">
        <f t="shared" si="330"/>
        <v>-2074.0806146433324</v>
      </c>
      <c r="R1507" s="70" t="str">
        <f t="shared" si="331"/>
        <v>Yes</v>
      </c>
      <c r="S1507" s="70">
        <f t="shared" si="332"/>
        <v>141.09333333333336</v>
      </c>
      <c r="T1507" s="70">
        <f t="shared" si="333"/>
        <v>2316.6665700058029</v>
      </c>
      <c r="U1507" s="70">
        <f t="shared" si="334"/>
        <v>10303663.442557797</v>
      </c>
      <c r="V1507" s="70">
        <f t="shared" si="335"/>
        <v>0</v>
      </c>
    </row>
    <row r="1508" spans="1:22" x14ac:dyDescent="0.15">
      <c r="A1508" s="66">
        <v>36726.631140438418</v>
      </c>
      <c r="B1508" s="67">
        <v>7.1890433000000007</v>
      </c>
      <c r="C1508" s="67">
        <v>9829.8185963530505</v>
      </c>
      <c r="D1508" s="65">
        <v>744</v>
      </c>
      <c r="E1508" s="68">
        <v>-0.4</v>
      </c>
      <c r="F1508" s="65">
        <v>0.83</v>
      </c>
      <c r="G1508" s="65">
        <v>0.88</v>
      </c>
      <c r="H1508" s="65">
        <v>46</v>
      </c>
      <c r="I1508" s="70">
        <f t="shared" si="322"/>
        <v>1367.3333413297219</v>
      </c>
      <c r="J1508" s="70">
        <f t="shared" si="323"/>
        <v>14.879999999999999</v>
      </c>
      <c r="K1508" s="70">
        <f t="shared" si="324"/>
        <v>13.094399999999998</v>
      </c>
      <c r="L1508" s="70">
        <f t="shared" si="325"/>
        <v>2.7964262908219131</v>
      </c>
      <c r="M1508" s="70">
        <f t="shared" si="326"/>
        <v>98.07534313251216</v>
      </c>
      <c r="N1508" s="70">
        <f t="shared" si="327"/>
        <v>1.6448536269514715</v>
      </c>
      <c r="O1508" s="70">
        <f t="shared" si="328"/>
        <v>161.31958386602273</v>
      </c>
      <c r="P1508" s="70">
        <f t="shared" si="329"/>
        <v>845.79958386602266</v>
      </c>
      <c r="Q1508" s="70">
        <f t="shared" si="330"/>
        <v>920.93334132972188</v>
      </c>
      <c r="R1508" s="70" t="str">
        <f t="shared" si="331"/>
        <v>No</v>
      </c>
      <c r="S1508" s="70">
        <f t="shared" si="332"/>
        <v>684.4799999999999</v>
      </c>
      <c r="T1508" s="70">
        <f t="shared" si="333"/>
        <v>0</v>
      </c>
      <c r="U1508" s="70">
        <f t="shared" si="334"/>
        <v>1111.9511848550399</v>
      </c>
      <c r="V1508" s="70">
        <f t="shared" si="335"/>
        <v>255.38215647468201</v>
      </c>
    </row>
    <row r="1509" spans="1:22" x14ac:dyDescent="0.15">
      <c r="A1509" s="66">
        <v>7029.358675589725</v>
      </c>
      <c r="B1509" s="67">
        <v>7.2479762000000001</v>
      </c>
      <c r="C1509" s="67">
        <v>1692.8918461674334</v>
      </c>
      <c r="D1509" s="65">
        <v>1334</v>
      </c>
      <c r="E1509" s="68">
        <v>0.6</v>
      </c>
      <c r="F1509" s="65">
        <v>0.85</v>
      </c>
      <c r="G1509" s="65">
        <v>0.33</v>
      </c>
      <c r="H1509" s="65">
        <v>11</v>
      </c>
      <c r="I1509" s="70">
        <f t="shared" si="322"/>
        <v>233.56752277517597</v>
      </c>
      <c r="J1509" s="70">
        <f t="shared" si="323"/>
        <v>71.146666666666675</v>
      </c>
      <c r="K1509" s="70">
        <f t="shared" si="324"/>
        <v>23.478400000000004</v>
      </c>
      <c r="L1509" s="70">
        <f t="shared" si="325"/>
        <v>1.2845232578665131</v>
      </c>
      <c r="M1509" s="70">
        <f t="shared" si="326"/>
        <v>120.06513826041821</v>
      </c>
      <c r="N1509" s="70">
        <f t="shared" si="327"/>
        <v>1.6448536269514715</v>
      </c>
      <c r="O1509" s="70">
        <f t="shared" si="328"/>
        <v>197.48957813807877</v>
      </c>
      <c r="P1509" s="70">
        <f t="shared" si="329"/>
        <v>980.1029114714122</v>
      </c>
      <c r="Q1509" s="70">
        <f t="shared" si="330"/>
        <v>-1900.8324772248241</v>
      </c>
      <c r="R1509" s="70" t="str">
        <f t="shared" si="331"/>
        <v>Yes</v>
      </c>
      <c r="S1509" s="70">
        <f t="shared" si="332"/>
        <v>782.61333333333346</v>
      </c>
      <c r="T1509" s="70">
        <f t="shared" si="333"/>
        <v>2880.9353886962363</v>
      </c>
      <c r="U1509" s="70">
        <f t="shared" si="334"/>
        <v>622255.36488669249</v>
      </c>
      <c r="V1509" s="70">
        <f t="shared" si="335"/>
        <v>0</v>
      </c>
    </row>
    <row r="1510" spans="1:22" x14ac:dyDescent="0.15">
      <c r="A1510" s="66">
        <v>19193.130632545173</v>
      </c>
      <c r="B1510" s="67">
        <v>13.6913733</v>
      </c>
      <c r="C1510" s="67">
        <v>28943.020196220725</v>
      </c>
      <c r="D1510" s="65">
        <v>2474</v>
      </c>
      <c r="E1510" s="68">
        <v>0.5</v>
      </c>
      <c r="F1510" s="65">
        <v>0.85</v>
      </c>
      <c r="G1510" s="65">
        <v>0.88</v>
      </c>
      <c r="H1510" s="65">
        <v>23</v>
      </c>
      <c r="I1510" s="70">
        <f t="shared" si="322"/>
        <v>2113.9603429132067</v>
      </c>
      <c r="J1510" s="70">
        <f t="shared" si="323"/>
        <v>123.7</v>
      </c>
      <c r="K1510" s="70">
        <f t="shared" si="324"/>
        <v>108.85600000000001</v>
      </c>
      <c r="L1510" s="70">
        <f t="shared" si="325"/>
        <v>1.8574175621006712</v>
      </c>
      <c r="M1510" s="70">
        <f t="shared" si="326"/>
        <v>570.37907695496688</v>
      </c>
      <c r="N1510" s="70">
        <f t="shared" si="327"/>
        <v>1.6448536269514715</v>
      </c>
      <c r="O1510" s="70">
        <f t="shared" si="328"/>
        <v>938.19009346660971</v>
      </c>
      <c r="P1510" s="70">
        <f t="shared" si="329"/>
        <v>3783.2900934666095</v>
      </c>
      <c r="Q1510" s="70">
        <f t="shared" si="330"/>
        <v>-1597.0396570867933</v>
      </c>
      <c r="R1510" s="70" t="str">
        <f t="shared" si="331"/>
        <v>Yes</v>
      </c>
      <c r="S1510" s="70">
        <f t="shared" si="332"/>
        <v>2845.1</v>
      </c>
      <c r="T1510" s="70">
        <f t="shared" si="333"/>
        <v>5380.3297505534028</v>
      </c>
      <c r="U1510" s="70">
        <f t="shared" si="334"/>
        <v>634562.8798828125</v>
      </c>
      <c r="V1510" s="70">
        <f t="shared" si="335"/>
        <v>0</v>
      </c>
    </row>
    <row r="1511" spans="1:22" x14ac:dyDescent="0.15">
      <c r="A1511" s="66">
        <v>87190.206197074673</v>
      </c>
      <c r="B1511" s="67">
        <v>45.0181392</v>
      </c>
      <c r="C1511" s="67">
        <v>32884.616550833191</v>
      </c>
      <c r="D1511" s="65">
        <v>1554</v>
      </c>
      <c r="E1511" s="68">
        <v>0.5</v>
      </c>
      <c r="F1511" s="65">
        <v>1</v>
      </c>
      <c r="G1511" s="65">
        <v>0.51</v>
      </c>
      <c r="H1511" s="65">
        <v>23</v>
      </c>
      <c r="I1511" s="70">
        <f t="shared" si="322"/>
        <v>730.47480716024779</v>
      </c>
      <c r="J1511" s="70">
        <f t="shared" si="323"/>
        <v>77.699999999999989</v>
      </c>
      <c r="K1511" s="70">
        <f t="shared" si="324"/>
        <v>39.626999999999995</v>
      </c>
      <c r="L1511" s="70">
        <f t="shared" si="325"/>
        <v>0</v>
      </c>
      <c r="M1511" s="70">
        <f t="shared" si="326"/>
        <v>190.04441577431311</v>
      </c>
      <c r="N1511" s="70">
        <f t="shared" si="327"/>
        <v>1.6448536269514715</v>
      </c>
      <c r="O1511" s="70">
        <f t="shared" si="328"/>
        <v>312.59524656825238</v>
      </c>
      <c r="P1511" s="70">
        <f t="shared" si="329"/>
        <v>2099.6952465682521</v>
      </c>
      <c r="Q1511" s="70">
        <f t="shared" si="330"/>
        <v>-1600.5251928397518</v>
      </c>
      <c r="R1511" s="70" t="str">
        <f t="shared" si="331"/>
        <v>Yes</v>
      </c>
      <c r="S1511" s="70">
        <f t="shared" si="332"/>
        <v>1787.0999999999997</v>
      </c>
      <c r="T1511" s="70">
        <f t="shared" si="333"/>
        <v>3700.2204394080036</v>
      </c>
      <c r="U1511" s="70">
        <f t="shared" si="334"/>
        <v>398589.61816406244</v>
      </c>
      <c r="V1511" s="70">
        <f t="shared" si="335"/>
        <v>0</v>
      </c>
    </row>
    <row r="1512" spans="1:22" x14ac:dyDescent="0.15">
      <c r="A1512" s="66">
        <v>2264.2653340417264</v>
      </c>
      <c r="B1512" s="67">
        <v>8.9008804000000001</v>
      </c>
      <c r="C1512" s="67">
        <v>6074.2933515225195</v>
      </c>
      <c r="D1512" s="65">
        <v>972</v>
      </c>
      <c r="E1512" s="68">
        <v>-0.1</v>
      </c>
      <c r="F1512" s="65">
        <v>0.83</v>
      </c>
      <c r="G1512" s="65">
        <v>1.28</v>
      </c>
      <c r="H1512" s="65">
        <v>13</v>
      </c>
      <c r="I1512" s="70">
        <f t="shared" si="322"/>
        <v>682.43736333346521</v>
      </c>
      <c r="J1512" s="70">
        <f t="shared" si="323"/>
        <v>29.16</v>
      </c>
      <c r="K1512" s="70">
        <f t="shared" si="324"/>
        <v>37.324800000000003</v>
      </c>
      <c r="L1512" s="70">
        <f t="shared" si="325"/>
        <v>1.4866068747318506</v>
      </c>
      <c r="M1512" s="70">
        <f t="shared" si="326"/>
        <v>141.38601207870602</v>
      </c>
      <c r="N1512" s="70">
        <f t="shared" si="327"/>
        <v>1.6448536269514715</v>
      </c>
      <c r="O1512" s="70">
        <f t="shared" si="328"/>
        <v>232.55929476786415</v>
      </c>
      <c r="P1512" s="70">
        <f t="shared" si="329"/>
        <v>611.63929476786416</v>
      </c>
      <c r="Q1512" s="70">
        <f t="shared" si="330"/>
        <v>-192.36263666653474</v>
      </c>
      <c r="R1512" s="70" t="str">
        <f t="shared" si="331"/>
        <v>Yes</v>
      </c>
      <c r="S1512" s="70">
        <f t="shared" si="332"/>
        <v>379.08</v>
      </c>
      <c r="T1512" s="70">
        <f t="shared" si="333"/>
        <v>804.0019314343989</v>
      </c>
      <c r="U1512" s="70">
        <f t="shared" si="334"/>
        <v>6002.7849054046801</v>
      </c>
      <c r="V1512" s="70">
        <f t="shared" si="335"/>
        <v>0</v>
      </c>
    </row>
    <row r="1513" spans="1:22" x14ac:dyDescent="0.15">
      <c r="A1513" s="66">
        <v>89670.356525529671</v>
      </c>
      <c r="B1513" s="67">
        <v>7.2120294999999999</v>
      </c>
      <c r="C1513" s="67">
        <v>16473.834204605399</v>
      </c>
      <c r="D1513" s="65">
        <v>1868</v>
      </c>
      <c r="E1513" s="68">
        <v>-0.2</v>
      </c>
      <c r="F1513" s="65">
        <v>0.8</v>
      </c>
      <c r="G1513" s="65">
        <v>0.51</v>
      </c>
      <c r="H1513" s="65">
        <v>46</v>
      </c>
      <c r="I1513" s="70">
        <f t="shared" si="322"/>
        <v>2284.2161425719901</v>
      </c>
      <c r="J1513" s="70">
        <f t="shared" si="323"/>
        <v>49.813333333333333</v>
      </c>
      <c r="K1513" s="70">
        <f t="shared" si="324"/>
        <v>25.404800000000002</v>
      </c>
      <c r="L1513" s="70">
        <f t="shared" si="325"/>
        <v>3.03315017762062</v>
      </c>
      <c r="M1513" s="70">
        <f t="shared" si="326"/>
        <v>229.16623864652394</v>
      </c>
      <c r="N1513" s="70">
        <f t="shared" si="327"/>
        <v>1.6448536269514715</v>
      </c>
      <c r="O1513" s="70">
        <f t="shared" si="328"/>
        <v>376.94491881256135</v>
      </c>
      <c r="P1513" s="70">
        <f t="shared" si="329"/>
        <v>2668.3582521458948</v>
      </c>
      <c r="Q1513" s="70">
        <f t="shared" si="330"/>
        <v>789.81614257198999</v>
      </c>
      <c r="R1513" s="70" t="str">
        <f t="shared" si="331"/>
        <v>Yes</v>
      </c>
      <c r="S1513" s="70">
        <f t="shared" si="332"/>
        <v>2291.4133333333334</v>
      </c>
      <c r="T1513" s="70">
        <f t="shared" si="333"/>
        <v>2291.4133333333334</v>
      </c>
      <c r="U1513" s="70">
        <f t="shared" si="334"/>
        <v>6830.1600872857607</v>
      </c>
      <c r="V1513" s="70">
        <f t="shared" si="335"/>
        <v>0</v>
      </c>
    </row>
    <row r="1514" spans="1:22" x14ac:dyDescent="0.15">
      <c r="A1514" s="66">
        <v>2465.7737824701376</v>
      </c>
      <c r="B1514" s="67">
        <v>15.7986057</v>
      </c>
      <c r="C1514" s="67">
        <v>29441.275558931196</v>
      </c>
      <c r="D1514" s="65">
        <v>1812</v>
      </c>
      <c r="E1514" s="68">
        <v>0.5</v>
      </c>
      <c r="F1514" s="65">
        <v>0.7</v>
      </c>
      <c r="G1514" s="65">
        <v>0.84</v>
      </c>
      <c r="H1514" s="65">
        <v>28</v>
      </c>
      <c r="I1514" s="70">
        <f t="shared" si="322"/>
        <v>1863.5363220015799</v>
      </c>
      <c r="J1514" s="70">
        <f t="shared" si="323"/>
        <v>90.6</v>
      </c>
      <c r="K1514" s="70">
        <f t="shared" si="324"/>
        <v>76.103999999999999</v>
      </c>
      <c r="L1514" s="70">
        <f t="shared" si="325"/>
        <v>2.8982753492378879</v>
      </c>
      <c r="M1514" s="70">
        <f t="shared" si="326"/>
        <v>480.75061190600684</v>
      </c>
      <c r="N1514" s="70">
        <f t="shared" si="327"/>
        <v>1.6448536269514715</v>
      </c>
      <c r="O1514" s="70">
        <f t="shared" si="328"/>
        <v>790.76438765273463</v>
      </c>
      <c r="P1514" s="70">
        <f t="shared" si="329"/>
        <v>3327.5643876527342</v>
      </c>
      <c r="Q1514" s="70">
        <f t="shared" si="330"/>
        <v>-854.46367799842005</v>
      </c>
      <c r="R1514" s="70" t="str">
        <f t="shared" si="331"/>
        <v>Yes</v>
      </c>
      <c r="S1514" s="70">
        <f t="shared" si="332"/>
        <v>2536.7999999999997</v>
      </c>
      <c r="T1514" s="70">
        <f t="shared" si="333"/>
        <v>4182.0280656511541</v>
      </c>
      <c r="U1514" s="70">
        <f t="shared" si="334"/>
        <v>464764.72851562494</v>
      </c>
      <c r="V1514" s="70">
        <f t="shared" si="335"/>
        <v>0</v>
      </c>
    </row>
    <row r="1515" spans="1:22" x14ac:dyDescent="0.15">
      <c r="A1515" s="66">
        <v>43704.711233618524</v>
      </c>
      <c r="B1515" s="67">
        <v>10.419867100000001</v>
      </c>
      <c r="C1515" s="67">
        <v>4419.9309733446753</v>
      </c>
      <c r="D1515" s="65">
        <v>1868</v>
      </c>
      <c r="E1515" s="68">
        <v>-0.4</v>
      </c>
      <c r="F1515" s="65">
        <v>0.83</v>
      </c>
      <c r="G1515" s="65">
        <v>0.18</v>
      </c>
      <c r="H1515" s="65">
        <v>17</v>
      </c>
      <c r="I1515" s="70">
        <f t="shared" si="322"/>
        <v>424.18304676310839</v>
      </c>
      <c r="J1515" s="70">
        <f t="shared" si="323"/>
        <v>37.36</v>
      </c>
      <c r="K1515" s="70">
        <f t="shared" si="324"/>
        <v>6.7247999999999992</v>
      </c>
      <c r="L1515" s="70">
        <f t="shared" si="325"/>
        <v>1.7000000000000002</v>
      </c>
      <c r="M1515" s="70">
        <f t="shared" si="326"/>
        <v>69.300534194766499</v>
      </c>
      <c r="N1515" s="70">
        <f t="shared" si="327"/>
        <v>1.6448536269514715</v>
      </c>
      <c r="O1515" s="70">
        <f t="shared" si="328"/>
        <v>113.98923501993615</v>
      </c>
      <c r="P1515" s="70">
        <f t="shared" si="329"/>
        <v>749.10923501993614</v>
      </c>
      <c r="Q1515" s="70">
        <f t="shared" si="330"/>
        <v>-696.6169532368915</v>
      </c>
      <c r="R1515" s="70" t="str">
        <f t="shared" si="331"/>
        <v>Yes</v>
      </c>
      <c r="S1515" s="70">
        <f t="shared" si="332"/>
        <v>635.12</v>
      </c>
      <c r="T1515" s="70">
        <f t="shared" si="333"/>
        <v>1445.7261882568278</v>
      </c>
      <c r="U1515" s="70">
        <f t="shared" si="334"/>
        <v>2791.8344264908801</v>
      </c>
      <c r="V1515" s="70">
        <f t="shared" si="335"/>
        <v>0</v>
      </c>
    </row>
    <row r="1516" spans="1:22" x14ac:dyDescent="0.15">
      <c r="A1516" s="66">
        <v>33428.604475552114</v>
      </c>
      <c r="B1516" s="67">
        <v>21.015976300000002</v>
      </c>
      <c r="C1516" s="67">
        <v>46190.358052299081</v>
      </c>
      <c r="D1516" s="65">
        <v>1634</v>
      </c>
      <c r="E1516" s="68">
        <v>-0.1</v>
      </c>
      <c r="F1516" s="65">
        <v>0.82</v>
      </c>
      <c r="G1516" s="65">
        <v>0.43</v>
      </c>
      <c r="H1516" s="65">
        <v>68</v>
      </c>
      <c r="I1516" s="70">
        <f t="shared" si="322"/>
        <v>2197.8687734006949</v>
      </c>
      <c r="J1516" s="70">
        <f t="shared" si="323"/>
        <v>49.02</v>
      </c>
      <c r="K1516" s="70">
        <f t="shared" si="324"/>
        <v>21.078600000000002</v>
      </c>
      <c r="L1516" s="70">
        <f t="shared" si="325"/>
        <v>3.4985711369071808</v>
      </c>
      <c r="M1516" s="70">
        <f t="shared" si="326"/>
        <v>244.18258946386823</v>
      </c>
      <c r="N1516" s="70">
        <f t="shared" si="327"/>
        <v>1.6448536269514715</v>
      </c>
      <c r="O1516" s="70">
        <f t="shared" si="328"/>
        <v>401.64461791804581</v>
      </c>
      <c r="P1516" s="70">
        <f t="shared" si="329"/>
        <v>3735.0046179180458</v>
      </c>
      <c r="Q1516" s="70">
        <f t="shared" si="330"/>
        <v>727.26877340069473</v>
      </c>
      <c r="R1516" s="70" t="str">
        <f t="shared" si="331"/>
        <v>Yes</v>
      </c>
      <c r="S1516" s="70">
        <f t="shared" si="332"/>
        <v>3333.36</v>
      </c>
      <c r="T1516" s="70">
        <f t="shared" si="333"/>
        <v>3333.36</v>
      </c>
      <c r="U1516" s="70">
        <f t="shared" si="334"/>
        <v>10091.101373900459</v>
      </c>
      <c r="V1516" s="70">
        <f t="shared" si="335"/>
        <v>0</v>
      </c>
    </row>
    <row r="1517" spans="1:22" x14ac:dyDescent="0.15">
      <c r="A1517" s="66">
        <v>7170.446972002198</v>
      </c>
      <c r="B1517" s="67">
        <v>5.8529226999999997</v>
      </c>
      <c r="C1517" s="67">
        <v>743.08950320509678</v>
      </c>
      <c r="D1517" s="65">
        <v>2062</v>
      </c>
      <c r="E1517" s="68">
        <v>-0.4</v>
      </c>
      <c r="F1517" s="65">
        <v>0.86</v>
      </c>
      <c r="G1517" s="65">
        <v>0.48</v>
      </c>
      <c r="H1517" s="65">
        <v>2</v>
      </c>
      <c r="I1517" s="70">
        <f t="shared" si="322"/>
        <v>126.96041640958231</v>
      </c>
      <c r="J1517" s="70">
        <f t="shared" si="323"/>
        <v>41.24</v>
      </c>
      <c r="K1517" s="70">
        <f t="shared" si="324"/>
        <v>19.795200000000001</v>
      </c>
      <c r="L1517" s="70">
        <f t="shared" si="325"/>
        <v>0.52915026221291817</v>
      </c>
      <c r="M1517" s="70">
        <f t="shared" si="326"/>
        <v>35.495160431810987</v>
      </c>
      <c r="N1517" s="70">
        <f t="shared" si="327"/>
        <v>1.6448536269514715</v>
      </c>
      <c r="O1517" s="70">
        <f t="shared" si="328"/>
        <v>58.384343375488662</v>
      </c>
      <c r="P1517" s="70">
        <f t="shared" si="329"/>
        <v>140.86434337548866</v>
      </c>
      <c r="Q1517" s="70">
        <f t="shared" si="330"/>
        <v>-1110.2395835904176</v>
      </c>
      <c r="R1517" s="70" t="str">
        <f t="shared" si="331"/>
        <v>Yes</v>
      </c>
      <c r="S1517" s="70">
        <f t="shared" si="332"/>
        <v>82.48</v>
      </c>
      <c r="T1517" s="70">
        <f t="shared" si="333"/>
        <v>1251.1039269659063</v>
      </c>
      <c r="U1517" s="70">
        <f t="shared" si="334"/>
        <v>3081.7786870579203</v>
      </c>
      <c r="V1517" s="70">
        <f t="shared" si="335"/>
        <v>0</v>
      </c>
    </row>
    <row r="1518" spans="1:22" x14ac:dyDescent="0.15">
      <c r="A1518" s="66">
        <v>19439.608135257546</v>
      </c>
      <c r="B1518" s="67">
        <v>58.844736400000002</v>
      </c>
      <c r="C1518" s="67">
        <v>56004.29412773285</v>
      </c>
      <c r="D1518" s="65">
        <v>1554</v>
      </c>
      <c r="E1518" s="68">
        <v>0.6</v>
      </c>
      <c r="F1518" s="65">
        <v>0.7</v>
      </c>
      <c r="G1518" s="65">
        <v>0.68</v>
      </c>
      <c r="H1518" s="65">
        <v>21</v>
      </c>
      <c r="I1518" s="70">
        <f t="shared" si="322"/>
        <v>951.72988365587867</v>
      </c>
      <c r="J1518" s="70">
        <f t="shared" si="323"/>
        <v>82.88</v>
      </c>
      <c r="K1518" s="70">
        <f t="shared" si="324"/>
        <v>56.358400000000003</v>
      </c>
      <c r="L1518" s="70">
        <f t="shared" si="325"/>
        <v>2.5099800796022267</v>
      </c>
      <c r="M1518" s="70">
        <f t="shared" si="326"/>
        <v>331.62772649728794</v>
      </c>
      <c r="N1518" s="70">
        <f t="shared" si="327"/>
        <v>1.6448536269514715</v>
      </c>
      <c r="O1518" s="70">
        <f t="shared" si="328"/>
        <v>545.47906872673468</v>
      </c>
      <c r="P1518" s="70">
        <f t="shared" si="329"/>
        <v>2285.9590687267346</v>
      </c>
      <c r="Q1518" s="70">
        <f t="shared" si="330"/>
        <v>-1534.670116344121</v>
      </c>
      <c r="R1518" s="70" t="str">
        <f t="shared" si="331"/>
        <v>Yes</v>
      </c>
      <c r="S1518" s="70">
        <f t="shared" si="332"/>
        <v>1740.48</v>
      </c>
      <c r="T1518" s="70">
        <f t="shared" si="333"/>
        <v>3820.6291850708558</v>
      </c>
      <c r="U1518" s="70">
        <f t="shared" si="334"/>
        <v>724876.18968059961</v>
      </c>
      <c r="V1518" s="70">
        <f t="shared" si="335"/>
        <v>0</v>
      </c>
    </row>
    <row r="1519" spans="1:22" x14ac:dyDescent="0.15">
      <c r="A1519" s="66">
        <v>36309.321207679393</v>
      </c>
      <c r="B1519" s="67">
        <v>8.7430980999999992</v>
      </c>
      <c r="C1519" s="67">
        <v>13649.470827986806</v>
      </c>
      <c r="D1519" s="65">
        <v>1536</v>
      </c>
      <c r="E1519" s="68">
        <v>1.2</v>
      </c>
      <c r="F1519" s="65">
        <v>0.77</v>
      </c>
      <c r="G1519" s="65">
        <v>0.44</v>
      </c>
      <c r="H1519" s="65">
        <v>43</v>
      </c>
      <c r="I1519" s="70">
        <f t="shared" si="322"/>
        <v>1561.1709570074261</v>
      </c>
      <c r="J1519" s="70">
        <f t="shared" si="323"/>
        <v>112.64000000000001</v>
      </c>
      <c r="K1519" s="70">
        <f t="shared" si="324"/>
        <v>49.561600000000006</v>
      </c>
      <c r="L1519" s="70">
        <f t="shared" si="325"/>
        <v>3.1448370387032774</v>
      </c>
      <c r="M1519" s="70">
        <f t="shared" si="326"/>
        <v>480.73400723277319</v>
      </c>
      <c r="N1519" s="70">
        <f t="shared" si="327"/>
        <v>1.6448536269514715</v>
      </c>
      <c r="O1519" s="70">
        <f t="shared" si="328"/>
        <v>790.73707539574195</v>
      </c>
      <c r="P1519" s="70">
        <f t="shared" si="329"/>
        <v>5634.2570753957425</v>
      </c>
      <c r="Q1519" s="70">
        <f t="shared" si="330"/>
        <v>-1818.0290429925742</v>
      </c>
      <c r="R1519" s="70" t="str">
        <f t="shared" si="331"/>
        <v>Yes</v>
      </c>
      <c r="S1519" s="70">
        <f t="shared" si="332"/>
        <v>4843.5200000000004</v>
      </c>
      <c r="T1519" s="70">
        <f t="shared" si="333"/>
        <v>7452.2861183883169</v>
      </c>
      <c r="U1519" s="70">
        <f t="shared" si="334"/>
        <v>16451587.367743008</v>
      </c>
      <c r="V1519" s="70">
        <f t="shared" si="335"/>
        <v>0</v>
      </c>
    </row>
    <row r="1520" spans="1:22" x14ac:dyDescent="0.15">
      <c r="A1520" s="66">
        <v>62420.574304060348</v>
      </c>
      <c r="B1520" s="67">
        <v>9.1275821999999991</v>
      </c>
      <c r="C1520" s="67">
        <v>19111.105867779625</v>
      </c>
      <c r="D1520" s="65">
        <v>2450</v>
      </c>
      <c r="E1520" s="68">
        <v>-0.4</v>
      </c>
      <c r="F1520" s="65">
        <v>0.7</v>
      </c>
      <c r="G1520" s="65">
        <v>0.8</v>
      </c>
      <c r="H1520" s="65">
        <v>23</v>
      </c>
      <c r="I1520" s="70">
        <f t="shared" si="322"/>
        <v>2093.7752680857398</v>
      </c>
      <c r="J1520" s="70">
        <f t="shared" si="323"/>
        <v>49</v>
      </c>
      <c r="K1520" s="70">
        <f t="shared" si="324"/>
        <v>39.200000000000003</v>
      </c>
      <c r="L1520" s="70">
        <f t="shared" si="325"/>
        <v>2.6267851073127395</v>
      </c>
      <c r="M1520" s="70">
        <f t="shared" si="326"/>
        <v>227.83682757622836</v>
      </c>
      <c r="N1520" s="70">
        <f t="shared" si="327"/>
        <v>1.6448536269514715</v>
      </c>
      <c r="O1520" s="70">
        <f t="shared" si="328"/>
        <v>374.75823219187629</v>
      </c>
      <c r="P1520" s="70">
        <f t="shared" si="329"/>
        <v>1501.7582321918762</v>
      </c>
      <c r="Q1520" s="70">
        <f t="shared" si="330"/>
        <v>623.77526808573975</v>
      </c>
      <c r="R1520" s="70" t="str">
        <f t="shared" si="331"/>
        <v>Yes</v>
      </c>
      <c r="S1520" s="70">
        <f t="shared" si="332"/>
        <v>1127</v>
      </c>
      <c r="T1520" s="70">
        <f t="shared" si="333"/>
        <v>1127</v>
      </c>
      <c r="U1520" s="70">
        <f t="shared" si="334"/>
        <v>3661.6672081920001</v>
      </c>
      <c r="V1520" s="70">
        <f t="shared" si="335"/>
        <v>0</v>
      </c>
    </row>
    <row r="1521" spans="1:22" x14ac:dyDescent="0.15">
      <c r="A1521" s="66">
        <v>23548.244179863788</v>
      </c>
      <c r="B1521" s="67">
        <v>17.105767</v>
      </c>
      <c r="C1521" s="67">
        <v>36627.477298360907</v>
      </c>
      <c r="D1521" s="65">
        <v>2660</v>
      </c>
      <c r="E1521" s="68">
        <v>0.6</v>
      </c>
      <c r="F1521" s="65">
        <v>0.7</v>
      </c>
      <c r="G1521" s="65">
        <v>0.62</v>
      </c>
      <c r="H1521" s="65">
        <v>28</v>
      </c>
      <c r="I1521" s="70">
        <f t="shared" si="322"/>
        <v>2141.2356019090466</v>
      </c>
      <c r="J1521" s="70">
        <f t="shared" si="323"/>
        <v>141.86666666666667</v>
      </c>
      <c r="K1521" s="70">
        <f t="shared" si="324"/>
        <v>87.957333333333338</v>
      </c>
      <c r="L1521" s="70">
        <f t="shared" si="325"/>
        <v>2.8982753492378879</v>
      </c>
      <c r="M1521" s="70">
        <f t="shared" si="326"/>
        <v>621.03257480783122</v>
      </c>
      <c r="N1521" s="70">
        <f t="shared" si="327"/>
        <v>1.6448536269514715</v>
      </c>
      <c r="O1521" s="70">
        <f t="shared" si="328"/>
        <v>1021.5076831276723</v>
      </c>
      <c r="P1521" s="70">
        <f t="shared" si="329"/>
        <v>4993.7743497943393</v>
      </c>
      <c r="Q1521" s="70">
        <f t="shared" si="330"/>
        <v>-2114.7643980909534</v>
      </c>
      <c r="R1521" s="70" t="str">
        <f t="shared" si="331"/>
        <v>Yes</v>
      </c>
      <c r="S1521" s="70">
        <f t="shared" si="332"/>
        <v>3972.2666666666669</v>
      </c>
      <c r="T1521" s="70">
        <f t="shared" si="333"/>
        <v>7108.5387478852927</v>
      </c>
      <c r="U1521" s="70">
        <f t="shared" si="334"/>
        <v>1240779.0634172428</v>
      </c>
      <c r="V1521" s="70">
        <f t="shared" si="335"/>
        <v>0</v>
      </c>
    </row>
    <row r="1522" spans="1:22" x14ac:dyDescent="0.15">
      <c r="A1522" s="66">
        <v>39885.566652122303</v>
      </c>
      <c r="B1522" s="67">
        <v>34.932724299999997</v>
      </c>
      <c r="C1522" s="67">
        <v>1485.6761409140122</v>
      </c>
      <c r="D1522" s="65">
        <v>2596</v>
      </c>
      <c r="E1522" s="68">
        <v>0.2</v>
      </c>
      <c r="F1522" s="65">
        <v>0.8</v>
      </c>
      <c r="G1522" s="65">
        <v>0.45</v>
      </c>
      <c r="H1522" s="65">
        <v>1</v>
      </c>
      <c r="I1522" s="70">
        <f t="shared" si="322"/>
        <v>42.529638632106696</v>
      </c>
      <c r="J1522" s="70">
        <f t="shared" si="323"/>
        <v>103.83999999999999</v>
      </c>
      <c r="K1522" s="70">
        <f t="shared" si="324"/>
        <v>46.727999999999994</v>
      </c>
      <c r="L1522" s="70">
        <f t="shared" si="325"/>
        <v>0.44721359549995787</v>
      </c>
      <c r="M1522" s="70">
        <f t="shared" si="326"/>
        <v>65.879094590013892</v>
      </c>
      <c r="N1522" s="70">
        <f t="shared" si="327"/>
        <v>1.6448536269514715</v>
      </c>
      <c r="O1522" s="70">
        <f t="shared" si="328"/>
        <v>108.36146767666342</v>
      </c>
      <c r="P1522" s="70">
        <f t="shared" si="329"/>
        <v>212.20146767666341</v>
      </c>
      <c r="Q1522" s="70">
        <f t="shared" si="330"/>
        <v>-3072.6703613678933</v>
      </c>
      <c r="R1522" s="70" t="str">
        <f t="shared" si="331"/>
        <v>Yes</v>
      </c>
      <c r="S1522" s="70">
        <f t="shared" si="332"/>
        <v>103.83999999999999</v>
      </c>
      <c r="T1522" s="70">
        <f t="shared" si="333"/>
        <v>3284.8718290445568</v>
      </c>
      <c r="U1522" s="70">
        <f t="shared" si="334"/>
        <v>100154.98381836287</v>
      </c>
      <c r="V1522" s="70">
        <f t="shared" si="335"/>
        <v>0</v>
      </c>
    </row>
    <row r="1523" spans="1:22" x14ac:dyDescent="0.15">
      <c r="A1523" s="66">
        <v>54186.829846493754</v>
      </c>
      <c r="B1523" s="67">
        <v>40.105021800000003</v>
      </c>
      <c r="C1523" s="67">
        <v>68835.044327052718</v>
      </c>
      <c r="D1523" s="65">
        <v>2944</v>
      </c>
      <c r="E1523" s="68">
        <v>-0.4</v>
      </c>
      <c r="F1523" s="65">
        <v>0.7</v>
      </c>
      <c r="G1523" s="65">
        <v>0.56000000000000005</v>
      </c>
      <c r="H1523" s="65">
        <v>23</v>
      </c>
      <c r="I1523" s="70">
        <f t="shared" si="322"/>
        <v>1716.3697022863284</v>
      </c>
      <c r="J1523" s="70">
        <f t="shared" si="323"/>
        <v>58.88</v>
      </c>
      <c r="K1523" s="70">
        <f t="shared" si="324"/>
        <v>32.972800000000007</v>
      </c>
      <c r="L1523" s="70">
        <f t="shared" si="325"/>
        <v>2.6267851073127395</v>
      </c>
      <c r="M1523" s="70">
        <f t="shared" si="326"/>
        <v>221.19453604535536</v>
      </c>
      <c r="N1523" s="70">
        <f t="shared" si="327"/>
        <v>1.6448536269514715</v>
      </c>
      <c r="O1523" s="70">
        <f t="shared" si="328"/>
        <v>363.83263487605075</v>
      </c>
      <c r="P1523" s="70">
        <f t="shared" si="329"/>
        <v>1718.0726348760509</v>
      </c>
      <c r="Q1523" s="70">
        <f t="shared" si="330"/>
        <v>-50.030297713671644</v>
      </c>
      <c r="R1523" s="70" t="str">
        <f t="shared" si="331"/>
        <v>Yes</v>
      </c>
      <c r="S1523" s="70">
        <f t="shared" si="332"/>
        <v>1354.24</v>
      </c>
      <c r="T1523" s="70">
        <f t="shared" si="333"/>
        <v>1768.1029325897225</v>
      </c>
      <c r="U1523" s="70">
        <f t="shared" si="334"/>
        <v>4399.9788820070398</v>
      </c>
      <c r="V1523" s="70">
        <f t="shared" si="335"/>
        <v>0</v>
      </c>
    </row>
    <row r="1524" spans="1:22" x14ac:dyDescent="0.15">
      <c r="A1524" s="66">
        <v>4569.760124297517</v>
      </c>
      <c r="B1524" s="67">
        <v>40.409272700000002</v>
      </c>
      <c r="C1524" s="67">
        <v>64463.688698332946</v>
      </c>
      <c r="D1524" s="65">
        <v>2774</v>
      </c>
      <c r="E1524" s="68">
        <v>0.6</v>
      </c>
      <c r="F1524" s="65">
        <v>0.7</v>
      </c>
      <c r="G1524" s="65">
        <v>0.55000000000000004</v>
      </c>
      <c r="H1524" s="65">
        <v>23</v>
      </c>
      <c r="I1524" s="70">
        <f t="shared" si="322"/>
        <v>1595.2697089332405</v>
      </c>
      <c r="J1524" s="70">
        <f t="shared" si="323"/>
        <v>147.94666666666669</v>
      </c>
      <c r="K1524" s="70">
        <f t="shared" si="324"/>
        <v>81.370666666666679</v>
      </c>
      <c r="L1524" s="70">
        <f t="shared" si="325"/>
        <v>2.6267851073127395</v>
      </c>
      <c r="M1524" s="70">
        <f t="shared" si="326"/>
        <v>550.74127835450622</v>
      </c>
      <c r="N1524" s="70">
        <f t="shared" si="327"/>
        <v>1.6448536269514715</v>
      </c>
      <c r="O1524" s="70">
        <f t="shared" si="328"/>
        <v>905.88878921329956</v>
      </c>
      <c r="P1524" s="70">
        <f t="shared" si="329"/>
        <v>4308.6621225466333</v>
      </c>
      <c r="Q1524" s="70">
        <f t="shared" si="330"/>
        <v>-2843.13029106676</v>
      </c>
      <c r="R1524" s="70" t="str">
        <f t="shared" si="331"/>
        <v>Yes</v>
      </c>
      <c r="S1524" s="70">
        <f t="shared" si="332"/>
        <v>3402.773333333334</v>
      </c>
      <c r="T1524" s="70">
        <f t="shared" si="333"/>
        <v>7151.7924136133934</v>
      </c>
      <c r="U1524" s="70">
        <f t="shared" si="334"/>
        <v>1293955.3089922676</v>
      </c>
      <c r="V1524" s="70">
        <f t="shared" si="335"/>
        <v>0</v>
      </c>
    </row>
    <row r="1525" spans="1:22" x14ac:dyDescent="0.15">
      <c r="A1525" s="66">
        <v>29387.110017678919</v>
      </c>
      <c r="B1525" s="67">
        <v>9.1324283000000008</v>
      </c>
      <c r="C1525" s="67">
        <v>15905.03608138076</v>
      </c>
      <c r="D1525" s="65">
        <v>2684</v>
      </c>
      <c r="E1525" s="68">
        <v>0.3</v>
      </c>
      <c r="F1525" s="65">
        <v>0.9</v>
      </c>
      <c r="G1525" s="65">
        <v>0.26</v>
      </c>
      <c r="H1525" s="65">
        <v>43</v>
      </c>
      <c r="I1525" s="70">
        <f t="shared" si="322"/>
        <v>1741.599885474136</v>
      </c>
      <c r="J1525" s="70">
        <f t="shared" si="323"/>
        <v>116.30666666666667</v>
      </c>
      <c r="K1525" s="70">
        <f t="shared" si="324"/>
        <v>30.239733333333337</v>
      </c>
      <c r="L1525" s="70">
        <f t="shared" si="325"/>
        <v>2.0736441353327719</v>
      </c>
      <c r="M1525" s="70">
        <f t="shared" si="326"/>
        <v>312.23087348440663</v>
      </c>
      <c r="N1525" s="70">
        <f t="shared" si="327"/>
        <v>1.6448536269514715</v>
      </c>
      <c r="O1525" s="70">
        <f t="shared" si="328"/>
        <v>513.57408469705229</v>
      </c>
      <c r="P1525" s="70">
        <f t="shared" si="329"/>
        <v>5514.7607513637186</v>
      </c>
      <c r="Q1525" s="70">
        <f t="shared" si="330"/>
        <v>-1747.6001145258642</v>
      </c>
      <c r="R1525" s="70" t="str">
        <f t="shared" si="331"/>
        <v>Yes</v>
      </c>
      <c r="S1525" s="70">
        <f t="shared" si="332"/>
        <v>5001.1866666666665</v>
      </c>
      <c r="T1525" s="70">
        <f t="shared" si="333"/>
        <v>7262.3608658895828</v>
      </c>
      <c r="U1525" s="70">
        <f t="shared" si="334"/>
        <v>196809.53489579677</v>
      </c>
      <c r="V1525" s="70">
        <f t="shared" si="335"/>
        <v>0</v>
      </c>
    </row>
    <row r="1526" spans="1:22" x14ac:dyDescent="0.15">
      <c r="A1526" s="66">
        <v>16141.792061702132</v>
      </c>
      <c r="B1526" s="67">
        <v>7.1777733000000001</v>
      </c>
      <c r="C1526" s="67">
        <v>23457.72555943831</v>
      </c>
      <c r="D1526" s="65">
        <v>3890</v>
      </c>
      <c r="E1526" s="68">
        <v>1.2</v>
      </c>
      <c r="F1526" s="65">
        <v>1</v>
      </c>
      <c r="G1526" s="65">
        <v>0.33</v>
      </c>
      <c r="H1526" s="65">
        <v>46</v>
      </c>
      <c r="I1526" s="70">
        <f t="shared" si="322"/>
        <v>3268.10621887965</v>
      </c>
      <c r="J1526" s="70">
        <f t="shared" si="323"/>
        <v>285.26666666666665</v>
      </c>
      <c r="K1526" s="70">
        <f t="shared" si="324"/>
        <v>94.138000000000005</v>
      </c>
      <c r="L1526" s="70">
        <f t="shared" si="325"/>
        <v>0</v>
      </c>
      <c r="M1526" s="70">
        <f t="shared" si="326"/>
        <v>638.47497995144647</v>
      </c>
      <c r="N1526" s="70">
        <f t="shared" si="327"/>
        <v>1.6448536269514715</v>
      </c>
      <c r="O1526" s="70">
        <f t="shared" si="328"/>
        <v>1050.1978864909047</v>
      </c>
      <c r="P1526" s="70">
        <f t="shared" si="329"/>
        <v>14172.464553157572</v>
      </c>
      <c r="Q1526" s="70">
        <f t="shared" si="330"/>
        <v>-5289.8937811203505</v>
      </c>
      <c r="R1526" s="70" t="str">
        <f t="shared" si="331"/>
        <v>Yes</v>
      </c>
      <c r="S1526" s="70">
        <f t="shared" si="332"/>
        <v>13122.266666666666</v>
      </c>
      <c r="T1526" s="70">
        <f t="shared" si="333"/>
        <v>19462.358334277924</v>
      </c>
      <c r="U1526" s="70">
        <f t="shared" si="334"/>
        <v>41664501.862317905</v>
      </c>
      <c r="V1526" s="70">
        <f t="shared" si="335"/>
        <v>0</v>
      </c>
    </row>
    <row r="1527" spans="1:22" x14ac:dyDescent="0.15">
      <c r="A1527" s="66">
        <v>65537.657734451132</v>
      </c>
      <c r="B1527" s="67">
        <v>5.8329196000000003</v>
      </c>
      <c r="C1527" s="67">
        <v>3281.0371521512288</v>
      </c>
      <c r="D1527" s="65">
        <v>3396</v>
      </c>
      <c r="E1527" s="68">
        <v>0.5</v>
      </c>
      <c r="F1527" s="65">
        <v>0.82</v>
      </c>
      <c r="G1527" s="65">
        <v>0.66</v>
      </c>
      <c r="H1527" s="65">
        <v>5</v>
      </c>
      <c r="I1527" s="70">
        <f t="shared" si="322"/>
        <v>562.50340775333655</v>
      </c>
      <c r="J1527" s="70">
        <f t="shared" si="323"/>
        <v>169.8</v>
      </c>
      <c r="K1527" s="70">
        <f t="shared" si="324"/>
        <v>112.06800000000001</v>
      </c>
      <c r="L1527" s="70">
        <f t="shared" si="325"/>
        <v>0.94868329805051388</v>
      </c>
      <c r="M1527" s="70">
        <f t="shared" si="326"/>
        <v>297.9010223547412</v>
      </c>
      <c r="N1527" s="70">
        <f t="shared" si="327"/>
        <v>1.6448536269514715</v>
      </c>
      <c r="O1527" s="70">
        <f t="shared" si="328"/>
        <v>490.00357709274749</v>
      </c>
      <c r="P1527" s="70">
        <f t="shared" si="329"/>
        <v>1339.0035770927475</v>
      </c>
      <c r="Q1527" s="70">
        <f t="shared" si="330"/>
        <v>-4531.4965922466636</v>
      </c>
      <c r="R1527" s="70" t="str">
        <f t="shared" si="331"/>
        <v>Yes</v>
      </c>
      <c r="S1527" s="70">
        <f t="shared" si="332"/>
        <v>849</v>
      </c>
      <c r="T1527" s="70">
        <f t="shared" si="333"/>
        <v>5870.5001693394115</v>
      </c>
      <c r="U1527" s="70">
        <f t="shared" si="334"/>
        <v>871049.12695312512</v>
      </c>
      <c r="V1527" s="70">
        <f t="shared" si="335"/>
        <v>0</v>
      </c>
    </row>
    <row r="1528" spans="1:22" x14ac:dyDescent="0.15">
      <c r="A1528" s="66">
        <v>35915.042026681665</v>
      </c>
      <c r="B1528" s="67">
        <v>27.213719600000001</v>
      </c>
      <c r="C1528" s="67">
        <v>40706.034081786907</v>
      </c>
      <c r="D1528" s="65">
        <v>3502</v>
      </c>
      <c r="E1528" s="68">
        <v>0.5</v>
      </c>
      <c r="F1528" s="65">
        <v>0.7</v>
      </c>
      <c r="G1528" s="65">
        <v>0.33</v>
      </c>
      <c r="H1528" s="65">
        <v>23</v>
      </c>
      <c r="I1528" s="70">
        <f t="shared" si="322"/>
        <v>1495.7908981243015</v>
      </c>
      <c r="J1528" s="70">
        <f t="shared" si="323"/>
        <v>175.1</v>
      </c>
      <c r="K1528" s="70">
        <f t="shared" si="324"/>
        <v>57.783000000000001</v>
      </c>
      <c r="L1528" s="70">
        <f t="shared" si="325"/>
        <v>2.6267851073127395</v>
      </c>
      <c r="M1528" s="70">
        <f t="shared" si="326"/>
        <v>536.98062911710326</v>
      </c>
      <c r="N1528" s="70">
        <f t="shared" si="327"/>
        <v>1.6448536269514715</v>
      </c>
      <c r="O1528" s="70">
        <f t="shared" si="328"/>
        <v>883.25453540595026</v>
      </c>
      <c r="P1528" s="70">
        <f t="shared" si="329"/>
        <v>4910.5545354059504</v>
      </c>
      <c r="Q1528" s="70">
        <f t="shared" si="330"/>
        <v>-3757.2091018756983</v>
      </c>
      <c r="R1528" s="70" t="str">
        <f t="shared" si="331"/>
        <v>Yes</v>
      </c>
      <c r="S1528" s="70">
        <f t="shared" si="332"/>
        <v>4027.2999999999997</v>
      </c>
      <c r="T1528" s="70">
        <f t="shared" si="333"/>
        <v>8667.7636372816487</v>
      </c>
      <c r="U1528" s="70">
        <f t="shared" si="334"/>
        <v>898237.3505859375</v>
      </c>
      <c r="V1528" s="70">
        <f t="shared" si="335"/>
        <v>0</v>
      </c>
    </row>
    <row r="1529" spans="1:22" x14ac:dyDescent="0.15">
      <c r="A1529" s="66">
        <v>97658.699047103699</v>
      </c>
      <c r="B1529" s="67">
        <v>8.6039297000000001</v>
      </c>
      <c r="C1529" s="67">
        <v>12864.447728149906</v>
      </c>
      <c r="D1529" s="65">
        <v>3558</v>
      </c>
      <c r="E1529" s="68">
        <v>-0.4</v>
      </c>
      <c r="F1529" s="65">
        <v>1</v>
      </c>
      <c r="G1529" s="65">
        <v>0.21</v>
      </c>
      <c r="H1529" s="65">
        <v>33</v>
      </c>
      <c r="I1529" s="70">
        <f t="shared" si="322"/>
        <v>1495.1828032892813</v>
      </c>
      <c r="J1529" s="70">
        <f t="shared" si="323"/>
        <v>71.16</v>
      </c>
      <c r="K1529" s="70">
        <f t="shared" si="324"/>
        <v>14.943599999999998</v>
      </c>
      <c r="L1529" s="70">
        <f t="shared" si="325"/>
        <v>0</v>
      </c>
      <c r="M1529" s="70">
        <f t="shared" si="326"/>
        <v>85.844446364805677</v>
      </c>
      <c r="N1529" s="70">
        <f t="shared" si="327"/>
        <v>1.6448536269514715</v>
      </c>
      <c r="O1529" s="70">
        <f t="shared" si="328"/>
        <v>141.20154895679167</v>
      </c>
      <c r="P1529" s="70">
        <f t="shared" si="329"/>
        <v>2489.4815489567914</v>
      </c>
      <c r="Q1529" s="70">
        <f t="shared" si="330"/>
        <v>-639.61719671071842</v>
      </c>
      <c r="R1529" s="70" t="str">
        <f t="shared" si="331"/>
        <v>Yes</v>
      </c>
      <c r="S1529" s="70">
        <f t="shared" si="332"/>
        <v>2348.2799999999997</v>
      </c>
      <c r="T1529" s="70">
        <f t="shared" si="333"/>
        <v>3129.0987456675098</v>
      </c>
      <c r="U1529" s="70">
        <f t="shared" si="334"/>
        <v>5317.6375211212799</v>
      </c>
      <c r="V1529" s="70">
        <f t="shared" si="335"/>
        <v>0</v>
      </c>
    </row>
    <row r="1530" spans="1:22" x14ac:dyDescent="0.15">
      <c r="A1530" s="66">
        <v>95637.656342534072</v>
      </c>
      <c r="B1530" s="67">
        <v>10.412205800000001</v>
      </c>
      <c r="C1530" s="67">
        <v>30433.060764053382</v>
      </c>
      <c r="D1530" s="65">
        <v>4488</v>
      </c>
      <c r="E1530" s="68">
        <v>0.8</v>
      </c>
      <c r="F1530" s="65">
        <v>0.85</v>
      </c>
      <c r="G1530" s="65">
        <v>0.62</v>
      </c>
      <c r="H1530" s="65">
        <v>23</v>
      </c>
      <c r="I1530" s="70">
        <f t="shared" si="322"/>
        <v>2922.8255135000672</v>
      </c>
      <c r="J1530" s="70">
        <f t="shared" si="323"/>
        <v>269.27999999999997</v>
      </c>
      <c r="K1530" s="70">
        <f t="shared" si="324"/>
        <v>166.95359999999999</v>
      </c>
      <c r="L1530" s="70">
        <f t="shared" si="325"/>
        <v>1.8574175621006712</v>
      </c>
      <c r="M1530" s="70">
        <f t="shared" si="326"/>
        <v>944.06357476500489</v>
      </c>
      <c r="N1530" s="70">
        <f t="shared" si="327"/>
        <v>1.6448536269514715</v>
      </c>
      <c r="O1530" s="70">
        <f t="shared" si="328"/>
        <v>1552.84639502499</v>
      </c>
      <c r="P1530" s="70">
        <f t="shared" si="329"/>
        <v>7746.2863950249894</v>
      </c>
      <c r="Q1530" s="70">
        <f t="shared" si="330"/>
        <v>-5155.5744864999324</v>
      </c>
      <c r="R1530" s="70" t="str">
        <f t="shared" si="331"/>
        <v>Yes</v>
      </c>
      <c r="S1530" s="70">
        <f t="shared" si="332"/>
        <v>6193.44</v>
      </c>
      <c r="T1530" s="70">
        <f t="shared" si="333"/>
        <v>12901.860881524921</v>
      </c>
      <c r="U1530" s="70">
        <f t="shared" si="334"/>
        <v>6479726.0498008495</v>
      </c>
      <c r="V1530" s="70">
        <f t="shared" si="335"/>
        <v>0</v>
      </c>
    </row>
    <row r="1531" spans="1:22" x14ac:dyDescent="0.15">
      <c r="A1531" s="66">
        <v>93718.024544926608</v>
      </c>
      <c r="B1531" s="67">
        <v>8.8908270999999992</v>
      </c>
      <c r="C1531" s="67">
        <v>15531.623544380331</v>
      </c>
      <c r="D1531" s="65">
        <v>4188</v>
      </c>
      <c r="E1531" s="68">
        <v>-0.1</v>
      </c>
      <c r="F1531" s="65">
        <v>1</v>
      </c>
      <c r="G1531" s="65">
        <v>0.4</v>
      </c>
      <c r="H1531" s="65">
        <v>21</v>
      </c>
      <c r="I1531" s="70">
        <f t="shared" si="322"/>
        <v>1746.9267335521947</v>
      </c>
      <c r="J1531" s="70">
        <f t="shared" si="323"/>
        <v>125.64</v>
      </c>
      <c r="K1531" s="70">
        <f t="shared" si="324"/>
        <v>50.256</v>
      </c>
      <c r="L1531" s="70">
        <f t="shared" si="325"/>
        <v>0</v>
      </c>
      <c r="M1531" s="70">
        <f t="shared" si="326"/>
        <v>230.30192412570071</v>
      </c>
      <c r="N1531" s="70">
        <f t="shared" si="327"/>
        <v>1.6448536269514715</v>
      </c>
      <c r="O1531" s="70">
        <f t="shared" si="328"/>
        <v>378.81295519206139</v>
      </c>
      <c r="P1531" s="70">
        <f t="shared" si="329"/>
        <v>3017.2529551920616</v>
      </c>
      <c r="Q1531" s="70">
        <f t="shared" si="330"/>
        <v>-2022.2732664478051</v>
      </c>
      <c r="R1531" s="70" t="str">
        <f t="shared" si="331"/>
        <v>Yes</v>
      </c>
      <c r="S1531" s="70">
        <f t="shared" si="332"/>
        <v>2638.44</v>
      </c>
      <c r="T1531" s="70">
        <f t="shared" si="333"/>
        <v>5039.5262216398669</v>
      </c>
      <c r="U1531" s="70">
        <f t="shared" si="334"/>
        <v>25863.851012175717</v>
      </c>
      <c r="V1531" s="70">
        <f t="shared" si="335"/>
        <v>0</v>
      </c>
    </row>
    <row r="1532" spans="1:22" x14ac:dyDescent="0.15">
      <c r="A1532" s="66">
        <v>63575.691385982325</v>
      </c>
      <c r="B1532" s="67">
        <v>8.1362822000000001</v>
      </c>
      <c r="C1532" s="67">
        <v>26026.6111823803</v>
      </c>
      <c r="D1532" s="65">
        <v>3534</v>
      </c>
      <c r="E1532" s="68">
        <v>1.5</v>
      </c>
      <c r="F1532" s="65">
        <v>1</v>
      </c>
      <c r="G1532" s="65">
        <v>0.42</v>
      </c>
      <c r="H1532" s="65">
        <v>43</v>
      </c>
      <c r="I1532" s="70">
        <f t="shared" si="322"/>
        <v>3198.8333912976004</v>
      </c>
      <c r="J1532" s="70">
        <f t="shared" si="323"/>
        <v>294.5</v>
      </c>
      <c r="K1532" s="70">
        <f t="shared" si="324"/>
        <v>123.69</v>
      </c>
      <c r="L1532" s="70">
        <f t="shared" si="325"/>
        <v>0</v>
      </c>
      <c r="M1532" s="70">
        <f t="shared" si="326"/>
        <v>811.08957107091442</v>
      </c>
      <c r="N1532" s="70">
        <f t="shared" si="327"/>
        <v>1.6448536269514715</v>
      </c>
      <c r="O1532" s="70">
        <f t="shared" si="328"/>
        <v>1334.1236227585068</v>
      </c>
      <c r="P1532" s="70">
        <f t="shared" si="329"/>
        <v>13997.623622758507</v>
      </c>
      <c r="Q1532" s="70">
        <f t="shared" si="330"/>
        <v>-5636.1666087023996</v>
      </c>
      <c r="R1532" s="70" t="str">
        <f t="shared" si="331"/>
        <v>Yes</v>
      </c>
      <c r="S1532" s="70">
        <f t="shared" si="332"/>
        <v>12663.5</v>
      </c>
      <c r="T1532" s="70">
        <f t="shared" si="333"/>
        <v>19633.790231460905</v>
      </c>
      <c r="U1532" s="70">
        <f t="shared" si="334"/>
        <v>140422653.09082031</v>
      </c>
      <c r="V1532" s="70">
        <f t="shared" si="335"/>
        <v>0</v>
      </c>
    </row>
    <row r="1533" spans="1:22" x14ac:dyDescent="0.15">
      <c r="A1533" s="66">
        <v>55020.730556690913</v>
      </c>
      <c r="B1533" s="67">
        <v>11.009442200000001</v>
      </c>
      <c r="C1533" s="67">
        <v>25696.86893355328</v>
      </c>
      <c r="D1533" s="65">
        <v>5352</v>
      </c>
      <c r="E1533" s="68">
        <v>0.2</v>
      </c>
      <c r="F1533" s="65">
        <v>0.85</v>
      </c>
      <c r="G1533" s="65">
        <v>0.37</v>
      </c>
      <c r="H1533" s="65">
        <v>23</v>
      </c>
      <c r="I1533" s="70">
        <f t="shared" si="322"/>
        <v>2334.0754660170956</v>
      </c>
      <c r="J1533" s="70">
        <f t="shared" si="323"/>
        <v>214.08</v>
      </c>
      <c r="K1533" s="70">
        <f t="shared" si="324"/>
        <v>79.209600000000009</v>
      </c>
      <c r="L1533" s="70">
        <f t="shared" si="325"/>
        <v>1.8574175621006712</v>
      </c>
      <c r="M1533" s="70">
        <f t="shared" si="326"/>
        <v>549.92731057811636</v>
      </c>
      <c r="N1533" s="70">
        <f t="shared" si="327"/>
        <v>1.6448536269514715</v>
      </c>
      <c r="O1533" s="70">
        <f t="shared" si="328"/>
        <v>904.54993136408302</v>
      </c>
      <c r="P1533" s="70">
        <f t="shared" si="329"/>
        <v>5828.3899313640832</v>
      </c>
      <c r="Q1533" s="70">
        <f t="shared" si="330"/>
        <v>-4088.324533982905</v>
      </c>
      <c r="R1533" s="70" t="str">
        <f t="shared" si="331"/>
        <v>Yes</v>
      </c>
      <c r="S1533" s="70">
        <f t="shared" si="332"/>
        <v>4923.84</v>
      </c>
      <c r="T1533" s="70">
        <f t="shared" si="333"/>
        <v>9916.7144653469877</v>
      </c>
      <c r="U1533" s="70">
        <f t="shared" si="334"/>
        <v>206482.84799533058</v>
      </c>
      <c r="V1533" s="70">
        <f t="shared" si="335"/>
        <v>0</v>
      </c>
    </row>
    <row r="1534" spans="1:22" x14ac:dyDescent="0.15">
      <c r="A1534" s="66">
        <v>90687.466300979693</v>
      </c>
      <c r="B1534" s="67">
        <v>9.6008647000000007</v>
      </c>
      <c r="C1534" s="67">
        <v>26664.977734145188</v>
      </c>
      <c r="D1534" s="65">
        <v>5450</v>
      </c>
      <c r="E1534" s="68">
        <v>-0.7</v>
      </c>
      <c r="F1534" s="65">
        <v>0.7</v>
      </c>
      <c r="G1534" s="65">
        <v>0.36</v>
      </c>
      <c r="H1534" s="65">
        <v>23</v>
      </c>
      <c r="I1534" s="70">
        <f t="shared" si="322"/>
        <v>2777.3516831400807</v>
      </c>
      <c r="J1534" s="70">
        <f t="shared" si="323"/>
        <v>54.500000000000007</v>
      </c>
      <c r="K1534" s="70">
        <f t="shared" si="324"/>
        <v>19.62</v>
      </c>
      <c r="L1534" s="70">
        <f t="shared" si="325"/>
        <v>2.6267851073127395</v>
      </c>
      <c r="M1534" s="70">
        <f t="shared" si="326"/>
        <v>171.31388209949597</v>
      </c>
      <c r="N1534" s="70">
        <f t="shared" si="327"/>
        <v>1.6448536269514715</v>
      </c>
      <c r="O1534" s="70">
        <f t="shared" si="328"/>
        <v>281.78626031849274</v>
      </c>
      <c r="P1534" s="70">
        <f t="shared" si="329"/>
        <v>1535.2862603184931</v>
      </c>
      <c r="Q1534" s="70">
        <f t="shared" si="330"/>
        <v>1142.3516831400805</v>
      </c>
      <c r="R1534" s="70" t="str">
        <f t="shared" si="331"/>
        <v>Yes</v>
      </c>
      <c r="S1534" s="70">
        <f t="shared" si="332"/>
        <v>1253.5000000000002</v>
      </c>
      <c r="T1534" s="70">
        <f t="shared" si="333"/>
        <v>1253.5000000000002</v>
      </c>
      <c r="U1534" s="70">
        <f t="shared" si="334"/>
        <v>2335.7101480665001</v>
      </c>
      <c r="V1534" s="70">
        <f t="shared" si="335"/>
        <v>441.6415350735806</v>
      </c>
    </row>
    <row r="1535" spans="1:22" x14ac:dyDescent="0.15">
      <c r="A1535" s="66">
        <v>93757.327476094913</v>
      </c>
      <c r="B1535" s="67">
        <v>14.209731200000002</v>
      </c>
      <c r="C1535" s="67">
        <v>35739.574329246876</v>
      </c>
      <c r="D1535" s="65">
        <v>5046</v>
      </c>
      <c r="E1535" s="68">
        <v>0.6</v>
      </c>
      <c r="F1535" s="65">
        <v>0.7</v>
      </c>
      <c r="G1535" s="65">
        <v>0.25</v>
      </c>
      <c r="H1535" s="65">
        <v>28</v>
      </c>
      <c r="I1535" s="70">
        <f t="shared" si="322"/>
        <v>2515.1478114692886</v>
      </c>
      <c r="J1535" s="70">
        <f t="shared" si="323"/>
        <v>269.12</v>
      </c>
      <c r="K1535" s="70">
        <f t="shared" si="324"/>
        <v>67.28</v>
      </c>
      <c r="L1535" s="70">
        <f t="shared" si="325"/>
        <v>2.8982753492378879</v>
      </c>
      <c r="M1535" s="70">
        <f t="shared" si="326"/>
        <v>857.39114770331048</v>
      </c>
      <c r="N1535" s="70">
        <f t="shared" si="327"/>
        <v>1.6448536269514715</v>
      </c>
      <c r="O1535" s="70">
        <f t="shared" si="328"/>
        <v>1410.2829390158752</v>
      </c>
      <c r="P1535" s="70">
        <f t="shared" si="329"/>
        <v>8945.6429390158755</v>
      </c>
      <c r="Q1535" s="70">
        <f t="shared" si="330"/>
        <v>-5558.4521885307113</v>
      </c>
      <c r="R1535" s="70" t="str">
        <f t="shared" si="331"/>
        <v>Yes</v>
      </c>
      <c r="S1535" s="70">
        <f t="shared" si="332"/>
        <v>7535.3600000000006</v>
      </c>
      <c r="T1535" s="70">
        <f t="shared" si="333"/>
        <v>14504.095127546587</v>
      </c>
      <c r="U1535" s="70">
        <f t="shared" si="334"/>
        <v>2353748.5541366194</v>
      </c>
      <c r="V1535" s="70">
        <f t="shared" si="335"/>
        <v>0</v>
      </c>
    </row>
    <row r="1536" spans="1:22" x14ac:dyDescent="0.15">
      <c r="A1536" s="66">
        <v>16292.386190898467</v>
      </c>
      <c r="B1536" s="67">
        <v>9.4543730999999998</v>
      </c>
      <c r="C1536" s="67">
        <v>48762.773429220724</v>
      </c>
      <c r="D1536" s="65">
        <v>7914</v>
      </c>
      <c r="E1536" s="68">
        <v>-0.7</v>
      </c>
      <c r="F1536" s="65">
        <v>0.85</v>
      </c>
      <c r="G1536" s="65">
        <v>0.61</v>
      </c>
      <c r="H1536" s="65">
        <v>23</v>
      </c>
      <c r="I1536" s="70">
        <f t="shared" si="322"/>
        <v>5157.6950595720327</v>
      </c>
      <c r="J1536" s="70">
        <f t="shared" si="323"/>
        <v>79.140000000000015</v>
      </c>
      <c r="K1536" s="70">
        <f t="shared" si="324"/>
        <v>48.275400000000005</v>
      </c>
      <c r="L1536" s="70">
        <f t="shared" si="325"/>
        <v>1.8574175621006712</v>
      </c>
      <c r="M1536" s="70">
        <f t="shared" si="326"/>
        <v>274.24379529659376</v>
      </c>
      <c r="N1536" s="70">
        <f t="shared" si="327"/>
        <v>1.6448536269514715</v>
      </c>
      <c r="O1536" s="70">
        <f t="shared" si="328"/>
        <v>451.09090136253917</v>
      </c>
      <c r="P1536" s="70">
        <f t="shared" si="329"/>
        <v>2271.3109013625394</v>
      </c>
      <c r="Q1536" s="70">
        <f t="shared" si="330"/>
        <v>2783.4950595720325</v>
      </c>
      <c r="R1536" s="70" t="str">
        <f t="shared" si="331"/>
        <v>No</v>
      </c>
      <c r="S1536" s="70">
        <f t="shared" si="332"/>
        <v>1820.2200000000003</v>
      </c>
      <c r="T1536" s="70">
        <f t="shared" si="333"/>
        <v>0</v>
      </c>
      <c r="U1536" s="70">
        <f t="shared" si="334"/>
        <v>3391.7082773941811</v>
      </c>
      <c r="V1536" s="70">
        <f t="shared" si="335"/>
        <v>1765.9867821778516</v>
      </c>
    </row>
    <row r="1537" spans="1:22" x14ac:dyDescent="0.15">
      <c r="A1537" s="66">
        <v>47951.688326002928</v>
      </c>
      <c r="B1537" s="67">
        <v>25.748799000000002</v>
      </c>
      <c r="C1537" s="67">
        <v>46210.460506542702</v>
      </c>
      <c r="D1537" s="65">
        <v>5974</v>
      </c>
      <c r="E1537" s="68">
        <v>0.5</v>
      </c>
      <c r="F1537" s="65">
        <v>0.82</v>
      </c>
      <c r="G1537" s="65">
        <v>0.24</v>
      </c>
      <c r="H1537" s="65">
        <v>23</v>
      </c>
      <c r="I1537" s="70">
        <f t="shared" si="322"/>
        <v>1794.6646951006414</v>
      </c>
      <c r="J1537" s="70">
        <f t="shared" si="323"/>
        <v>298.7</v>
      </c>
      <c r="K1537" s="70">
        <f t="shared" si="324"/>
        <v>71.687999999999988</v>
      </c>
      <c r="L1537" s="70">
        <f t="shared" si="325"/>
        <v>2.0346989949375809</v>
      </c>
      <c r="M1537" s="70">
        <f t="shared" si="326"/>
        <v>698.26835207676424</v>
      </c>
      <c r="N1537" s="70">
        <f t="shared" si="327"/>
        <v>1.6448536269514715</v>
      </c>
      <c r="O1537" s="70">
        <f t="shared" si="328"/>
        <v>1148.5492314988928</v>
      </c>
      <c r="P1537" s="70">
        <f t="shared" si="329"/>
        <v>8018.6492314988918</v>
      </c>
      <c r="Q1537" s="70">
        <f t="shared" si="330"/>
        <v>-7166.3353048993586</v>
      </c>
      <c r="R1537" s="70" t="str">
        <f t="shared" si="331"/>
        <v>Yes</v>
      </c>
      <c r="S1537" s="70">
        <f t="shared" si="332"/>
        <v>6870.0999999999995</v>
      </c>
      <c r="T1537" s="70">
        <f t="shared" si="333"/>
        <v>15184.984536398249</v>
      </c>
      <c r="U1537" s="70">
        <f t="shared" si="334"/>
        <v>1532287.2451171875</v>
      </c>
      <c r="V1537" s="70">
        <f t="shared" si="335"/>
        <v>0</v>
      </c>
    </row>
    <row r="1538" spans="1:22" x14ac:dyDescent="0.15">
      <c r="A1538" s="66">
        <v>1627.0779277843928</v>
      </c>
      <c r="B1538" s="67">
        <v>7.8545667000000003</v>
      </c>
      <c r="C1538" s="67">
        <v>35511.611453743877</v>
      </c>
      <c r="D1538" s="65">
        <v>6758</v>
      </c>
      <c r="E1538" s="68">
        <v>0.8</v>
      </c>
      <c r="F1538" s="65">
        <v>0.92</v>
      </c>
      <c r="G1538" s="65">
        <v>0.26</v>
      </c>
      <c r="H1538" s="65">
        <v>43</v>
      </c>
      <c r="I1538" s="70">
        <f t="shared" si="322"/>
        <v>4521.1420069478654</v>
      </c>
      <c r="J1538" s="70">
        <f t="shared" si="323"/>
        <v>405.48</v>
      </c>
      <c r="K1538" s="70">
        <f t="shared" si="324"/>
        <v>105.4248</v>
      </c>
      <c r="L1538" s="70">
        <f t="shared" si="325"/>
        <v>1.8547236990991403</v>
      </c>
      <c r="M1538" s="70">
        <f t="shared" si="326"/>
        <v>1021.5199303697995</v>
      </c>
      <c r="N1538" s="70">
        <f t="shared" si="327"/>
        <v>1.6448536269514715</v>
      </c>
      <c r="O1538" s="70">
        <f t="shared" si="328"/>
        <v>1680.2507624719792</v>
      </c>
      <c r="P1538" s="70">
        <f t="shared" si="329"/>
        <v>19115.89076247198</v>
      </c>
      <c r="Q1538" s="70">
        <f t="shared" si="330"/>
        <v>-7643.257993052136</v>
      </c>
      <c r="R1538" s="70" t="str">
        <f t="shared" si="331"/>
        <v>Yes</v>
      </c>
      <c r="S1538" s="70">
        <f t="shared" si="332"/>
        <v>17435.64</v>
      </c>
      <c r="T1538" s="70">
        <f t="shared" si="333"/>
        <v>26759.148755524115</v>
      </c>
      <c r="U1538" s="70">
        <f t="shared" si="334"/>
        <v>9757127.5945976265</v>
      </c>
      <c r="V1538" s="70">
        <f t="shared" si="335"/>
        <v>0</v>
      </c>
    </row>
    <row r="1539" spans="1:22" x14ac:dyDescent="0.15">
      <c r="A1539" s="66">
        <v>35617.264110240198</v>
      </c>
      <c r="B1539" s="67">
        <v>44.747691400000001</v>
      </c>
      <c r="C1539" s="67">
        <v>149293.10468902191</v>
      </c>
      <c r="D1539" s="65">
        <v>7122</v>
      </c>
      <c r="E1539" s="68">
        <v>1.2</v>
      </c>
      <c r="F1539" s="65">
        <v>0.7</v>
      </c>
      <c r="G1539" s="65">
        <v>0.41</v>
      </c>
      <c r="H1539" s="65">
        <v>23</v>
      </c>
      <c r="I1539" s="70">
        <f t="shared" ref="I1539:I1602" si="336">C1539/B1539</f>
        <v>3336.3308813965295</v>
      </c>
      <c r="J1539" s="70">
        <f t="shared" ref="J1539:J1602" si="337">($D1539/30)*(100%+$E1539)</f>
        <v>522.28000000000009</v>
      </c>
      <c r="K1539" s="70">
        <f t="shared" ref="K1539:K1602" si="338">G1539*J1539</f>
        <v>214.13480000000001</v>
      </c>
      <c r="L1539" s="70">
        <f t="shared" ref="L1539:L1602" si="339">SQRT((1-F1539)*H1539)</f>
        <v>2.6267851073127395</v>
      </c>
      <c r="M1539" s="70">
        <f t="shared" ref="M1539:M1602" si="340">SQRT((H1539*(K1539^2))+((J1539^2)*(L1539^2)))</f>
        <v>1713.7072498224195</v>
      </c>
      <c r="N1539" s="70">
        <f t="shared" ref="N1539:N1602" si="341">_xlfn.NORM.INV(95/100,0,1)</f>
        <v>1.6448536269514715</v>
      </c>
      <c r="O1539" s="70">
        <f t="shared" ref="O1539:O1602" si="342">N1539*M1539</f>
        <v>2818.797585403438</v>
      </c>
      <c r="P1539" s="70">
        <f t="shared" ref="P1539:P1602" si="343">J1539*H1539+O1539</f>
        <v>14831.23758540344</v>
      </c>
      <c r="Q1539" s="70">
        <f t="shared" ref="Q1539:Q1602" si="344">I1539-(J1539*30)</f>
        <v>-12332.069118603475</v>
      </c>
      <c r="R1539" s="70" t="str">
        <f t="shared" ref="R1539:R1602" si="345">IF(Q1539&lt;P1539, "Yes", "No")</f>
        <v>Yes</v>
      </c>
      <c r="S1539" s="70">
        <f t="shared" ref="S1539:S1602" si="346">H1539*J1539</f>
        <v>12012.440000000002</v>
      </c>
      <c r="T1539" s="70">
        <f t="shared" ref="T1539:T1602" si="347">IF(R1539="Yes",IF((P1539-Q1539)&gt;S1539, P1539-Q1539, S1539),0)</f>
        <v>27163.306704006915</v>
      </c>
      <c r="U1539" s="70">
        <f t="shared" ref="U1539:U1602" si="348">J1539*(((100%+E1539)^11)-1)/((100%+E1539)-1)*30</f>
        <v>76281383.615277156</v>
      </c>
      <c r="V1539" s="70">
        <f t="shared" ref="V1539:V1602" si="349">IF(I1539-U1539&gt;0,I1539-U1539,0)</f>
        <v>0</v>
      </c>
    </row>
    <row r="1540" spans="1:22" x14ac:dyDescent="0.15">
      <c r="A1540" s="66">
        <v>32397.041570083453</v>
      </c>
      <c r="B1540" s="67">
        <v>9.713889</v>
      </c>
      <c r="C1540" s="67">
        <v>84209.716981805235</v>
      </c>
      <c r="D1540" s="65">
        <v>7964</v>
      </c>
      <c r="E1540" s="68">
        <v>-0.2</v>
      </c>
      <c r="F1540" s="65">
        <v>0.83</v>
      </c>
      <c r="G1540" s="65">
        <v>0.48</v>
      </c>
      <c r="H1540" s="65">
        <v>46</v>
      </c>
      <c r="I1540" s="70">
        <f t="shared" si="336"/>
        <v>8669.0013630797348</v>
      </c>
      <c r="J1540" s="70">
        <f t="shared" si="337"/>
        <v>212.37333333333333</v>
      </c>
      <c r="K1540" s="70">
        <f t="shared" si="338"/>
        <v>101.9392</v>
      </c>
      <c r="L1540" s="70">
        <f t="shared" si="339"/>
        <v>2.7964262908219131</v>
      </c>
      <c r="M1540" s="70">
        <f t="shared" si="340"/>
        <v>911.43548682631888</v>
      </c>
      <c r="N1540" s="70">
        <f t="shared" si="341"/>
        <v>1.6448536269514715</v>
      </c>
      <c r="O1540" s="70">
        <f t="shared" si="342"/>
        <v>1499.1779662385507</v>
      </c>
      <c r="P1540" s="70">
        <f t="shared" si="343"/>
        <v>11268.351299571885</v>
      </c>
      <c r="Q1540" s="70">
        <f t="shared" si="344"/>
        <v>2297.801363079735</v>
      </c>
      <c r="R1540" s="70" t="str">
        <f t="shared" si="345"/>
        <v>Yes</v>
      </c>
      <c r="S1540" s="70">
        <f t="shared" si="346"/>
        <v>9769.1733333333341</v>
      </c>
      <c r="T1540" s="70">
        <f t="shared" si="347"/>
        <v>9769.1733333333341</v>
      </c>
      <c r="U1540" s="70">
        <f t="shared" si="348"/>
        <v>29119.590436372484</v>
      </c>
      <c r="V1540" s="70">
        <f t="shared" si="349"/>
        <v>0</v>
      </c>
    </row>
    <row r="1541" spans="1:22" x14ac:dyDescent="0.15">
      <c r="A1541" s="66">
        <v>18214.792849961126</v>
      </c>
      <c r="B1541" s="67">
        <v>7.4861963999999999</v>
      </c>
      <c r="C1541" s="67">
        <v>112380.56244927645</v>
      </c>
      <c r="D1541" s="65">
        <v>11432</v>
      </c>
      <c r="E1541" s="68">
        <v>-0.7</v>
      </c>
      <c r="F1541" s="65">
        <v>0.83</v>
      </c>
      <c r="G1541" s="65">
        <v>0.57999999999999996</v>
      </c>
      <c r="H1541" s="65">
        <v>46</v>
      </c>
      <c r="I1541" s="70">
        <f t="shared" si="336"/>
        <v>15011.703733724706</v>
      </c>
      <c r="J1541" s="70">
        <f t="shared" si="337"/>
        <v>114.32000000000002</v>
      </c>
      <c r="K1541" s="70">
        <f t="shared" si="338"/>
        <v>66.305600000000013</v>
      </c>
      <c r="L1541" s="70">
        <f t="shared" si="339"/>
        <v>2.7964262908219131</v>
      </c>
      <c r="M1541" s="70">
        <f t="shared" si="340"/>
        <v>551.75716322541757</v>
      </c>
      <c r="N1541" s="70">
        <f t="shared" si="341"/>
        <v>1.6448536269514715</v>
      </c>
      <c r="O1541" s="70">
        <f t="shared" si="342"/>
        <v>907.55977112778316</v>
      </c>
      <c r="P1541" s="70">
        <f t="shared" si="343"/>
        <v>6166.2797711277844</v>
      </c>
      <c r="Q1541" s="70">
        <f t="shared" si="344"/>
        <v>11582.103733724705</v>
      </c>
      <c r="R1541" s="70" t="str">
        <f t="shared" si="345"/>
        <v>No</v>
      </c>
      <c r="S1541" s="70">
        <f t="shared" si="346"/>
        <v>5258.7200000000012</v>
      </c>
      <c r="T1541" s="70">
        <f t="shared" si="347"/>
        <v>0</v>
      </c>
      <c r="U1541" s="70">
        <f t="shared" si="348"/>
        <v>4899.4198922378409</v>
      </c>
      <c r="V1541" s="70">
        <f t="shared" si="349"/>
        <v>10112.283841486864</v>
      </c>
    </row>
    <row r="1542" spans="1:22" x14ac:dyDescent="0.15">
      <c r="A1542" s="66">
        <v>72632.121517048508</v>
      </c>
      <c r="B1542" s="67">
        <v>10.6713836</v>
      </c>
      <c r="C1542" s="67">
        <v>92697.525250609731</v>
      </c>
      <c r="D1542" s="65">
        <v>16386</v>
      </c>
      <c r="E1542" s="68">
        <v>-0.4</v>
      </c>
      <c r="F1542" s="65">
        <v>0.85</v>
      </c>
      <c r="G1542" s="65">
        <v>0.48</v>
      </c>
      <c r="H1542" s="65">
        <v>23</v>
      </c>
      <c r="I1542" s="70">
        <f t="shared" si="336"/>
        <v>8686.5516905052245</v>
      </c>
      <c r="J1542" s="70">
        <f t="shared" si="337"/>
        <v>327.72</v>
      </c>
      <c r="K1542" s="70">
        <f t="shared" si="338"/>
        <v>157.3056</v>
      </c>
      <c r="L1542" s="70">
        <f t="shared" si="339"/>
        <v>1.8574175621006712</v>
      </c>
      <c r="M1542" s="70">
        <f t="shared" si="340"/>
        <v>969.364516413346</v>
      </c>
      <c r="N1542" s="70">
        <f t="shared" si="341"/>
        <v>1.6448536269514715</v>
      </c>
      <c r="O1542" s="70">
        <f t="shared" si="342"/>
        <v>1594.4627406605514</v>
      </c>
      <c r="P1542" s="70">
        <f t="shared" si="343"/>
        <v>9132.0227406605518</v>
      </c>
      <c r="Q1542" s="70">
        <f t="shared" si="344"/>
        <v>-1145.0483094947758</v>
      </c>
      <c r="R1542" s="70" t="str">
        <f t="shared" si="345"/>
        <v>Yes</v>
      </c>
      <c r="S1542" s="70">
        <f t="shared" si="346"/>
        <v>7537.56</v>
      </c>
      <c r="T1542" s="70">
        <f t="shared" si="347"/>
        <v>10277.071050155328</v>
      </c>
      <c r="U1542" s="70">
        <f t="shared" si="348"/>
        <v>24489.828111605759</v>
      </c>
      <c r="V1542" s="70">
        <f t="shared" si="349"/>
        <v>0</v>
      </c>
    </row>
    <row r="1543" spans="1:22" x14ac:dyDescent="0.15">
      <c r="A1543" s="66">
        <v>87489.687161430265</v>
      </c>
      <c r="B1543" s="67">
        <v>8.4456069000000014</v>
      </c>
      <c r="C1543" s="67">
        <v>102665.92805584733</v>
      </c>
      <c r="D1543" s="65">
        <v>18044</v>
      </c>
      <c r="E1543" s="68">
        <v>0.2</v>
      </c>
      <c r="F1543" s="65">
        <v>0.82</v>
      </c>
      <c r="G1543" s="65">
        <v>0.22</v>
      </c>
      <c r="H1543" s="65">
        <v>43</v>
      </c>
      <c r="I1543" s="70">
        <f t="shared" si="336"/>
        <v>12156.13386598035</v>
      </c>
      <c r="J1543" s="70">
        <f t="shared" si="337"/>
        <v>721.76</v>
      </c>
      <c r="K1543" s="70">
        <f t="shared" si="338"/>
        <v>158.78720000000001</v>
      </c>
      <c r="L1543" s="70">
        <f t="shared" si="339"/>
        <v>2.7820855486487113</v>
      </c>
      <c r="M1543" s="70">
        <f t="shared" si="340"/>
        <v>2261.9087849489247</v>
      </c>
      <c r="N1543" s="70">
        <f t="shared" si="341"/>
        <v>1.6448536269514715</v>
      </c>
      <c r="O1543" s="70">
        <f t="shared" si="342"/>
        <v>3720.5088687566349</v>
      </c>
      <c r="P1543" s="70">
        <f t="shared" si="343"/>
        <v>34756.188868756639</v>
      </c>
      <c r="Q1543" s="70">
        <f t="shared" si="344"/>
        <v>-9496.6661340196497</v>
      </c>
      <c r="R1543" s="70" t="str">
        <f t="shared" si="345"/>
        <v>Yes</v>
      </c>
      <c r="S1543" s="70">
        <f t="shared" si="346"/>
        <v>31035.68</v>
      </c>
      <c r="T1543" s="70">
        <f t="shared" si="347"/>
        <v>44252.85500277629</v>
      </c>
      <c r="U1543" s="70">
        <f t="shared" si="348"/>
        <v>696146.58244165627</v>
      </c>
      <c r="V1543" s="70">
        <f t="shared" si="349"/>
        <v>0</v>
      </c>
    </row>
    <row r="1544" spans="1:22" x14ac:dyDescent="0.15">
      <c r="A1544" s="66">
        <v>41409.288900249863</v>
      </c>
      <c r="B1544" s="67">
        <v>7.4515998000000003</v>
      </c>
      <c r="C1544" s="67">
        <v>75196.849314829946</v>
      </c>
      <c r="D1544" s="65">
        <v>29174</v>
      </c>
      <c r="E1544" s="68">
        <v>-0.2</v>
      </c>
      <c r="F1544" s="65">
        <v>0.93</v>
      </c>
      <c r="G1544" s="65">
        <v>0.28000000000000003</v>
      </c>
      <c r="H1544" s="65">
        <v>21</v>
      </c>
      <c r="I1544" s="70">
        <f t="shared" si="336"/>
        <v>10091.369817637005</v>
      </c>
      <c r="J1544" s="70">
        <f t="shared" si="337"/>
        <v>777.97333333333336</v>
      </c>
      <c r="K1544" s="70">
        <f t="shared" si="338"/>
        <v>217.83253333333337</v>
      </c>
      <c r="L1544" s="70">
        <f t="shared" si="339"/>
        <v>1.2124355652982137</v>
      </c>
      <c r="M1544" s="70">
        <f t="shared" si="340"/>
        <v>1373.3818660489537</v>
      </c>
      <c r="N1544" s="70">
        <f t="shared" si="341"/>
        <v>1.6448536269514715</v>
      </c>
      <c r="O1544" s="70">
        <f t="shared" si="342"/>
        <v>2259.0121435600017</v>
      </c>
      <c r="P1544" s="70">
        <f t="shared" si="343"/>
        <v>18596.452143560004</v>
      </c>
      <c r="Q1544" s="70">
        <f t="shared" si="344"/>
        <v>-13247.830182362995</v>
      </c>
      <c r="R1544" s="70" t="str">
        <f t="shared" si="345"/>
        <v>Yes</v>
      </c>
      <c r="S1544" s="70">
        <f t="shared" si="346"/>
        <v>16337.44</v>
      </c>
      <c r="T1544" s="70">
        <f t="shared" si="347"/>
        <v>31844.282325922999</v>
      </c>
      <c r="U1544" s="70">
        <f t="shared" si="348"/>
        <v>106671.8899285197</v>
      </c>
      <c r="V1544" s="70">
        <f t="shared" si="349"/>
        <v>0</v>
      </c>
    </row>
    <row r="1545" spans="1:22" x14ac:dyDescent="0.15">
      <c r="A1545" s="66">
        <v>93540.851841084019</v>
      </c>
      <c r="B1545" s="67">
        <v>8.2715061000000016</v>
      </c>
      <c r="C1545" s="67">
        <v>388702.09771124797</v>
      </c>
      <c r="D1545" s="65">
        <v>30218</v>
      </c>
      <c r="E1545" s="68">
        <v>0.6</v>
      </c>
      <c r="F1545" s="65">
        <v>0.85</v>
      </c>
      <c r="G1545" s="65">
        <v>0.74</v>
      </c>
      <c r="H1545" s="65">
        <v>46</v>
      </c>
      <c r="I1545" s="70">
        <f t="shared" si="336"/>
        <v>46992.904679263658</v>
      </c>
      <c r="J1545" s="70">
        <f t="shared" si="337"/>
        <v>1611.6266666666668</v>
      </c>
      <c r="K1545" s="70">
        <f t="shared" si="338"/>
        <v>1192.6037333333334</v>
      </c>
      <c r="L1545" s="70">
        <f t="shared" si="339"/>
        <v>2.6267851073127395</v>
      </c>
      <c r="M1545" s="70">
        <f t="shared" si="340"/>
        <v>9129.4916680335755</v>
      </c>
      <c r="N1545" s="70">
        <f t="shared" si="341"/>
        <v>1.6448536269514715</v>
      </c>
      <c r="O1545" s="70">
        <f t="shared" si="342"/>
        <v>15016.677482388266</v>
      </c>
      <c r="P1545" s="70">
        <f t="shared" si="343"/>
        <v>89151.504149054934</v>
      </c>
      <c r="Q1545" s="70">
        <f t="shared" si="344"/>
        <v>-1355.8953207363447</v>
      </c>
      <c r="R1545" s="70" t="str">
        <f t="shared" si="345"/>
        <v>Yes</v>
      </c>
      <c r="S1545" s="70">
        <f t="shared" si="346"/>
        <v>74134.826666666675</v>
      </c>
      <c r="T1545" s="70">
        <f t="shared" si="347"/>
        <v>90507.399469791271</v>
      </c>
      <c r="U1545" s="70">
        <f t="shared" si="348"/>
        <v>14095436.743737685</v>
      </c>
      <c r="V1545" s="70">
        <f t="shared" si="349"/>
        <v>0</v>
      </c>
    </row>
    <row r="1546" spans="1:22" x14ac:dyDescent="0.15">
      <c r="A1546" s="66">
        <v>57066.914401374212</v>
      </c>
      <c r="B1546" s="67">
        <v>6.2540841</v>
      </c>
      <c r="C1546" s="67">
        <v>4533.6265839340804</v>
      </c>
      <c r="D1546" s="65">
        <v>35278</v>
      </c>
      <c r="E1546" s="68">
        <v>-0.6</v>
      </c>
      <c r="F1546" s="65">
        <v>0.75</v>
      </c>
      <c r="G1546" s="65">
        <v>0.27</v>
      </c>
      <c r="H1546" s="65">
        <v>1</v>
      </c>
      <c r="I1546" s="70">
        <f t="shared" si="336"/>
        <v>724.90655888910737</v>
      </c>
      <c r="J1546" s="70">
        <f t="shared" si="337"/>
        <v>470.37333333333339</v>
      </c>
      <c r="K1546" s="70">
        <f t="shared" si="338"/>
        <v>127.00080000000003</v>
      </c>
      <c r="L1546" s="70">
        <f t="shared" si="339"/>
        <v>0.5</v>
      </c>
      <c r="M1546" s="70">
        <f t="shared" si="340"/>
        <v>267.286309747465</v>
      </c>
      <c r="N1546" s="70">
        <f t="shared" si="341"/>
        <v>1.6448536269514715</v>
      </c>
      <c r="O1546" s="70">
        <f t="shared" si="342"/>
        <v>439.64685602259226</v>
      </c>
      <c r="P1546" s="70">
        <f t="shared" si="343"/>
        <v>910.0201893559256</v>
      </c>
      <c r="Q1546" s="70">
        <f t="shared" si="344"/>
        <v>-13386.293441110894</v>
      </c>
      <c r="R1546" s="70" t="str">
        <f t="shared" si="345"/>
        <v>Yes</v>
      </c>
      <c r="S1546" s="70">
        <f t="shared" si="346"/>
        <v>470.37333333333339</v>
      </c>
      <c r="T1546" s="70">
        <f t="shared" si="347"/>
        <v>14296.313630466821</v>
      </c>
      <c r="U1546" s="70">
        <f t="shared" si="348"/>
        <v>23517.68022228992</v>
      </c>
      <c r="V1546" s="70">
        <f t="shared" si="349"/>
        <v>0</v>
      </c>
    </row>
    <row r="1547" spans="1:22" x14ac:dyDescent="0.15">
      <c r="A1547" s="66">
        <v>14950.110980071307</v>
      </c>
      <c r="B1547" s="67">
        <v>8.1922872000000009</v>
      </c>
      <c r="C1547" s="67">
        <v>142536.03381093519</v>
      </c>
      <c r="D1547" s="65">
        <v>40968</v>
      </c>
      <c r="E1547" s="68">
        <v>0.8</v>
      </c>
      <c r="F1547" s="65">
        <v>0.85</v>
      </c>
      <c r="G1547" s="65">
        <v>0.32</v>
      </c>
      <c r="H1547" s="65">
        <v>23</v>
      </c>
      <c r="I1547" s="70">
        <f t="shared" si="336"/>
        <v>17398.80821206258</v>
      </c>
      <c r="J1547" s="70">
        <f t="shared" si="337"/>
        <v>2458.08</v>
      </c>
      <c r="K1547" s="70">
        <f t="shared" si="338"/>
        <v>786.5856</v>
      </c>
      <c r="L1547" s="70">
        <f t="shared" si="339"/>
        <v>1.8574175621006712</v>
      </c>
      <c r="M1547" s="70">
        <f t="shared" si="340"/>
        <v>5922.4936875449075</v>
      </c>
      <c r="N1547" s="70">
        <f t="shared" si="341"/>
        <v>1.6448536269514715</v>
      </c>
      <c r="O1547" s="70">
        <f t="shared" si="342"/>
        <v>9741.6352225554365</v>
      </c>
      <c r="P1547" s="70">
        <f t="shared" si="343"/>
        <v>66277.475222555426</v>
      </c>
      <c r="Q1547" s="70">
        <f t="shared" si="344"/>
        <v>-56343.591787937417</v>
      </c>
      <c r="R1547" s="70" t="str">
        <f t="shared" si="345"/>
        <v>Yes</v>
      </c>
      <c r="S1547" s="70">
        <f t="shared" si="346"/>
        <v>56535.839999999997</v>
      </c>
      <c r="T1547" s="70">
        <f t="shared" si="347"/>
        <v>122621.06701049284</v>
      </c>
      <c r="U1547" s="70">
        <f t="shared" si="348"/>
        <v>59149157.042834498</v>
      </c>
      <c r="V1547" s="70">
        <f t="shared" si="349"/>
        <v>0</v>
      </c>
    </row>
    <row r="1548" spans="1:22" x14ac:dyDescent="0.15">
      <c r="A1548" s="66">
        <v>54259.555339481682</v>
      </c>
      <c r="B1548" s="67">
        <v>6.7611720000000002</v>
      </c>
      <c r="C1548" s="67">
        <v>392523.4386684536</v>
      </c>
      <c r="D1548" s="65">
        <v>156120</v>
      </c>
      <c r="E1548" s="68">
        <v>0.5</v>
      </c>
      <c r="F1548" s="65">
        <v>0.85</v>
      </c>
      <c r="G1548" s="65">
        <v>0.22</v>
      </c>
      <c r="H1548" s="65">
        <v>23</v>
      </c>
      <c r="I1548" s="70">
        <f t="shared" si="336"/>
        <v>58055.532187090284</v>
      </c>
      <c r="J1548" s="70">
        <f t="shared" si="337"/>
        <v>7806</v>
      </c>
      <c r="K1548" s="70">
        <f t="shared" si="338"/>
        <v>1717.32</v>
      </c>
      <c r="L1548" s="70">
        <f t="shared" si="339"/>
        <v>1.8574175621006712</v>
      </c>
      <c r="M1548" s="70">
        <f t="shared" si="340"/>
        <v>16674.902332403632</v>
      </c>
      <c r="N1548" s="70">
        <f t="shared" si="341"/>
        <v>1.6448536269514715</v>
      </c>
      <c r="O1548" s="70">
        <f t="shared" si="342"/>
        <v>27427.773580515666</v>
      </c>
      <c r="P1548" s="70">
        <f t="shared" si="343"/>
        <v>206965.77358051567</v>
      </c>
      <c r="Q1548" s="70">
        <f t="shared" si="344"/>
        <v>-176124.46781290972</v>
      </c>
      <c r="R1548" s="70" t="str">
        <f t="shared" si="345"/>
        <v>Yes</v>
      </c>
      <c r="S1548" s="70">
        <f t="shared" si="346"/>
        <v>179538</v>
      </c>
      <c r="T1548" s="70">
        <f t="shared" si="347"/>
        <v>383090.24139342539</v>
      </c>
      <c r="U1548" s="70">
        <f t="shared" si="348"/>
        <v>40043636.54296875</v>
      </c>
      <c r="V1548" s="70">
        <f t="shared" si="349"/>
        <v>0</v>
      </c>
    </row>
    <row r="1549" spans="1:22" x14ac:dyDescent="0.15">
      <c r="A1549" s="66">
        <v>62925.392611998286</v>
      </c>
      <c r="B1549" s="67">
        <v>8.2709656000000003</v>
      </c>
      <c r="C1549" s="67">
        <v>27.999570492848832</v>
      </c>
      <c r="D1549" s="65">
        <v>18</v>
      </c>
      <c r="E1549" s="68">
        <v>-0.7</v>
      </c>
      <c r="F1549" s="65">
        <v>0.7</v>
      </c>
      <c r="G1549" s="65">
        <v>0.8</v>
      </c>
      <c r="H1549" s="65">
        <v>5</v>
      </c>
      <c r="I1549" s="70">
        <f t="shared" si="336"/>
        <v>3.3852843606130865</v>
      </c>
      <c r="J1549" s="70">
        <f t="shared" si="337"/>
        <v>0.18000000000000002</v>
      </c>
      <c r="K1549" s="70">
        <f t="shared" si="338"/>
        <v>0.14400000000000002</v>
      </c>
      <c r="L1549" s="70">
        <f t="shared" si="339"/>
        <v>1.2247448713915892</v>
      </c>
      <c r="M1549" s="70">
        <f t="shared" si="340"/>
        <v>0.39023070099621843</v>
      </c>
      <c r="N1549" s="70">
        <f t="shared" si="341"/>
        <v>1.6448536269514715</v>
      </c>
      <c r="O1549" s="70">
        <f t="shared" si="342"/>
        <v>0.64187238388144507</v>
      </c>
      <c r="P1549" s="70">
        <f t="shared" si="343"/>
        <v>1.5418723838814452</v>
      </c>
      <c r="Q1549" s="70">
        <f t="shared" si="344"/>
        <v>-2.0147156393869139</v>
      </c>
      <c r="R1549" s="70" t="str">
        <f t="shared" si="345"/>
        <v>Yes</v>
      </c>
      <c r="S1549" s="70">
        <f t="shared" si="346"/>
        <v>0.90000000000000013</v>
      </c>
      <c r="T1549" s="70">
        <f t="shared" si="347"/>
        <v>3.5565880232683593</v>
      </c>
      <c r="U1549" s="70">
        <f t="shared" si="348"/>
        <v>7.7142720486600007</v>
      </c>
      <c r="V1549" s="70">
        <f t="shared" si="349"/>
        <v>0</v>
      </c>
    </row>
    <row r="1550" spans="1:22" x14ac:dyDescent="0.15">
      <c r="A1550" s="66">
        <v>40644.052823983235</v>
      </c>
      <c r="B1550" s="67">
        <v>9.1207374000000012</v>
      </c>
      <c r="C1550" s="67">
        <v>71.174455011977471</v>
      </c>
      <c r="D1550" s="65">
        <v>42</v>
      </c>
      <c r="E1550" s="68">
        <v>0.6</v>
      </c>
      <c r="F1550" s="65">
        <v>0.7</v>
      </c>
      <c r="G1550" s="65">
        <v>0.8</v>
      </c>
      <c r="H1550" s="65">
        <v>5</v>
      </c>
      <c r="I1550" s="70">
        <f t="shared" si="336"/>
        <v>7.8035855973638117</v>
      </c>
      <c r="J1550" s="70">
        <f t="shared" si="337"/>
        <v>2.2399999999999998</v>
      </c>
      <c r="K1550" s="70">
        <f t="shared" si="338"/>
        <v>1.7919999999999998</v>
      </c>
      <c r="L1550" s="70">
        <f t="shared" si="339"/>
        <v>1.2247448713915892</v>
      </c>
      <c r="M1550" s="70">
        <f t="shared" si="340"/>
        <v>4.8562042790640509</v>
      </c>
      <c r="N1550" s="70">
        <f t="shared" si="341"/>
        <v>1.6448536269514715</v>
      </c>
      <c r="O1550" s="70">
        <f t="shared" si="342"/>
        <v>7.9877452216357598</v>
      </c>
      <c r="P1550" s="70">
        <f t="shared" si="343"/>
        <v>19.187745221635758</v>
      </c>
      <c r="Q1550" s="70">
        <f t="shared" si="344"/>
        <v>-59.396414402636175</v>
      </c>
      <c r="R1550" s="70" t="str">
        <f t="shared" si="345"/>
        <v>Yes</v>
      </c>
      <c r="S1550" s="70">
        <f t="shared" si="346"/>
        <v>11.2</v>
      </c>
      <c r="T1550" s="70">
        <f t="shared" si="347"/>
        <v>78.584159624271933</v>
      </c>
      <c r="U1550" s="70">
        <f t="shared" si="348"/>
        <v>19591.248369745932</v>
      </c>
      <c r="V1550" s="70">
        <f t="shared" si="349"/>
        <v>0</v>
      </c>
    </row>
    <row r="1551" spans="1:22" x14ac:dyDescent="0.15">
      <c r="A1551" s="66">
        <v>76649.339722029879</v>
      </c>
      <c r="B1551" s="67">
        <v>6.3400006000000007</v>
      </c>
      <c r="C1551" s="67">
        <v>32.225809506815978</v>
      </c>
      <c r="D1551" s="65">
        <v>26</v>
      </c>
      <c r="E1551" s="68">
        <v>0.4</v>
      </c>
      <c r="F1551" s="65">
        <v>0.7</v>
      </c>
      <c r="G1551" s="65">
        <v>0.8</v>
      </c>
      <c r="H1551" s="65">
        <v>5</v>
      </c>
      <c r="I1551" s="70">
        <f t="shared" si="336"/>
        <v>5.0829347724061691</v>
      </c>
      <c r="J1551" s="70">
        <f t="shared" si="337"/>
        <v>1.2133333333333334</v>
      </c>
      <c r="K1551" s="70">
        <f t="shared" si="338"/>
        <v>0.97066666666666679</v>
      </c>
      <c r="L1551" s="70">
        <f t="shared" si="339"/>
        <v>1.2247448713915892</v>
      </c>
      <c r="M1551" s="70">
        <f t="shared" si="340"/>
        <v>2.6304439844930281</v>
      </c>
      <c r="N1551" s="70">
        <f t="shared" si="341"/>
        <v>1.6448536269514715</v>
      </c>
      <c r="O1551" s="70">
        <f t="shared" si="342"/>
        <v>4.3266953283860374</v>
      </c>
      <c r="P1551" s="70">
        <f t="shared" si="343"/>
        <v>10.393361995052704</v>
      </c>
      <c r="Q1551" s="70">
        <f t="shared" si="344"/>
        <v>-31.317065227593829</v>
      </c>
      <c r="R1551" s="70" t="str">
        <f t="shared" si="345"/>
        <v>Yes</v>
      </c>
      <c r="S1551" s="70">
        <f t="shared" si="346"/>
        <v>6.0666666666666664</v>
      </c>
      <c r="T1551" s="70">
        <f t="shared" si="347"/>
        <v>41.71042722264653</v>
      </c>
      <c r="U1551" s="70">
        <f t="shared" si="348"/>
        <v>3594.1043043942377</v>
      </c>
      <c r="V1551" s="70">
        <f t="shared" si="349"/>
        <v>0</v>
      </c>
    </row>
    <row r="1552" spans="1:22" x14ac:dyDescent="0.15">
      <c r="A1552" s="66">
        <v>89943.659699279437</v>
      </c>
      <c r="B1552" s="67">
        <v>11.4038439</v>
      </c>
      <c r="C1552" s="67">
        <v>70.323866282773835</v>
      </c>
      <c r="D1552" s="65">
        <v>34</v>
      </c>
      <c r="E1552" s="68">
        <v>-0.4</v>
      </c>
      <c r="F1552" s="65">
        <v>0.7</v>
      </c>
      <c r="G1552" s="65">
        <v>0.8</v>
      </c>
      <c r="H1552" s="65">
        <v>5</v>
      </c>
      <c r="I1552" s="70">
        <f t="shared" si="336"/>
        <v>6.1666808928149077</v>
      </c>
      <c r="J1552" s="70">
        <f t="shared" si="337"/>
        <v>0.67999999999999994</v>
      </c>
      <c r="K1552" s="70">
        <f t="shared" si="338"/>
        <v>0.54399999999999993</v>
      </c>
      <c r="L1552" s="70">
        <f t="shared" si="339"/>
        <v>1.2247448713915892</v>
      </c>
      <c r="M1552" s="70">
        <f t="shared" si="340"/>
        <v>1.4742048704301582</v>
      </c>
      <c r="N1552" s="70">
        <f t="shared" si="341"/>
        <v>1.6448536269514715</v>
      </c>
      <c r="O1552" s="70">
        <f t="shared" si="342"/>
        <v>2.4248512279965699</v>
      </c>
      <c r="P1552" s="70">
        <f t="shared" si="343"/>
        <v>5.8248512279965698</v>
      </c>
      <c r="Q1552" s="70">
        <f t="shared" si="344"/>
        <v>-14.233319107185091</v>
      </c>
      <c r="R1552" s="70" t="str">
        <f t="shared" si="345"/>
        <v>Yes</v>
      </c>
      <c r="S1552" s="70">
        <f t="shared" si="346"/>
        <v>3.3999999999999995</v>
      </c>
      <c r="T1552" s="70">
        <f t="shared" si="347"/>
        <v>20.058170335181661</v>
      </c>
      <c r="U1552" s="70">
        <f t="shared" si="348"/>
        <v>50.814973501439994</v>
      </c>
      <c r="V1552" s="70">
        <f t="shared" si="349"/>
        <v>0</v>
      </c>
    </row>
    <row r="1553" spans="1:22" x14ac:dyDescent="0.15">
      <c r="A1553" s="66">
        <v>49867.48070702266</v>
      </c>
      <c r="B1553" s="67">
        <v>14.411990899999999</v>
      </c>
      <c r="C1553" s="67">
        <v>25.607491968171832</v>
      </c>
      <c r="D1553" s="65">
        <v>10</v>
      </c>
      <c r="E1553" s="68">
        <v>-0.7</v>
      </c>
      <c r="F1553" s="65">
        <v>0.7</v>
      </c>
      <c r="G1553" s="65">
        <v>0.8</v>
      </c>
      <c r="H1553" s="65">
        <v>5</v>
      </c>
      <c r="I1553" s="70">
        <f t="shared" si="336"/>
        <v>1.7768184941174112</v>
      </c>
      <c r="J1553" s="70">
        <f t="shared" si="337"/>
        <v>0.1</v>
      </c>
      <c r="K1553" s="70">
        <f t="shared" si="338"/>
        <v>8.0000000000000016E-2</v>
      </c>
      <c r="L1553" s="70">
        <f t="shared" si="339"/>
        <v>1.2247448713915892</v>
      </c>
      <c r="M1553" s="70">
        <f t="shared" si="340"/>
        <v>0.21679483388678805</v>
      </c>
      <c r="N1553" s="70">
        <f t="shared" si="341"/>
        <v>1.6448536269514715</v>
      </c>
      <c r="O1553" s="70">
        <f t="shared" si="342"/>
        <v>0.35659576882302513</v>
      </c>
      <c r="P1553" s="70">
        <f t="shared" si="343"/>
        <v>0.85659576882302513</v>
      </c>
      <c r="Q1553" s="70">
        <f t="shared" si="344"/>
        <v>-1.2231815058825888</v>
      </c>
      <c r="R1553" s="70" t="str">
        <f t="shared" si="345"/>
        <v>Yes</v>
      </c>
      <c r="S1553" s="70">
        <f t="shared" si="346"/>
        <v>0.5</v>
      </c>
      <c r="T1553" s="70">
        <f t="shared" si="347"/>
        <v>2.0797772747056138</v>
      </c>
      <c r="U1553" s="70">
        <f t="shared" si="348"/>
        <v>4.2857066937000008</v>
      </c>
      <c r="V1553" s="70">
        <f t="shared" si="349"/>
        <v>0</v>
      </c>
    </row>
    <row r="1554" spans="1:22" x14ac:dyDescent="0.15">
      <c r="A1554" s="66">
        <v>18223.461997816361</v>
      </c>
      <c r="B1554" s="67">
        <v>5.7547615519999997</v>
      </c>
      <c r="C1554" s="67">
        <v>20.585827661887528</v>
      </c>
      <c r="D1554" s="65">
        <v>18</v>
      </c>
      <c r="E1554" s="68">
        <v>0.5</v>
      </c>
      <c r="F1554" s="65">
        <v>0.7</v>
      </c>
      <c r="G1554" s="65">
        <v>0.8</v>
      </c>
      <c r="H1554" s="65">
        <v>5</v>
      </c>
      <c r="I1554" s="70">
        <f t="shared" si="336"/>
        <v>3.5771816913479526</v>
      </c>
      <c r="J1554" s="70">
        <f t="shared" si="337"/>
        <v>0.89999999999999991</v>
      </c>
      <c r="K1554" s="70">
        <f t="shared" si="338"/>
        <v>0.72</v>
      </c>
      <c r="L1554" s="70">
        <f t="shared" si="339"/>
        <v>1.2247448713915892</v>
      </c>
      <c r="M1554" s="70">
        <f t="shared" si="340"/>
        <v>1.9511535049810917</v>
      </c>
      <c r="N1554" s="70">
        <f t="shared" si="341"/>
        <v>1.6448536269514715</v>
      </c>
      <c r="O1554" s="70">
        <f t="shared" si="342"/>
        <v>3.2093619194072249</v>
      </c>
      <c r="P1554" s="70">
        <f t="shared" si="343"/>
        <v>7.7093619194072254</v>
      </c>
      <c r="Q1554" s="70">
        <f t="shared" si="344"/>
        <v>-23.422818308652044</v>
      </c>
      <c r="R1554" s="70" t="str">
        <f t="shared" si="345"/>
        <v>Yes</v>
      </c>
      <c r="S1554" s="70">
        <f t="shared" si="346"/>
        <v>4.5</v>
      </c>
      <c r="T1554" s="70">
        <f t="shared" si="347"/>
        <v>31.132180228059269</v>
      </c>
      <c r="U1554" s="70">
        <f t="shared" si="348"/>
        <v>4616.8681640624991</v>
      </c>
      <c r="V1554" s="70">
        <f t="shared" si="349"/>
        <v>0</v>
      </c>
    </row>
    <row r="1555" spans="1:22" x14ac:dyDescent="0.15">
      <c r="A1555" s="66">
        <v>11634.391404208689</v>
      </c>
      <c r="B1555" s="67">
        <v>5.0646706560000005</v>
      </c>
      <c r="C1555" s="67">
        <v>10.306968921531091</v>
      </c>
      <c r="D1555" s="65">
        <v>10</v>
      </c>
      <c r="E1555" s="68">
        <v>-0.4</v>
      </c>
      <c r="F1555" s="65">
        <v>0.7</v>
      </c>
      <c r="G1555" s="65">
        <v>0.8</v>
      </c>
      <c r="H1555" s="65">
        <v>5</v>
      </c>
      <c r="I1555" s="70">
        <f t="shared" si="336"/>
        <v>2.0350718973840203</v>
      </c>
      <c r="J1555" s="70">
        <f t="shared" si="337"/>
        <v>0.19999999999999998</v>
      </c>
      <c r="K1555" s="70">
        <f t="shared" si="338"/>
        <v>0.16</v>
      </c>
      <c r="L1555" s="70">
        <f t="shared" si="339"/>
        <v>1.2247448713915892</v>
      </c>
      <c r="M1555" s="70">
        <f t="shared" si="340"/>
        <v>0.43358966777357599</v>
      </c>
      <c r="N1555" s="70">
        <f t="shared" si="341"/>
        <v>1.6448536269514715</v>
      </c>
      <c r="O1555" s="70">
        <f t="shared" si="342"/>
        <v>0.71319153764605003</v>
      </c>
      <c r="P1555" s="70">
        <f t="shared" si="343"/>
        <v>1.71319153764605</v>
      </c>
      <c r="Q1555" s="70">
        <f t="shared" si="344"/>
        <v>-3.9649281026159788</v>
      </c>
      <c r="R1555" s="70" t="str">
        <f t="shared" si="345"/>
        <v>Yes</v>
      </c>
      <c r="S1555" s="70">
        <f t="shared" si="346"/>
        <v>0.99999999999999989</v>
      </c>
      <c r="T1555" s="70">
        <f t="shared" si="347"/>
        <v>5.6781196402620289</v>
      </c>
      <c r="U1555" s="70">
        <f t="shared" si="348"/>
        <v>14.945580441599999</v>
      </c>
      <c r="V1555" s="70">
        <f t="shared" si="349"/>
        <v>0</v>
      </c>
    </row>
    <row r="1556" spans="1:22" x14ac:dyDescent="0.15">
      <c r="A1556" s="66">
        <v>32876.003563779457</v>
      </c>
      <c r="B1556" s="67">
        <v>7.4629390000000004</v>
      </c>
      <c r="C1556" s="67">
        <v>6208.0368688514518</v>
      </c>
      <c r="D1556" s="65">
        <v>752</v>
      </c>
      <c r="E1556" s="68">
        <v>0.2</v>
      </c>
      <c r="F1556" s="65">
        <v>0.77</v>
      </c>
      <c r="G1556" s="65">
        <v>3.46</v>
      </c>
      <c r="H1556" s="65">
        <v>8</v>
      </c>
      <c r="I1556" s="70">
        <f t="shared" si="336"/>
        <v>831.84880230850763</v>
      </c>
      <c r="J1556" s="70">
        <f t="shared" si="337"/>
        <v>30.08</v>
      </c>
      <c r="K1556" s="70">
        <f t="shared" si="338"/>
        <v>104.07679999999999</v>
      </c>
      <c r="L1556" s="70">
        <f t="shared" si="339"/>
        <v>1.3564659966250536</v>
      </c>
      <c r="M1556" s="70">
        <f t="shared" si="340"/>
        <v>297.18796436248891</v>
      </c>
      <c r="N1556" s="70">
        <f t="shared" si="341"/>
        <v>1.6448536269514715</v>
      </c>
      <c r="O1556" s="70">
        <f t="shared" si="342"/>
        <v>488.83070106796453</v>
      </c>
      <c r="P1556" s="70">
        <f t="shared" si="343"/>
        <v>729.47070106796446</v>
      </c>
      <c r="Q1556" s="70">
        <f t="shared" si="344"/>
        <v>-70.551197691492348</v>
      </c>
      <c r="R1556" s="70" t="str">
        <f t="shared" si="345"/>
        <v>Yes</v>
      </c>
      <c r="S1556" s="70">
        <f t="shared" si="346"/>
        <v>240.64</v>
      </c>
      <c r="T1556" s="70">
        <f t="shared" si="347"/>
        <v>800.0218987594568</v>
      </c>
      <c r="U1556" s="70">
        <f t="shared" si="348"/>
        <v>29012.537685442559</v>
      </c>
      <c r="V1556" s="70">
        <f t="shared" si="349"/>
        <v>0</v>
      </c>
    </row>
    <row r="1557" spans="1:22" x14ac:dyDescent="0.15">
      <c r="A1557" s="66">
        <v>70982.747138129125</v>
      </c>
      <c r="B1557" s="67">
        <v>10.589788</v>
      </c>
      <c r="C1557" s="67">
        <v>1396.7416844366394</v>
      </c>
      <c r="D1557" s="65">
        <v>284</v>
      </c>
      <c r="E1557" s="68">
        <v>1.2</v>
      </c>
      <c r="F1557" s="65">
        <v>0.77</v>
      </c>
      <c r="G1557" s="65">
        <v>1.1599999999999999</v>
      </c>
      <c r="H1557" s="65">
        <v>8</v>
      </c>
      <c r="I1557" s="70">
        <f t="shared" si="336"/>
        <v>131.89515072791252</v>
      </c>
      <c r="J1557" s="70">
        <f t="shared" si="337"/>
        <v>20.826666666666668</v>
      </c>
      <c r="K1557" s="70">
        <f t="shared" si="338"/>
        <v>24.158933333333334</v>
      </c>
      <c r="L1557" s="70">
        <f t="shared" si="339"/>
        <v>1.3564659966250536</v>
      </c>
      <c r="M1557" s="70">
        <f t="shared" si="340"/>
        <v>73.941413025538893</v>
      </c>
      <c r="N1557" s="70">
        <f t="shared" si="341"/>
        <v>1.6448536269514715</v>
      </c>
      <c r="O1557" s="70">
        <f t="shared" si="342"/>
        <v>121.62280139697442</v>
      </c>
      <c r="P1557" s="70">
        <f t="shared" si="343"/>
        <v>288.23613473030775</v>
      </c>
      <c r="Q1557" s="70">
        <f t="shared" si="344"/>
        <v>-492.90484927208752</v>
      </c>
      <c r="R1557" s="70" t="str">
        <f t="shared" si="345"/>
        <v>Yes</v>
      </c>
      <c r="S1557" s="70">
        <f t="shared" si="346"/>
        <v>166.61333333333334</v>
      </c>
      <c r="T1557" s="70">
        <f t="shared" si="347"/>
        <v>781.14098400239527</v>
      </c>
      <c r="U1557" s="70">
        <f t="shared" si="348"/>
        <v>3041829.9560149838</v>
      </c>
      <c r="V1557" s="70">
        <f t="shared" si="349"/>
        <v>0</v>
      </c>
    </row>
    <row r="1558" spans="1:22" x14ac:dyDescent="0.15">
      <c r="A1558" s="66">
        <v>76619.944586819547</v>
      </c>
      <c r="B1558" s="67">
        <v>28.094308000000002</v>
      </c>
      <c r="C1558" s="67">
        <v>84.452131772900358</v>
      </c>
      <c r="D1558" s="65">
        <v>26</v>
      </c>
      <c r="E1558" s="68">
        <v>0.6</v>
      </c>
      <c r="F1558" s="65">
        <v>0.77</v>
      </c>
      <c r="G1558" s="65">
        <v>0.25</v>
      </c>
      <c r="H1558" s="65">
        <v>8</v>
      </c>
      <c r="I1558" s="70">
        <f t="shared" si="336"/>
        <v>3.0060228489308352</v>
      </c>
      <c r="J1558" s="70">
        <f t="shared" si="337"/>
        <v>1.3866666666666667</v>
      </c>
      <c r="K1558" s="70">
        <f t="shared" si="338"/>
        <v>0.34666666666666668</v>
      </c>
      <c r="L1558" s="70">
        <f t="shared" si="339"/>
        <v>1.3564659966250536</v>
      </c>
      <c r="M1558" s="70">
        <f t="shared" si="340"/>
        <v>2.1211921176545987</v>
      </c>
      <c r="N1558" s="70">
        <f t="shared" si="341"/>
        <v>1.6448536269514715</v>
      </c>
      <c r="O1558" s="70">
        <f t="shared" si="342"/>
        <v>3.4890505481850393</v>
      </c>
      <c r="P1558" s="70">
        <f t="shared" si="343"/>
        <v>14.582383881518373</v>
      </c>
      <c r="Q1558" s="70">
        <f t="shared" si="344"/>
        <v>-38.593977151069168</v>
      </c>
      <c r="R1558" s="70" t="str">
        <f t="shared" si="345"/>
        <v>Yes</v>
      </c>
      <c r="S1558" s="70">
        <f t="shared" si="346"/>
        <v>11.093333333333334</v>
      </c>
      <c r="T1558" s="70">
        <f t="shared" si="347"/>
        <v>53.176361032587543</v>
      </c>
      <c r="U1558" s="70">
        <f t="shared" si="348"/>
        <v>12127.91565746177</v>
      </c>
      <c r="V1558" s="70">
        <f t="shared" si="349"/>
        <v>0</v>
      </c>
    </row>
    <row r="1559" spans="1:22" x14ac:dyDescent="0.15">
      <c r="A1559" s="66">
        <v>75977.313242472039</v>
      </c>
      <c r="B1559" s="67">
        <v>34.957142000000005</v>
      </c>
      <c r="C1559" s="67">
        <v>39.627936248354544</v>
      </c>
      <c r="D1559" s="65">
        <v>10</v>
      </c>
      <c r="E1559" s="68">
        <v>-0.4</v>
      </c>
      <c r="F1559" s="65">
        <v>0.77</v>
      </c>
      <c r="G1559" s="65">
        <v>0.25</v>
      </c>
      <c r="H1559" s="65">
        <v>8</v>
      </c>
      <c r="I1559" s="70">
        <f t="shared" si="336"/>
        <v>1.1336148775650634</v>
      </c>
      <c r="J1559" s="70">
        <f t="shared" si="337"/>
        <v>0.19999999999999998</v>
      </c>
      <c r="K1559" s="70">
        <f t="shared" si="338"/>
        <v>4.9999999999999996E-2</v>
      </c>
      <c r="L1559" s="70">
        <f t="shared" si="339"/>
        <v>1.3564659966250536</v>
      </c>
      <c r="M1559" s="70">
        <f t="shared" si="340"/>
        <v>0.3059411708155671</v>
      </c>
      <c r="N1559" s="70">
        <f t="shared" si="341"/>
        <v>1.6448536269514715</v>
      </c>
      <c r="O1559" s="70">
        <f t="shared" si="342"/>
        <v>0.50322844444976522</v>
      </c>
      <c r="P1559" s="70">
        <f t="shared" si="343"/>
        <v>2.1032284444497651</v>
      </c>
      <c r="Q1559" s="70">
        <f t="shared" si="344"/>
        <v>-4.8663851224349362</v>
      </c>
      <c r="R1559" s="70" t="str">
        <f t="shared" si="345"/>
        <v>Yes</v>
      </c>
      <c r="S1559" s="70">
        <f t="shared" si="346"/>
        <v>1.5999999999999999</v>
      </c>
      <c r="T1559" s="70">
        <f t="shared" si="347"/>
        <v>6.9696135668847017</v>
      </c>
      <c r="U1559" s="70">
        <f t="shared" si="348"/>
        <v>14.945580441599999</v>
      </c>
      <c r="V1559" s="70">
        <f t="shared" si="349"/>
        <v>0</v>
      </c>
    </row>
    <row r="1560" spans="1:22" x14ac:dyDescent="0.15">
      <c r="A1560" s="66">
        <v>13566.638197773795</v>
      </c>
      <c r="B1560" s="67">
        <v>8.7685180000000003</v>
      </c>
      <c r="C1560" s="67">
        <v>425.13481028972018</v>
      </c>
      <c r="D1560" s="65">
        <v>138</v>
      </c>
      <c r="E1560" s="68">
        <v>-0.4</v>
      </c>
      <c r="F1560" s="65">
        <v>0.77</v>
      </c>
      <c r="G1560" s="65">
        <v>1</v>
      </c>
      <c r="H1560" s="65">
        <v>8</v>
      </c>
      <c r="I1560" s="70">
        <f t="shared" si="336"/>
        <v>48.484226215846299</v>
      </c>
      <c r="J1560" s="70">
        <f t="shared" si="337"/>
        <v>2.76</v>
      </c>
      <c r="K1560" s="70">
        <f t="shared" si="338"/>
        <v>2.76</v>
      </c>
      <c r="L1560" s="70">
        <f t="shared" si="339"/>
        <v>1.3564659966250536</v>
      </c>
      <c r="M1560" s="70">
        <f t="shared" si="340"/>
        <v>8.6577817020296823</v>
      </c>
      <c r="N1560" s="70">
        <f t="shared" si="341"/>
        <v>1.6448536269514715</v>
      </c>
      <c r="O1560" s="70">
        <f t="shared" si="342"/>
        <v>14.240783633937607</v>
      </c>
      <c r="P1560" s="70">
        <f t="shared" si="343"/>
        <v>36.320783633937609</v>
      </c>
      <c r="Q1560" s="70">
        <f t="shared" si="344"/>
        <v>-34.315773784153699</v>
      </c>
      <c r="R1560" s="70" t="str">
        <f t="shared" si="345"/>
        <v>Yes</v>
      </c>
      <c r="S1560" s="70">
        <f t="shared" si="346"/>
        <v>22.08</v>
      </c>
      <c r="T1560" s="70">
        <f t="shared" si="347"/>
        <v>70.636557418091314</v>
      </c>
      <c r="U1560" s="70">
        <f t="shared" si="348"/>
        <v>206.24901009408001</v>
      </c>
      <c r="V1560" s="70">
        <f t="shared" si="349"/>
        <v>0</v>
      </c>
    </row>
    <row r="1561" spans="1:22" x14ac:dyDescent="0.15">
      <c r="A1561" s="66">
        <v>38621.460532843754</v>
      </c>
      <c r="B1561" s="67">
        <v>11.995324000000002</v>
      </c>
      <c r="C1561" s="67">
        <v>275.15730054579336</v>
      </c>
      <c r="D1561" s="65">
        <v>50</v>
      </c>
      <c r="E1561" s="68">
        <v>-0.4</v>
      </c>
      <c r="F1561" s="65">
        <v>0.77</v>
      </c>
      <c r="G1561" s="65">
        <v>1.39</v>
      </c>
      <c r="H1561" s="65">
        <v>8</v>
      </c>
      <c r="I1561" s="70">
        <f t="shared" si="336"/>
        <v>22.938713497508971</v>
      </c>
      <c r="J1561" s="70">
        <f t="shared" si="337"/>
        <v>1</v>
      </c>
      <c r="K1561" s="70">
        <f t="shared" si="338"/>
        <v>1.39</v>
      </c>
      <c r="L1561" s="70">
        <f t="shared" si="339"/>
        <v>1.3564659966250536</v>
      </c>
      <c r="M1561" s="70">
        <f t="shared" si="340"/>
        <v>4.1589421731974099</v>
      </c>
      <c r="N1561" s="70">
        <f t="shared" si="341"/>
        <v>1.6448536269514715</v>
      </c>
      <c r="O1561" s="70">
        <f t="shared" si="342"/>
        <v>6.8408511178651947</v>
      </c>
      <c r="P1561" s="70">
        <f t="shared" si="343"/>
        <v>14.840851117865196</v>
      </c>
      <c r="Q1561" s="70">
        <f t="shared" si="344"/>
        <v>-7.0612865024910292</v>
      </c>
      <c r="R1561" s="70" t="str">
        <f t="shared" si="345"/>
        <v>Yes</v>
      </c>
      <c r="S1561" s="70">
        <f t="shared" si="346"/>
        <v>8</v>
      </c>
      <c r="T1561" s="70">
        <f t="shared" si="347"/>
        <v>21.902137620356225</v>
      </c>
      <c r="U1561" s="70">
        <f t="shared" si="348"/>
        <v>74.727902208000003</v>
      </c>
      <c r="V1561" s="70">
        <f t="shared" si="349"/>
        <v>0</v>
      </c>
    </row>
    <row r="1562" spans="1:22" x14ac:dyDescent="0.15">
      <c r="A1562" s="66">
        <v>32339.823667948433</v>
      </c>
      <c r="B1562" s="67">
        <v>16.697582000000001</v>
      </c>
      <c r="C1562" s="67">
        <v>107.28569273083129</v>
      </c>
      <c r="D1562" s="65">
        <v>10</v>
      </c>
      <c r="E1562" s="68">
        <v>1.5</v>
      </c>
      <c r="F1562" s="65">
        <v>0.77</v>
      </c>
      <c r="G1562" s="65">
        <v>2.02</v>
      </c>
      <c r="H1562" s="65">
        <v>8</v>
      </c>
      <c r="I1562" s="70">
        <f t="shared" si="336"/>
        <v>6.4252232886672624</v>
      </c>
      <c r="J1562" s="70">
        <f t="shared" si="337"/>
        <v>0.83333333333333326</v>
      </c>
      <c r="K1562" s="70">
        <f t="shared" si="338"/>
        <v>1.6833333333333331</v>
      </c>
      <c r="L1562" s="70">
        <f t="shared" si="339"/>
        <v>1.3564659966250536</v>
      </c>
      <c r="M1562" s="70">
        <f t="shared" si="340"/>
        <v>4.8935331476006843</v>
      </c>
      <c r="N1562" s="70">
        <f t="shared" si="341"/>
        <v>1.6448536269514715</v>
      </c>
      <c r="O1562" s="70">
        <f t="shared" si="342"/>
        <v>8.0491457464382368</v>
      </c>
      <c r="P1562" s="70">
        <f t="shared" si="343"/>
        <v>14.715812413104903</v>
      </c>
      <c r="Q1562" s="70">
        <f t="shared" si="344"/>
        <v>-18.574776711332735</v>
      </c>
      <c r="R1562" s="70" t="str">
        <f t="shared" si="345"/>
        <v>Yes</v>
      </c>
      <c r="S1562" s="70">
        <f t="shared" si="346"/>
        <v>6.6666666666666661</v>
      </c>
      <c r="T1562" s="70">
        <f t="shared" si="347"/>
        <v>33.290589124437638</v>
      </c>
      <c r="U1562" s="70">
        <f t="shared" si="348"/>
        <v>397347.6318359375</v>
      </c>
      <c r="V1562" s="70">
        <f t="shared" si="349"/>
        <v>0</v>
      </c>
    </row>
    <row r="1563" spans="1:22" x14ac:dyDescent="0.15">
      <c r="A1563" s="66">
        <v>1912.4929788560175</v>
      </c>
      <c r="B1563" s="67">
        <v>9.7811559999999993</v>
      </c>
      <c r="C1563" s="67">
        <v>145.24970468010204</v>
      </c>
      <c r="D1563" s="65">
        <v>50</v>
      </c>
      <c r="E1563" s="68">
        <v>1.5</v>
      </c>
      <c r="F1563" s="65">
        <v>0.77</v>
      </c>
      <c r="G1563" s="65">
        <v>0.83</v>
      </c>
      <c r="H1563" s="65">
        <v>8</v>
      </c>
      <c r="I1563" s="70">
        <f t="shared" si="336"/>
        <v>14.849952774508663</v>
      </c>
      <c r="J1563" s="70">
        <f t="shared" si="337"/>
        <v>4.166666666666667</v>
      </c>
      <c r="K1563" s="70">
        <f t="shared" si="338"/>
        <v>3.4583333333333335</v>
      </c>
      <c r="L1563" s="70">
        <f t="shared" si="339"/>
        <v>1.3564659966250536</v>
      </c>
      <c r="M1563" s="70">
        <f t="shared" si="340"/>
        <v>11.297123527695003</v>
      </c>
      <c r="N1563" s="70">
        <f t="shared" si="341"/>
        <v>1.6448536269514715</v>
      </c>
      <c r="O1563" s="70">
        <f t="shared" si="342"/>
        <v>18.582114608647927</v>
      </c>
      <c r="P1563" s="70">
        <f t="shared" si="343"/>
        <v>51.915447941981263</v>
      </c>
      <c r="Q1563" s="70">
        <f t="shared" si="344"/>
        <v>-110.15004722549135</v>
      </c>
      <c r="R1563" s="70" t="str">
        <f t="shared" si="345"/>
        <v>Yes</v>
      </c>
      <c r="S1563" s="70">
        <f t="shared" si="346"/>
        <v>33.333333333333336</v>
      </c>
      <c r="T1563" s="70">
        <f t="shared" si="347"/>
        <v>162.06549516747262</v>
      </c>
      <c r="U1563" s="70">
        <f t="shared" si="348"/>
        <v>1986738.1591796873</v>
      </c>
      <c r="V1563" s="70">
        <f t="shared" si="349"/>
        <v>0</v>
      </c>
    </row>
    <row r="1564" spans="1:22" x14ac:dyDescent="0.15">
      <c r="A1564" s="66">
        <v>55477.949263951596</v>
      </c>
      <c r="B1564" s="67">
        <v>7.5328550000000005</v>
      </c>
      <c r="C1564" s="67">
        <v>108.49299974795903</v>
      </c>
      <c r="D1564" s="65">
        <v>98</v>
      </c>
      <c r="E1564" s="68">
        <v>-0.4</v>
      </c>
      <c r="F1564" s="65">
        <v>0.77</v>
      </c>
      <c r="G1564" s="65">
        <v>0.25</v>
      </c>
      <c r="H1564" s="65">
        <v>8</v>
      </c>
      <c r="I1564" s="70">
        <f t="shared" si="336"/>
        <v>14.402640134180071</v>
      </c>
      <c r="J1564" s="70">
        <f t="shared" si="337"/>
        <v>1.96</v>
      </c>
      <c r="K1564" s="70">
        <f t="shared" si="338"/>
        <v>0.49</v>
      </c>
      <c r="L1564" s="70">
        <f t="shared" si="339"/>
        <v>1.3564659966250536</v>
      </c>
      <c r="M1564" s="70">
        <f t="shared" si="340"/>
        <v>2.9982234739925575</v>
      </c>
      <c r="N1564" s="70">
        <f t="shared" si="341"/>
        <v>1.6448536269514715</v>
      </c>
      <c r="O1564" s="70">
        <f t="shared" si="342"/>
        <v>4.9316387556076995</v>
      </c>
      <c r="P1564" s="70">
        <f t="shared" si="343"/>
        <v>20.6116387556077</v>
      </c>
      <c r="Q1564" s="70">
        <f t="shared" si="344"/>
        <v>-44.397359865819922</v>
      </c>
      <c r="R1564" s="70" t="str">
        <f t="shared" si="345"/>
        <v>Yes</v>
      </c>
      <c r="S1564" s="70">
        <f t="shared" si="346"/>
        <v>15.68</v>
      </c>
      <c r="T1564" s="70">
        <f t="shared" si="347"/>
        <v>65.008998621427622</v>
      </c>
      <c r="U1564" s="70">
        <f t="shared" si="348"/>
        <v>146.46668832768</v>
      </c>
      <c r="V1564" s="70">
        <f t="shared" si="349"/>
        <v>0</v>
      </c>
    </row>
    <row r="1565" spans="1:22" x14ac:dyDescent="0.15">
      <c r="A1565" s="66">
        <v>35251.071416667954</v>
      </c>
      <c r="B1565" s="67">
        <v>12.860485000000001</v>
      </c>
      <c r="C1565" s="67">
        <v>161.36622357728473</v>
      </c>
      <c r="D1565" s="65">
        <v>50</v>
      </c>
      <c r="E1565" s="68">
        <v>-0.1</v>
      </c>
      <c r="F1565" s="65">
        <v>0.77</v>
      </c>
      <c r="G1565" s="65">
        <v>0.7</v>
      </c>
      <c r="H1565" s="65">
        <v>8</v>
      </c>
      <c r="I1565" s="70">
        <f t="shared" si="336"/>
        <v>12.547444639707191</v>
      </c>
      <c r="J1565" s="70">
        <f t="shared" si="337"/>
        <v>1.5</v>
      </c>
      <c r="K1565" s="70">
        <f t="shared" si="338"/>
        <v>1.0499999999999998</v>
      </c>
      <c r="L1565" s="70">
        <f t="shared" si="339"/>
        <v>1.3564659966250536</v>
      </c>
      <c r="M1565" s="70">
        <f t="shared" si="340"/>
        <v>3.5999999999999996</v>
      </c>
      <c r="N1565" s="70">
        <f t="shared" si="341"/>
        <v>1.6448536269514715</v>
      </c>
      <c r="O1565" s="70">
        <f t="shared" si="342"/>
        <v>5.9214730570252971</v>
      </c>
      <c r="P1565" s="70">
        <f t="shared" si="343"/>
        <v>17.921473057025295</v>
      </c>
      <c r="Q1565" s="70">
        <f t="shared" si="344"/>
        <v>-32.452555360292806</v>
      </c>
      <c r="R1565" s="70" t="str">
        <f t="shared" si="345"/>
        <v>Yes</v>
      </c>
      <c r="S1565" s="70">
        <f t="shared" si="346"/>
        <v>12</v>
      </c>
      <c r="T1565" s="70">
        <f t="shared" si="347"/>
        <v>50.374028417318101</v>
      </c>
      <c r="U1565" s="70">
        <f t="shared" si="348"/>
        <v>308.78523175949999</v>
      </c>
      <c r="V1565" s="70">
        <f t="shared" si="349"/>
        <v>0</v>
      </c>
    </row>
    <row r="1566" spans="1:22" x14ac:dyDescent="0.15">
      <c r="A1566" s="66">
        <v>55482.663584857604</v>
      </c>
      <c r="B1566" s="67">
        <v>55.826100000000004</v>
      </c>
      <c r="C1566" s="67">
        <v>132.57091135876482</v>
      </c>
      <c r="D1566" s="65">
        <v>10</v>
      </c>
      <c r="E1566" s="68">
        <v>0.5</v>
      </c>
      <c r="F1566" s="65">
        <v>0.77</v>
      </c>
      <c r="G1566" s="65">
        <v>0.72</v>
      </c>
      <c r="H1566" s="65">
        <v>8</v>
      </c>
      <c r="I1566" s="70">
        <f t="shared" si="336"/>
        <v>2.3747120318052812</v>
      </c>
      <c r="J1566" s="70">
        <f t="shared" si="337"/>
        <v>0.5</v>
      </c>
      <c r="K1566" s="70">
        <f t="shared" si="338"/>
        <v>0.36</v>
      </c>
      <c r="L1566" s="70">
        <f t="shared" si="339"/>
        <v>1.3564659966250536</v>
      </c>
      <c r="M1566" s="70">
        <f t="shared" si="340"/>
        <v>1.2234377793741698</v>
      </c>
      <c r="N1566" s="70">
        <f t="shared" si="341"/>
        <v>1.6448536269514715</v>
      </c>
      <c r="O1566" s="70">
        <f t="shared" si="342"/>
        <v>2.0123760687530572</v>
      </c>
      <c r="P1566" s="70">
        <f t="shared" si="343"/>
        <v>6.0123760687530572</v>
      </c>
      <c r="Q1566" s="70">
        <f t="shared" si="344"/>
        <v>-12.625287968194719</v>
      </c>
      <c r="R1566" s="70" t="str">
        <f t="shared" si="345"/>
        <v>Yes</v>
      </c>
      <c r="S1566" s="70">
        <f t="shared" si="346"/>
        <v>4</v>
      </c>
      <c r="T1566" s="70">
        <f t="shared" si="347"/>
        <v>18.637664036947776</v>
      </c>
      <c r="U1566" s="70">
        <f t="shared" si="348"/>
        <v>2564.9267578125</v>
      </c>
      <c r="V1566" s="70">
        <f t="shared" si="349"/>
        <v>0</v>
      </c>
    </row>
    <row r="1567" spans="1:22" x14ac:dyDescent="0.15">
      <c r="A1567" s="66">
        <v>52870.465679208144</v>
      </c>
      <c r="B1567" s="67">
        <v>18.820153000000001</v>
      </c>
      <c r="C1567" s="67">
        <v>86.783678078946494</v>
      </c>
      <c r="D1567" s="65">
        <v>10</v>
      </c>
      <c r="E1567" s="68">
        <v>1.2</v>
      </c>
      <c r="F1567" s="65">
        <v>0.77</v>
      </c>
      <c r="G1567" s="65">
        <v>1.43</v>
      </c>
      <c r="H1567" s="65">
        <v>8</v>
      </c>
      <c r="I1567" s="70">
        <f t="shared" si="336"/>
        <v>4.6112100193312182</v>
      </c>
      <c r="J1567" s="70">
        <f t="shared" si="337"/>
        <v>0.73333333333333339</v>
      </c>
      <c r="K1567" s="70">
        <f t="shared" si="338"/>
        <v>1.0486666666666666</v>
      </c>
      <c r="L1567" s="70">
        <f t="shared" si="339"/>
        <v>1.3564659966250536</v>
      </c>
      <c r="M1567" s="70">
        <f t="shared" si="340"/>
        <v>3.1284381619800854</v>
      </c>
      <c r="N1567" s="70">
        <f t="shared" si="341"/>
        <v>1.6448536269514715</v>
      </c>
      <c r="O1567" s="70">
        <f t="shared" si="342"/>
        <v>5.1458228574263387</v>
      </c>
      <c r="P1567" s="70">
        <f t="shared" si="343"/>
        <v>11.012489524093006</v>
      </c>
      <c r="Q1567" s="70">
        <f t="shared" si="344"/>
        <v>-17.388789980668783</v>
      </c>
      <c r="R1567" s="70" t="str">
        <f t="shared" si="345"/>
        <v>Yes</v>
      </c>
      <c r="S1567" s="70">
        <f t="shared" si="346"/>
        <v>5.8666666666666671</v>
      </c>
      <c r="T1567" s="70">
        <f t="shared" si="347"/>
        <v>28.401279504761789</v>
      </c>
      <c r="U1567" s="70">
        <f t="shared" si="348"/>
        <v>107106.68859207688</v>
      </c>
      <c r="V1567" s="70">
        <f t="shared" si="349"/>
        <v>0</v>
      </c>
    </row>
    <row r="1568" spans="1:22" x14ac:dyDescent="0.15">
      <c r="A1568" s="66">
        <v>21901.577391093419</v>
      </c>
      <c r="B1568" s="67">
        <v>5.7872210000000006</v>
      </c>
      <c r="C1568" s="67">
        <v>61.069573753504088</v>
      </c>
      <c r="D1568" s="65">
        <v>66</v>
      </c>
      <c r="E1568" s="68">
        <v>0.5</v>
      </c>
      <c r="F1568" s="65">
        <v>0.77</v>
      </c>
      <c r="G1568" s="65">
        <v>0.25</v>
      </c>
      <c r="H1568" s="65">
        <v>8</v>
      </c>
      <c r="I1568" s="70">
        <f t="shared" si="336"/>
        <v>10.552486893710139</v>
      </c>
      <c r="J1568" s="70">
        <f t="shared" si="337"/>
        <v>3.3000000000000003</v>
      </c>
      <c r="K1568" s="70">
        <f t="shared" si="338"/>
        <v>0.82500000000000007</v>
      </c>
      <c r="L1568" s="70">
        <f t="shared" si="339"/>
        <v>1.3564659966250536</v>
      </c>
      <c r="M1568" s="70">
        <f t="shared" si="340"/>
        <v>5.0480293184568579</v>
      </c>
      <c r="N1568" s="70">
        <f t="shared" si="341"/>
        <v>1.6448536269514715</v>
      </c>
      <c r="O1568" s="70">
        <f t="shared" si="342"/>
        <v>8.3032693334211274</v>
      </c>
      <c r="P1568" s="70">
        <f t="shared" si="343"/>
        <v>34.703269333421133</v>
      </c>
      <c r="Q1568" s="70">
        <f t="shared" si="344"/>
        <v>-88.447513106289875</v>
      </c>
      <c r="R1568" s="70" t="str">
        <f t="shared" si="345"/>
        <v>Yes</v>
      </c>
      <c r="S1568" s="70">
        <f t="shared" si="346"/>
        <v>26.400000000000002</v>
      </c>
      <c r="T1568" s="70">
        <f t="shared" si="347"/>
        <v>123.15078243971101</v>
      </c>
      <c r="U1568" s="70">
        <f t="shared" si="348"/>
        <v>16928.516601562504</v>
      </c>
      <c r="V1568" s="70">
        <f t="shared" si="349"/>
        <v>0</v>
      </c>
    </row>
    <row r="1569" spans="1:22" x14ac:dyDescent="0.15">
      <c r="A1569" s="66">
        <v>95729.658770773909</v>
      </c>
      <c r="B1569" s="67">
        <v>26.188624000000001</v>
      </c>
      <c r="C1569" s="67">
        <v>177.60493795476316</v>
      </c>
      <c r="D1569" s="65">
        <v>10</v>
      </c>
      <c r="E1569" s="68">
        <v>1.2</v>
      </c>
      <c r="F1569" s="65">
        <v>0.77</v>
      </c>
      <c r="G1569" s="65">
        <v>2.16</v>
      </c>
      <c r="H1569" s="65">
        <v>8</v>
      </c>
      <c r="I1569" s="70">
        <f t="shared" si="336"/>
        <v>6.7817590551822482</v>
      </c>
      <c r="J1569" s="70">
        <f t="shared" si="337"/>
        <v>0.73333333333333339</v>
      </c>
      <c r="K1569" s="70">
        <f t="shared" si="338"/>
        <v>1.5840000000000003</v>
      </c>
      <c r="L1569" s="70">
        <f t="shared" si="339"/>
        <v>1.3564659966250536</v>
      </c>
      <c r="M1569" s="70">
        <f t="shared" si="340"/>
        <v>4.5893310091026471</v>
      </c>
      <c r="N1569" s="70">
        <f t="shared" si="341"/>
        <v>1.6448536269514715</v>
      </c>
      <c r="O1569" s="70">
        <f t="shared" si="342"/>
        <v>7.5487777556033455</v>
      </c>
      <c r="P1569" s="70">
        <f t="shared" si="343"/>
        <v>13.415444422270014</v>
      </c>
      <c r="Q1569" s="70">
        <f t="shared" si="344"/>
        <v>-15.218240944817751</v>
      </c>
      <c r="R1569" s="70" t="str">
        <f t="shared" si="345"/>
        <v>Yes</v>
      </c>
      <c r="S1569" s="70">
        <f t="shared" si="346"/>
        <v>5.8666666666666671</v>
      </c>
      <c r="T1569" s="70">
        <f t="shared" si="347"/>
        <v>28.633685367087764</v>
      </c>
      <c r="U1569" s="70">
        <f t="shared" si="348"/>
        <v>107106.68859207688</v>
      </c>
      <c r="V1569" s="70">
        <f t="shared" si="349"/>
        <v>0</v>
      </c>
    </row>
    <row r="1570" spans="1:22" x14ac:dyDescent="0.15">
      <c r="A1570" s="66">
        <v>86267.46835190538</v>
      </c>
      <c r="B1570" s="67">
        <v>7.2953980000000005</v>
      </c>
      <c r="C1570" s="67">
        <v>71.455438602338944</v>
      </c>
      <c r="D1570" s="65">
        <v>26</v>
      </c>
      <c r="E1570" s="68">
        <v>0.8</v>
      </c>
      <c r="F1570" s="65">
        <v>0.77</v>
      </c>
      <c r="G1570" s="65">
        <v>1.06</v>
      </c>
      <c r="H1570" s="65">
        <v>8</v>
      </c>
      <c r="I1570" s="70">
        <f t="shared" si="336"/>
        <v>9.7945908643145909</v>
      </c>
      <c r="J1570" s="70">
        <f t="shared" si="337"/>
        <v>1.56</v>
      </c>
      <c r="K1570" s="70">
        <f t="shared" si="338"/>
        <v>1.6536000000000002</v>
      </c>
      <c r="L1570" s="70">
        <f t="shared" si="339"/>
        <v>1.3564659966250536</v>
      </c>
      <c r="M1570" s="70">
        <f t="shared" si="340"/>
        <v>5.1335141647803022</v>
      </c>
      <c r="N1570" s="70">
        <f t="shared" si="341"/>
        <v>1.6448536269514715</v>
      </c>
      <c r="O1570" s="70">
        <f t="shared" si="342"/>
        <v>8.4438793929456342</v>
      </c>
      <c r="P1570" s="70">
        <f t="shared" si="343"/>
        <v>20.923879392945636</v>
      </c>
      <c r="Q1570" s="70">
        <f t="shared" si="344"/>
        <v>-37.005409135685412</v>
      </c>
      <c r="R1570" s="70" t="str">
        <f t="shared" si="345"/>
        <v>Yes</v>
      </c>
      <c r="S1570" s="70">
        <f t="shared" si="346"/>
        <v>12.48</v>
      </c>
      <c r="T1570" s="70">
        <f t="shared" si="347"/>
        <v>57.929288528631048</v>
      </c>
      <c r="U1570" s="70">
        <f t="shared" si="348"/>
        <v>37538.519896350736</v>
      </c>
      <c r="V1570" s="70">
        <f t="shared" si="349"/>
        <v>0</v>
      </c>
    </row>
    <row r="1571" spans="1:22" x14ac:dyDescent="0.15">
      <c r="A1571" s="66">
        <v>49639.774334976028</v>
      </c>
      <c r="B1571" s="67">
        <v>200.611873</v>
      </c>
      <c r="C1571" s="67">
        <v>1411.1472547847404</v>
      </c>
      <c r="D1571" s="65">
        <v>10</v>
      </c>
      <c r="E1571" s="68">
        <v>1.5</v>
      </c>
      <c r="F1571" s="65">
        <v>0.77</v>
      </c>
      <c r="G1571" s="65">
        <v>2.79</v>
      </c>
      <c r="H1571" s="65">
        <v>8</v>
      </c>
      <c r="I1571" s="70">
        <f t="shared" si="336"/>
        <v>7.0342160395698032</v>
      </c>
      <c r="J1571" s="70">
        <f t="shared" si="337"/>
        <v>0.83333333333333326</v>
      </c>
      <c r="K1571" s="70">
        <f t="shared" si="338"/>
        <v>2.3249999999999997</v>
      </c>
      <c r="L1571" s="70">
        <f t="shared" si="339"/>
        <v>1.3564659966250536</v>
      </c>
      <c r="M1571" s="70">
        <f t="shared" si="340"/>
        <v>6.6725390802735483</v>
      </c>
      <c r="N1571" s="70">
        <f t="shared" si="341"/>
        <v>1.6448536269514715</v>
      </c>
      <c r="O1571" s="70">
        <f t="shared" si="342"/>
        <v>10.975350107163381</v>
      </c>
      <c r="P1571" s="70">
        <f t="shared" si="343"/>
        <v>17.642016773830047</v>
      </c>
      <c r="Q1571" s="70">
        <f t="shared" si="344"/>
        <v>-17.965783960430194</v>
      </c>
      <c r="R1571" s="70" t="str">
        <f t="shared" si="345"/>
        <v>Yes</v>
      </c>
      <c r="S1571" s="70">
        <f t="shared" si="346"/>
        <v>6.6666666666666661</v>
      </c>
      <c r="T1571" s="70">
        <f t="shared" si="347"/>
        <v>35.607800734260238</v>
      </c>
      <c r="U1571" s="70">
        <f t="shared" si="348"/>
        <v>397347.6318359375</v>
      </c>
      <c r="V1571" s="70">
        <f t="shared" si="349"/>
        <v>0</v>
      </c>
    </row>
    <row r="1572" spans="1:22" x14ac:dyDescent="0.15">
      <c r="A1572" s="66">
        <v>76756.879890020398</v>
      </c>
      <c r="B1572" s="67">
        <v>29.076388000000001</v>
      </c>
      <c r="C1572" s="67">
        <v>115.3143538071489</v>
      </c>
      <c r="D1572" s="65">
        <v>26</v>
      </c>
      <c r="E1572" s="68">
        <v>1.5</v>
      </c>
      <c r="F1572" s="65">
        <v>0.77</v>
      </c>
      <c r="G1572" s="65">
        <v>0.4</v>
      </c>
      <c r="H1572" s="65">
        <v>8</v>
      </c>
      <c r="I1572" s="70">
        <f t="shared" si="336"/>
        <v>3.965910545943633</v>
      </c>
      <c r="J1572" s="70">
        <f t="shared" si="337"/>
        <v>2.166666666666667</v>
      </c>
      <c r="K1572" s="70">
        <f t="shared" si="338"/>
        <v>0.86666666666666681</v>
      </c>
      <c r="L1572" s="70">
        <f t="shared" si="339"/>
        <v>1.3564659966250536</v>
      </c>
      <c r="M1572" s="70">
        <f t="shared" si="340"/>
        <v>3.8270963754087344</v>
      </c>
      <c r="N1572" s="70">
        <f t="shared" si="341"/>
        <v>1.6448536269514715</v>
      </c>
      <c r="O1572" s="70">
        <f t="shared" si="342"/>
        <v>6.2950133537838875</v>
      </c>
      <c r="P1572" s="70">
        <f t="shared" si="343"/>
        <v>23.628346687117222</v>
      </c>
      <c r="Q1572" s="70">
        <f t="shared" si="344"/>
        <v>-61.034089454056378</v>
      </c>
      <c r="R1572" s="70" t="str">
        <f t="shared" si="345"/>
        <v>Yes</v>
      </c>
      <c r="S1572" s="70">
        <f t="shared" si="346"/>
        <v>17.333333333333336</v>
      </c>
      <c r="T1572" s="70">
        <f t="shared" si="347"/>
        <v>84.6624361411736</v>
      </c>
      <c r="U1572" s="70">
        <f t="shared" si="348"/>
        <v>1033103.8427734376</v>
      </c>
      <c r="V1572" s="70">
        <f t="shared" si="349"/>
        <v>0</v>
      </c>
    </row>
    <row r="1573" spans="1:22" x14ac:dyDescent="0.15">
      <c r="A1573" s="66">
        <v>89604.23049127702</v>
      </c>
      <c r="B1573" s="67">
        <v>7.8263460000000009</v>
      </c>
      <c r="C1573" s="67">
        <v>104.2784962374233</v>
      </c>
      <c r="D1573" s="65">
        <v>26</v>
      </c>
      <c r="E1573" s="68">
        <v>0.6</v>
      </c>
      <c r="F1573" s="65">
        <v>0.77</v>
      </c>
      <c r="G1573" s="65">
        <v>1.52</v>
      </c>
      <c r="H1573" s="65">
        <v>8</v>
      </c>
      <c r="I1573" s="70">
        <f t="shared" si="336"/>
        <v>13.324033493717666</v>
      </c>
      <c r="J1573" s="70">
        <f t="shared" si="337"/>
        <v>1.3866666666666667</v>
      </c>
      <c r="K1573" s="70">
        <f t="shared" si="338"/>
        <v>2.1077333333333335</v>
      </c>
      <c r="L1573" s="70">
        <f t="shared" si="339"/>
        <v>1.3564659966250536</v>
      </c>
      <c r="M1573" s="70">
        <f t="shared" si="340"/>
        <v>6.2512680484309211</v>
      </c>
      <c r="N1573" s="70">
        <f t="shared" si="341"/>
        <v>1.6448536269514715</v>
      </c>
      <c r="O1573" s="70">
        <f t="shared" si="342"/>
        <v>10.282420922507448</v>
      </c>
      <c r="P1573" s="70">
        <f t="shared" si="343"/>
        <v>21.375754255840782</v>
      </c>
      <c r="Q1573" s="70">
        <f t="shared" si="344"/>
        <v>-28.275966506282337</v>
      </c>
      <c r="R1573" s="70" t="str">
        <f t="shared" si="345"/>
        <v>Yes</v>
      </c>
      <c r="S1573" s="70">
        <f t="shared" si="346"/>
        <v>11.093333333333334</v>
      </c>
      <c r="T1573" s="70">
        <f t="shared" si="347"/>
        <v>49.651720762123119</v>
      </c>
      <c r="U1573" s="70">
        <f t="shared" si="348"/>
        <v>12127.91565746177</v>
      </c>
      <c r="V1573" s="70">
        <f t="shared" si="349"/>
        <v>0</v>
      </c>
    </row>
    <row r="1574" spans="1:22" x14ac:dyDescent="0.15">
      <c r="A1574" s="66">
        <v>336.86919950258743</v>
      </c>
      <c r="B1574" s="67">
        <v>38.277481000000009</v>
      </c>
      <c r="C1574" s="67">
        <v>43.085443015972785</v>
      </c>
      <c r="D1574" s="65">
        <v>10</v>
      </c>
      <c r="E1574" s="68">
        <v>0.4</v>
      </c>
      <c r="F1574" s="65">
        <v>0.77</v>
      </c>
      <c r="G1574" s="65">
        <v>0.25</v>
      </c>
      <c r="H1574" s="65">
        <v>8</v>
      </c>
      <c r="I1574" s="70">
        <f t="shared" si="336"/>
        <v>1.1256081092685482</v>
      </c>
      <c r="J1574" s="70">
        <f t="shared" si="337"/>
        <v>0.46666666666666662</v>
      </c>
      <c r="K1574" s="70">
        <f t="shared" si="338"/>
        <v>0.11666666666666665</v>
      </c>
      <c r="L1574" s="70">
        <f t="shared" si="339"/>
        <v>1.3564659966250536</v>
      </c>
      <c r="M1574" s="70">
        <f t="shared" si="340"/>
        <v>0.71386273190298988</v>
      </c>
      <c r="N1574" s="70">
        <f t="shared" si="341"/>
        <v>1.6448536269514715</v>
      </c>
      <c r="O1574" s="70">
        <f t="shared" si="342"/>
        <v>1.1741997037161189</v>
      </c>
      <c r="P1574" s="70">
        <f t="shared" si="343"/>
        <v>4.9075330370494523</v>
      </c>
      <c r="Q1574" s="70">
        <f t="shared" si="344"/>
        <v>-12.874391890731451</v>
      </c>
      <c r="R1574" s="70" t="str">
        <f t="shared" si="345"/>
        <v>Yes</v>
      </c>
      <c r="S1574" s="70">
        <f t="shared" si="346"/>
        <v>3.7333333333333329</v>
      </c>
      <c r="T1574" s="70">
        <f t="shared" si="347"/>
        <v>17.781924927780903</v>
      </c>
      <c r="U1574" s="70">
        <f t="shared" si="348"/>
        <v>1382.347809382399</v>
      </c>
      <c r="V1574" s="70">
        <f t="shared" si="349"/>
        <v>0</v>
      </c>
    </row>
    <row r="1575" spans="1:22" x14ac:dyDescent="0.15">
      <c r="A1575" s="66">
        <v>58091.455006852746</v>
      </c>
      <c r="B1575" s="67">
        <v>6.0795020000000006</v>
      </c>
      <c r="C1575" s="67">
        <v>147.50293271319316</v>
      </c>
      <c r="D1575" s="65">
        <v>66</v>
      </c>
      <c r="E1575" s="68">
        <v>-0.1</v>
      </c>
      <c r="F1575" s="65">
        <v>0.77</v>
      </c>
      <c r="G1575" s="65">
        <v>1</v>
      </c>
      <c r="H1575" s="65">
        <v>8</v>
      </c>
      <c r="I1575" s="70">
        <f t="shared" si="336"/>
        <v>24.262338052227491</v>
      </c>
      <c r="J1575" s="70">
        <f t="shared" si="337"/>
        <v>1.9800000000000002</v>
      </c>
      <c r="K1575" s="70">
        <f t="shared" si="338"/>
        <v>1.9800000000000002</v>
      </c>
      <c r="L1575" s="70">
        <f t="shared" si="339"/>
        <v>1.3564659966250536</v>
      </c>
      <c r="M1575" s="70">
        <f t="shared" si="340"/>
        <v>6.2110173079778175</v>
      </c>
      <c r="N1575" s="70">
        <f t="shared" si="341"/>
        <v>1.6448536269514715</v>
      </c>
      <c r="O1575" s="70">
        <f t="shared" si="342"/>
        <v>10.216214346085678</v>
      </c>
      <c r="P1575" s="70">
        <f t="shared" si="343"/>
        <v>26.056214346085682</v>
      </c>
      <c r="Q1575" s="70">
        <f t="shared" si="344"/>
        <v>-35.137661947772514</v>
      </c>
      <c r="R1575" s="70" t="str">
        <f t="shared" si="345"/>
        <v>Yes</v>
      </c>
      <c r="S1575" s="70">
        <f t="shared" si="346"/>
        <v>15.840000000000002</v>
      </c>
      <c r="T1575" s="70">
        <f t="shared" si="347"/>
        <v>61.193876293858196</v>
      </c>
      <c r="U1575" s="70">
        <f t="shared" si="348"/>
        <v>407.59650592253996</v>
      </c>
      <c r="V1575" s="70">
        <f t="shared" si="349"/>
        <v>0</v>
      </c>
    </row>
    <row r="1576" spans="1:22" x14ac:dyDescent="0.15">
      <c r="A1576" s="66">
        <v>18814.275956984406</v>
      </c>
      <c r="B1576" s="67">
        <v>6.9446630000000003</v>
      </c>
      <c r="C1576" s="67">
        <v>51.463668159927096</v>
      </c>
      <c r="D1576" s="65">
        <v>34</v>
      </c>
      <c r="E1576" s="68">
        <v>0.8</v>
      </c>
      <c r="F1576" s="65">
        <v>0.77</v>
      </c>
      <c r="G1576" s="65">
        <v>0.51</v>
      </c>
      <c r="H1576" s="65">
        <v>8</v>
      </c>
      <c r="I1576" s="70">
        <f t="shared" si="336"/>
        <v>7.4105349906722751</v>
      </c>
      <c r="J1576" s="70">
        <f t="shared" si="337"/>
        <v>2.04</v>
      </c>
      <c r="K1576" s="70">
        <f t="shared" si="338"/>
        <v>1.0404</v>
      </c>
      <c r="L1576" s="70">
        <f t="shared" si="339"/>
        <v>1.3564659966250536</v>
      </c>
      <c r="M1576" s="70">
        <f t="shared" si="340"/>
        <v>4.0394060553502174</v>
      </c>
      <c r="N1576" s="70">
        <f t="shared" si="341"/>
        <v>1.6448536269514715</v>
      </c>
      <c r="O1576" s="70">
        <f t="shared" si="342"/>
        <v>6.6442317008725418</v>
      </c>
      <c r="P1576" s="70">
        <f t="shared" si="343"/>
        <v>22.964231700872542</v>
      </c>
      <c r="Q1576" s="70">
        <f t="shared" si="344"/>
        <v>-53.789465009327728</v>
      </c>
      <c r="R1576" s="70" t="str">
        <f t="shared" si="345"/>
        <v>Yes</v>
      </c>
      <c r="S1576" s="70">
        <f t="shared" si="346"/>
        <v>16.32</v>
      </c>
      <c r="T1576" s="70">
        <f t="shared" si="347"/>
        <v>76.753696710200273</v>
      </c>
      <c r="U1576" s="70">
        <f t="shared" si="348"/>
        <v>49088.833710612504</v>
      </c>
      <c r="V1576" s="70">
        <f t="shared" si="349"/>
        <v>0</v>
      </c>
    </row>
    <row r="1577" spans="1:22" x14ac:dyDescent="0.15">
      <c r="A1577" s="66">
        <v>26425.653260694315</v>
      </c>
      <c r="B1577" s="67">
        <v>5.1441940000000006</v>
      </c>
      <c r="C1577" s="67">
        <v>128.08648152654803</v>
      </c>
      <c r="D1577" s="65">
        <v>66</v>
      </c>
      <c r="E1577" s="68">
        <v>0.5</v>
      </c>
      <c r="F1577" s="65">
        <v>0.77</v>
      </c>
      <c r="G1577" s="65">
        <v>1</v>
      </c>
      <c r="H1577" s="65">
        <v>8</v>
      </c>
      <c r="I1577" s="70">
        <f t="shared" si="336"/>
        <v>24.899232324159627</v>
      </c>
      <c r="J1577" s="70">
        <f t="shared" si="337"/>
        <v>3.3000000000000003</v>
      </c>
      <c r="K1577" s="70">
        <f t="shared" si="338"/>
        <v>3.3000000000000003</v>
      </c>
      <c r="L1577" s="70">
        <f t="shared" si="339"/>
        <v>1.3564659966250536</v>
      </c>
      <c r="M1577" s="70">
        <f t="shared" si="340"/>
        <v>10.351695513296361</v>
      </c>
      <c r="N1577" s="70">
        <f t="shared" si="341"/>
        <v>1.6448536269514715</v>
      </c>
      <c r="O1577" s="70">
        <f t="shared" si="342"/>
        <v>17.027023910142795</v>
      </c>
      <c r="P1577" s="70">
        <f t="shared" si="343"/>
        <v>43.427023910142793</v>
      </c>
      <c r="Q1577" s="70">
        <f t="shared" si="344"/>
        <v>-74.100767675840387</v>
      </c>
      <c r="R1577" s="70" t="str">
        <f t="shared" si="345"/>
        <v>Yes</v>
      </c>
      <c r="S1577" s="70">
        <f t="shared" si="346"/>
        <v>26.400000000000002</v>
      </c>
      <c r="T1577" s="70">
        <f t="shared" si="347"/>
        <v>117.52779158598318</v>
      </c>
      <c r="U1577" s="70">
        <f t="shared" si="348"/>
        <v>16928.516601562504</v>
      </c>
      <c r="V1577" s="70">
        <f t="shared" si="349"/>
        <v>0</v>
      </c>
    </row>
    <row r="1578" spans="1:22" x14ac:dyDescent="0.15">
      <c r="A1578" s="66">
        <v>83000.82559933819</v>
      </c>
      <c r="B1578" s="67">
        <v>24.294622000000004</v>
      </c>
      <c r="C1578" s="67">
        <v>535.79463544919065</v>
      </c>
      <c r="D1578" s="65">
        <v>74</v>
      </c>
      <c r="E1578" s="68">
        <v>-0.1</v>
      </c>
      <c r="F1578" s="65">
        <v>0.77</v>
      </c>
      <c r="G1578" s="65">
        <v>0.9</v>
      </c>
      <c r="H1578" s="65">
        <v>8</v>
      </c>
      <c r="I1578" s="70">
        <f t="shared" si="336"/>
        <v>22.054042884437163</v>
      </c>
      <c r="J1578" s="70">
        <f t="shared" si="337"/>
        <v>2.2200000000000002</v>
      </c>
      <c r="K1578" s="70">
        <f t="shared" si="338"/>
        <v>1.9980000000000002</v>
      </c>
      <c r="L1578" s="70">
        <f t="shared" si="339"/>
        <v>1.3564659966250536</v>
      </c>
      <c r="M1578" s="70">
        <f t="shared" si="340"/>
        <v>6.4034590652240455</v>
      </c>
      <c r="N1578" s="70">
        <f t="shared" si="341"/>
        <v>1.6448536269514715</v>
      </c>
      <c r="O1578" s="70">
        <f t="shared" si="342"/>
        <v>10.53275286846905</v>
      </c>
      <c r="P1578" s="70">
        <f t="shared" si="343"/>
        <v>28.292752868469051</v>
      </c>
      <c r="Q1578" s="70">
        <f t="shared" si="344"/>
        <v>-44.545957115562842</v>
      </c>
      <c r="R1578" s="70" t="str">
        <f t="shared" si="345"/>
        <v>Yes</v>
      </c>
      <c r="S1578" s="70">
        <f t="shared" si="346"/>
        <v>17.760000000000002</v>
      </c>
      <c r="T1578" s="70">
        <f t="shared" si="347"/>
        <v>72.838709984031894</v>
      </c>
      <c r="U1578" s="70">
        <f t="shared" si="348"/>
        <v>457.00214300405997</v>
      </c>
      <c r="V1578" s="70">
        <f t="shared" si="349"/>
        <v>0</v>
      </c>
    </row>
    <row r="1579" spans="1:22" x14ac:dyDescent="0.15">
      <c r="A1579" s="66">
        <v>18495.568540977903</v>
      </c>
      <c r="B1579" s="67">
        <v>12.065471000000001</v>
      </c>
      <c r="C1579" s="67">
        <v>26.098948570994342</v>
      </c>
      <c r="D1579" s="65">
        <v>18</v>
      </c>
      <c r="E1579" s="68">
        <v>-0.4</v>
      </c>
      <c r="F1579" s="65">
        <v>0.77</v>
      </c>
      <c r="G1579" s="65">
        <v>0.2</v>
      </c>
      <c r="H1579" s="65">
        <v>8</v>
      </c>
      <c r="I1579" s="70">
        <f t="shared" si="336"/>
        <v>2.1631106295804234</v>
      </c>
      <c r="J1579" s="70">
        <f t="shared" si="337"/>
        <v>0.36</v>
      </c>
      <c r="K1579" s="70">
        <f t="shared" si="338"/>
        <v>7.1999999999999995E-2</v>
      </c>
      <c r="L1579" s="70">
        <f t="shared" si="339"/>
        <v>1.3564659966250536</v>
      </c>
      <c r="M1579" s="70">
        <f t="shared" si="340"/>
        <v>0.5290897844411665</v>
      </c>
      <c r="N1579" s="70">
        <f t="shared" si="341"/>
        <v>1.6448536269514715</v>
      </c>
      <c r="O1579" s="70">
        <f t="shared" si="342"/>
        <v>0.87027525092102498</v>
      </c>
      <c r="P1579" s="70">
        <f t="shared" si="343"/>
        <v>3.7502752509210247</v>
      </c>
      <c r="Q1579" s="70">
        <f t="shared" si="344"/>
        <v>-8.6368893704195759</v>
      </c>
      <c r="R1579" s="70" t="str">
        <f t="shared" si="345"/>
        <v>Yes</v>
      </c>
      <c r="S1579" s="70">
        <f t="shared" si="346"/>
        <v>2.88</v>
      </c>
      <c r="T1579" s="70">
        <f t="shared" si="347"/>
        <v>12.387164621340601</v>
      </c>
      <c r="U1579" s="70">
        <f t="shared" si="348"/>
        <v>26.902044794879998</v>
      </c>
      <c r="V1579" s="70">
        <f t="shared" si="349"/>
        <v>0</v>
      </c>
    </row>
    <row r="1580" spans="1:22" x14ac:dyDescent="0.15">
      <c r="A1580" s="66">
        <v>19715.918000493992</v>
      </c>
      <c r="B1580" s="67">
        <v>23.382700000000003</v>
      </c>
      <c r="C1580" s="67">
        <v>81.671531668219714</v>
      </c>
      <c r="D1580" s="65">
        <v>10</v>
      </c>
      <c r="E1580" s="68">
        <v>1.2</v>
      </c>
      <c r="F1580" s="65">
        <v>0.77</v>
      </c>
      <c r="G1580" s="65">
        <v>1.07</v>
      </c>
      <c r="H1580" s="65">
        <v>8</v>
      </c>
      <c r="I1580" s="70">
        <f t="shared" si="336"/>
        <v>3.4928186936589745</v>
      </c>
      <c r="J1580" s="70">
        <f t="shared" si="337"/>
        <v>0.73333333333333339</v>
      </c>
      <c r="K1580" s="70">
        <f t="shared" si="338"/>
        <v>0.78466666666666673</v>
      </c>
      <c r="L1580" s="70">
        <f t="shared" si="339"/>
        <v>1.3564659966250536</v>
      </c>
      <c r="M1580" s="70">
        <f t="shared" si="340"/>
        <v>2.4321030679914317</v>
      </c>
      <c r="N1580" s="70">
        <f t="shared" si="341"/>
        <v>1.6448536269514715</v>
      </c>
      <c r="O1580" s="70">
        <f t="shared" si="342"/>
        <v>4.0004535525055074</v>
      </c>
      <c r="P1580" s="70">
        <f t="shared" si="343"/>
        <v>9.8671202191721754</v>
      </c>
      <c r="Q1580" s="70">
        <f t="shared" si="344"/>
        <v>-18.507181306341025</v>
      </c>
      <c r="R1580" s="70" t="str">
        <f t="shared" si="345"/>
        <v>Yes</v>
      </c>
      <c r="S1580" s="70">
        <f t="shared" si="346"/>
        <v>5.8666666666666671</v>
      </c>
      <c r="T1580" s="70">
        <f t="shared" si="347"/>
        <v>28.3743015255132</v>
      </c>
      <c r="U1580" s="70">
        <f t="shared" si="348"/>
        <v>107106.68859207688</v>
      </c>
      <c r="V1580" s="70">
        <f t="shared" si="349"/>
        <v>0</v>
      </c>
    </row>
    <row r="1581" spans="1:22" x14ac:dyDescent="0.15">
      <c r="A1581" s="66">
        <v>67635.939210374534</v>
      </c>
      <c r="B1581" s="67">
        <v>5.6685090000000011</v>
      </c>
      <c r="C1581" s="67">
        <v>50.182160863268052</v>
      </c>
      <c r="D1581" s="65">
        <v>18</v>
      </c>
      <c r="E1581" s="68">
        <v>0.8</v>
      </c>
      <c r="F1581" s="65">
        <v>0.77</v>
      </c>
      <c r="G1581" s="65">
        <v>1.4</v>
      </c>
      <c r="H1581" s="65">
        <v>8</v>
      </c>
      <c r="I1581" s="70">
        <f t="shared" si="336"/>
        <v>8.8527972458486079</v>
      </c>
      <c r="J1581" s="70">
        <f t="shared" si="337"/>
        <v>1.08</v>
      </c>
      <c r="K1581" s="70">
        <f t="shared" si="338"/>
        <v>1.512</v>
      </c>
      <c r="L1581" s="70">
        <f t="shared" si="339"/>
        <v>1.3564659966250536</v>
      </c>
      <c r="M1581" s="70">
        <f t="shared" si="340"/>
        <v>4.520545099874572</v>
      </c>
      <c r="N1581" s="70">
        <f t="shared" si="341"/>
        <v>1.6448536269514715</v>
      </c>
      <c r="O1581" s="70">
        <f t="shared" si="342"/>
        <v>7.435635003326392</v>
      </c>
      <c r="P1581" s="70">
        <f t="shared" si="343"/>
        <v>16.075635003326394</v>
      </c>
      <c r="Q1581" s="70">
        <f t="shared" si="344"/>
        <v>-23.5472027541514</v>
      </c>
      <c r="R1581" s="70" t="str">
        <f t="shared" si="345"/>
        <v>Yes</v>
      </c>
      <c r="S1581" s="70">
        <f t="shared" si="346"/>
        <v>8.64</v>
      </c>
      <c r="T1581" s="70">
        <f t="shared" si="347"/>
        <v>39.622837757477797</v>
      </c>
      <c r="U1581" s="70">
        <f t="shared" si="348"/>
        <v>25988.206082088975</v>
      </c>
      <c r="V1581" s="70">
        <f t="shared" si="349"/>
        <v>0</v>
      </c>
    </row>
    <row r="1582" spans="1:22" x14ac:dyDescent="0.15">
      <c r="A1582" s="66">
        <v>30292.655853270211</v>
      </c>
      <c r="B1582" s="67">
        <v>6.6873510000000005</v>
      </c>
      <c r="C1582" s="67">
        <v>10.190281327681287</v>
      </c>
      <c r="D1582" s="65">
        <v>10</v>
      </c>
      <c r="E1582" s="68">
        <v>0.5</v>
      </c>
      <c r="F1582" s="65">
        <v>0.77</v>
      </c>
      <c r="G1582" s="65">
        <v>0.25</v>
      </c>
      <c r="H1582" s="65">
        <v>8</v>
      </c>
      <c r="I1582" s="70">
        <f t="shared" si="336"/>
        <v>1.5238143366007386</v>
      </c>
      <c r="J1582" s="70">
        <f t="shared" si="337"/>
        <v>0.5</v>
      </c>
      <c r="K1582" s="70">
        <f t="shared" si="338"/>
        <v>0.125</v>
      </c>
      <c r="L1582" s="70">
        <f t="shared" si="339"/>
        <v>1.3564659966250536</v>
      </c>
      <c r="M1582" s="70">
        <f t="shared" si="340"/>
        <v>0.76485292703891772</v>
      </c>
      <c r="N1582" s="70">
        <f t="shared" si="341"/>
        <v>1.6448536269514715</v>
      </c>
      <c r="O1582" s="70">
        <f t="shared" si="342"/>
        <v>1.2580711111244129</v>
      </c>
      <c r="P1582" s="70">
        <f t="shared" si="343"/>
        <v>5.2580711111244129</v>
      </c>
      <c r="Q1582" s="70">
        <f t="shared" si="344"/>
        <v>-13.476185663399262</v>
      </c>
      <c r="R1582" s="70" t="str">
        <f t="shared" si="345"/>
        <v>Yes</v>
      </c>
      <c r="S1582" s="70">
        <f t="shared" si="346"/>
        <v>4</v>
      </c>
      <c r="T1582" s="70">
        <f t="shared" si="347"/>
        <v>18.734256774523676</v>
      </c>
      <c r="U1582" s="70">
        <f t="shared" si="348"/>
        <v>2564.9267578125</v>
      </c>
      <c r="V1582" s="70">
        <f t="shared" si="349"/>
        <v>0</v>
      </c>
    </row>
    <row r="1583" spans="1:22" x14ac:dyDescent="0.15">
      <c r="A1583" s="66">
        <v>85486.235372883326</v>
      </c>
      <c r="B1583" s="67">
        <v>8.3247119999999999</v>
      </c>
      <c r="C1583" s="67">
        <v>11.895283961007035</v>
      </c>
      <c r="D1583" s="65">
        <v>10</v>
      </c>
      <c r="E1583" s="68">
        <v>-0.4</v>
      </c>
      <c r="F1583" s="65">
        <v>0.77</v>
      </c>
      <c r="G1583" s="65">
        <v>0.25</v>
      </c>
      <c r="H1583" s="65">
        <v>8</v>
      </c>
      <c r="I1583" s="70">
        <f t="shared" si="336"/>
        <v>1.4289123709032858</v>
      </c>
      <c r="J1583" s="70">
        <f t="shared" si="337"/>
        <v>0.19999999999999998</v>
      </c>
      <c r="K1583" s="70">
        <f t="shared" si="338"/>
        <v>4.9999999999999996E-2</v>
      </c>
      <c r="L1583" s="70">
        <f t="shared" si="339"/>
        <v>1.3564659966250536</v>
      </c>
      <c r="M1583" s="70">
        <f t="shared" si="340"/>
        <v>0.3059411708155671</v>
      </c>
      <c r="N1583" s="70">
        <f t="shared" si="341"/>
        <v>1.6448536269514715</v>
      </c>
      <c r="O1583" s="70">
        <f t="shared" si="342"/>
        <v>0.50322844444976522</v>
      </c>
      <c r="P1583" s="70">
        <f t="shared" si="343"/>
        <v>2.1032284444497651</v>
      </c>
      <c r="Q1583" s="70">
        <f t="shared" si="344"/>
        <v>-4.5710876290967128</v>
      </c>
      <c r="R1583" s="70" t="str">
        <f t="shared" si="345"/>
        <v>Yes</v>
      </c>
      <c r="S1583" s="70">
        <f t="shared" si="346"/>
        <v>1.5999999999999999</v>
      </c>
      <c r="T1583" s="70">
        <f t="shared" si="347"/>
        <v>6.6743160735464784</v>
      </c>
      <c r="U1583" s="70">
        <f t="shared" si="348"/>
        <v>14.945580441599999</v>
      </c>
      <c r="V1583" s="70">
        <f t="shared" si="349"/>
        <v>0</v>
      </c>
    </row>
    <row r="1584" spans="1:22" x14ac:dyDescent="0.15">
      <c r="A1584" s="66">
        <v>64933.267324245062</v>
      </c>
      <c r="B1584" s="67">
        <v>6.6873399999999998</v>
      </c>
      <c r="C1584" s="67">
        <v>10.19026987325617</v>
      </c>
      <c r="D1584" s="65">
        <v>10</v>
      </c>
      <c r="E1584" s="68">
        <v>1.2</v>
      </c>
      <c r="F1584" s="65">
        <v>0.77</v>
      </c>
      <c r="G1584" s="65">
        <v>0.25</v>
      </c>
      <c r="H1584" s="65">
        <v>8</v>
      </c>
      <c r="I1584" s="70">
        <f t="shared" si="336"/>
        <v>1.52381513026946</v>
      </c>
      <c r="J1584" s="70">
        <f t="shared" si="337"/>
        <v>0.73333333333333339</v>
      </c>
      <c r="K1584" s="70">
        <f t="shared" si="338"/>
        <v>0.18333333333333335</v>
      </c>
      <c r="L1584" s="70">
        <f t="shared" si="339"/>
        <v>1.3564659966250536</v>
      </c>
      <c r="M1584" s="70">
        <f t="shared" si="340"/>
        <v>1.1217842929904129</v>
      </c>
      <c r="N1584" s="70">
        <f t="shared" si="341"/>
        <v>1.6448536269514715</v>
      </c>
      <c r="O1584" s="70">
        <f t="shared" si="342"/>
        <v>1.8451709629824729</v>
      </c>
      <c r="P1584" s="70">
        <f t="shared" si="343"/>
        <v>7.71183762964914</v>
      </c>
      <c r="Q1584" s="70">
        <f t="shared" si="344"/>
        <v>-20.476184869730538</v>
      </c>
      <c r="R1584" s="70" t="str">
        <f t="shared" si="345"/>
        <v>Yes</v>
      </c>
      <c r="S1584" s="70">
        <f t="shared" si="346"/>
        <v>5.8666666666666671</v>
      </c>
      <c r="T1584" s="70">
        <f t="shared" si="347"/>
        <v>28.188022499379677</v>
      </c>
      <c r="U1584" s="70">
        <f t="shared" si="348"/>
        <v>107106.68859207688</v>
      </c>
      <c r="V1584" s="70">
        <f t="shared" si="349"/>
        <v>0</v>
      </c>
    </row>
    <row r="1585" spans="1:22" x14ac:dyDescent="0.15">
      <c r="A1585" s="66">
        <v>60018.75247429702</v>
      </c>
      <c r="B1585" s="67">
        <v>43.141086999999999</v>
      </c>
      <c r="C1585" s="67">
        <v>2522.4845569630102</v>
      </c>
      <c r="D1585" s="65">
        <v>90</v>
      </c>
      <c r="E1585" s="68">
        <v>0.8</v>
      </c>
      <c r="F1585" s="65">
        <v>0.82</v>
      </c>
      <c r="G1585" s="65">
        <v>0.25</v>
      </c>
      <c r="H1585" s="65">
        <v>51</v>
      </c>
      <c r="I1585" s="70">
        <f t="shared" si="336"/>
        <v>58.470584131619361</v>
      </c>
      <c r="J1585" s="70">
        <f t="shared" si="337"/>
        <v>5.4</v>
      </c>
      <c r="K1585" s="70">
        <f t="shared" si="338"/>
        <v>1.35</v>
      </c>
      <c r="L1585" s="70">
        <f t="shared" si="339"/>
        <v>3.0298514815086239</v>
      </c>
      <c r="M1585" s="70">
        <f t="shared" si="340"/>
        <v>18.990426535494144</v>
      </c>
      <c r="N1585" s="70">
        <f t="shared" si="341"/>
        <v>1.6448536269514715</v>
      </c>
      <c r="O1585" s="70">
        <f t="shared" si="342"/>
        <v>31.236471964263011</v>
      </c>
      <c r="P1585" s="70">
        <f t="shared" si="343"/>
        <v>306.63647196426302</v>
      </c>
      <c r="Q1585" s="70">
        <f t="shared" si="344"/>
        <v>-103.52941586838064</v>
      </c>
      <c r="R1585" s="70" t="str">
        <f t="shared" si="345"/>
        <v>Yes</v>
      </c>
      <c r="S1585" s="70">
        <f t="shared" si="346"/>
        <v>275.40000000000003</v>
      </c>
      <c r="T1585" s="70">
        <f t="shared" si="347"/>
        <v>410.16588783264365</v>
      </c>
      <c r="U1585" s="70">
        <f t="shared" si="348"/>
        <v>129941.03041044486</v>
      </c>
      <c r="V1585" s="70">
        <f t="shared" si="349"/>
        <v>0</v>
      </c>
    </row>
    <row r="1586" spans="1:22" x14ac:dyDescent="0.15">
      <c r="A1586" s="66">
        <v>44446.315549793115</v>
      </c>
      <c r="B1586" s="67">
        <v>19.781762000000001</v>
      </c>
      <c r="C1586" s="67">
        <v>319.07832815649999</v>
      </c>
      <c r="D1586" s="65">
        <v>10</v>
      </c>
      <c r="E1586" s="68">
        <v>0.6</v>
      </c>
      <c r="F1586" s="65">
        <v>1</v>
      </c>
      <c r="G1586" s="65">
        <v>1.35</v>
      </c>
      <c r="H1586" s="65">
        <v>30</v>
      </c>
      <c r="I1586" s="70">
        <f t="shared" si="336"/>
        <v>16.129924531318292</v>
      </c>
      <c r="J1586" s="70">
        <f t="shared" si="337"/>
        <v>0.53333333333333333</v>
      </c>
      <c r="K1586" s="70">
        <f t="shared" si="338"/>
        <v>0.72000000000000008</v>
      </c>
      <c r="L1586" s="70">
        <f t="shared" si="339"/>
        <v>0</v>
      </c>
      <c r="M1586" s="70">
        <f t="shared" si="340"/>
        <v>3.9436024140371964</v>
      </c>
      <c r="N1586" s="70">
        <f t="shared" si="341"/>
        <v>1.6448536269514715</v>
      </c>
      <c r="O1586" s="70">
        <f t="shared" si="342"/>
        <v>6.4866487339836612</v>
      </c>
      <c r="P1586" s="70">
        <f t="shared" si="343"/>
        <v>22.48664873398366</v>
      </c>
      <c r="Q1586" s="70">
        <f t="shared" si="344"/>
        <v>0.12992453131829151</v>
      </c>
      <c r="R1586" s="70" t="str">
        <f t="shared" si="345"/>
        <v>Yes</v>
      </c>
      <c r="S1586" s="70">
        <f t="shared" si="346"/>
        <v>16</v>
      </c>
      <c r="T1586" s="70">
        <f t="shared" si="347"/>
        <v>22.356724202665369</v>
      </c>
      <c r="U1586" s="70">
        <f t="shared" si="348"/>
        <v>4664.5829451776044</v>
      </c>
      <c r="V1586" s="70">
        <f t="shared" si="349"/>
        <v>0</v>
      </c>
    </row>
    <row r="1587" spans="1:22" x14ac:dyDescent="0.15">
      <c r="A1587" s="66">
        <v>53279.264931202342</v>
      </c>
      <c r="B1587" s="67">
        <v>16.975838</v>
      </c>
      <c r="C1587" s="67">
        <v>277.15645364043456</v>
      </c>
      <c r="D1587" s="65">
        <v>10</v>
      </c>
      <c r="E1587" s="68">
        <v>0.4</v>
      </c>
      <c r="F1587" s="65">
        <v>0.85</v>
      </c>
      <c r="G1587" s="65">
        <v>1.35</v>
      </c>
      <c r="H1587" s="65">
        <v>30</v>
      </c>
      <c r="I1587" s="70">
        <f t="shared" si="336"/>
        <v>16.326525597171379</v>
      </c>
      <c r="J1587" s="70">
        <f t="shared" si="337"/>
        <v>0.46666666666666662</v>
      </c>
      <c r="K1587" s="70">
        <f t="shared" si="338"/>
        <v>0.63</v>
      </c>
      <c r="L1587" s="70">
        <f t="shared" si="339"/>
        <v>2.1213203435596428</v>
      </c>
      <c r="M1587" s="70">
        <f t="shared" si="340"/>
        <v>3.5898467933882641</v>
      </c>
      <c r="N1587" s="70">
        <f t="shared" si="341"/>
        <v>1.6448536269514715</v>
      </c>
      <c r="O1587" s="70">
        <f t="shared" si="342"/>
        <v>5.9047725183047959</v>
      </c>
      <c r="P1587" s="70">
        <f t="shared" si="343"/>
        <v>19.904772518304796</v>
      </c>
      <c r="Q1587" s="70">
        <f t="shared" si="344"/>
        <v>2.326525597171381</v>
      </c>
      <c r="R1587" s="70" t="str">
        <f t="shared" si="345"/>
        <v>Yes</v>
      </c>
      <c r="S1587" s="70">
        <f t="shared" si="346"/>
        <v>13.999999999999998</v>
      </c>
      <c r="T1587" s="70">
        <f t="shared" si="347"/>
        <v>17.578246921133413</v>
      </c>
      <c r="U1587" s="70">
        <f t="shared" si="348"/>
        <v>1382.347809382399</v>
      </c>
      <c r="V1587" s="70">
        <f t="shared" si="349"/>
        <v>0</v>
      </c>
    </row>
    <row r="1588" spans="1:22" x14ac:dyDescent="0.15">
      <c r="A1588" s="66">
        <v>38681.852192620427</v>
      </c>
      <c r="B1588" s="67">
        <v>28.094319000000002</v>
      </c>
      <c r="C1588" s="67">
        <v>528.81071504800002</v>
      </c>
      <c r="D1588" s="65">
        <v>10</v>
      </c>
      <c r="E1588" s="68">
        <v>0.5</v>
      </c>
      <c r="F1588" s="65">
        <v>1</v>
      </c>
      <c r="G1588" s="65">
        <v>1.6</v>
      </c>
      <c r="H1588" s="65">
        <v>30</v>
      </c>
      <c r="I1588" s="70">
        <f t="shared" si="336"/>
        <v>18.822692055571803</v>
      </c>
      <c r="J1588" s="70">
        <f t="shared" si="337"/>
        <v>0.5</v>
      </c>
      <c r="K1588" s="70">
        <f t="shared" si="338"/>
        <v>0.8</v>
      </c>
      <c r="L1588" s="70">
        <f t="shared" si="339"/>
        <v>0</v>
      </c>
      <c r="M1588" s="70">
        <f t="shared" si="340"/>
        <v>4.3817804600413295</v>
      </c>
      <c r="N1588" s="70">
        <f t="shared" si="341"/>
        <v>1.6448536269514715</v>
      </c>
      <c r="O1588" s="70">
        <f t="shared" si="342"/>
        <v>7.2073874822040684</v>
      </c>
      <c r="P1588" s="70">
        <f t="shared" si="343"/>
        <v>22.207387482204069</v>
      </c>
      <c r="Q1588" s="70">
        <f t="shared" si="344"/>
        <v>3.8226920555718031</v>
      </c>
      <c r="R1588" s="70" t="str">
        <f t="shared" si="345"/>
        <v>Yes</v>
      </c>
      <c r="S1588" s="70">
        <f t="shared" si="346"/>
        <v>15</v>
      </c>
      <c r="T1588" s="70">
        <f t="shared" si="347"/>
        <v>18.384695426632266</v>
      </c>
      <c r="U1588" s="70">
        <f t="shared" si="348"/>
        <v>2564.9267578125</v>
      </c>
      <c r="V1588" s="70">
        <f t="shared" si="349"/>
        <v>0</v>
      </c>
    </row>
    <row r="1589" spans="1:22" x14ac:dyDescent="0.15">
      <c r="A1589" s="66">
        <v>68106.517621422798</v>
      </c>
      <c r="B1589" s="67">
        <v>27.474678000000004</v>
      </c>
      <c r="C1589" s="67">
        <v>517.41427777600006</v>
      </c>
      <c r="D1589" s="65">
        <v>10</v>
      </c>
      <c r="E1589" s="68">
        <v>0.2</v>
      </c>
      <c r="F1589" s="65">
        <v>1</v>
      </c>
      <c r="G1589" s="65">
        <v>1.6</v>
      </c>
      <c r="H1589" s="65">
        <v>30</v>
      </c>
      <c r="I1589" s="70">
        <f t="shared" si="336"/>
        <v>18.832405525407793</v>
      </c>
      <c r="J1589" s="70">
        <f t="shared" si="337"/>
        <v>0.39999999999999997</v>
      </c>
      <c r="K1589" s="70">
        <f t="shared" si="338"/>
        <v>0.64</v>
      </c>
      <c r="L1589" s="70">
        <f t="shared" si="339"/>
        <v>0</v>
      </c>
      <c r="M1589" s="70">
        <f t="shared" si="340"/>
        <v>3.5054243680330632</v>
      </c>
      <c r="N1589" s="70">
        <f t="shared" si="341"/>
        <v>1.6448536269514715</v>
      </c>
      <c r="O1589" s="70">
        <f t="shared" si="342"/>
        <v>5.7659099857632539</v>
      </c>
      <c r="P1589" s="70">
        <f t="shared" si="343"/>
        <v>17.765909985763251</v>
      </c>
      <c r="Q1589" s="70">
        <f t="shared" si="344"/>
        <v>6.8324055254077951</v>
      </c>
      <c r="R1589" s="70" t="str">
        <f t="shared" si="345"/>
        <v>Yes</v>
      </c>
      <c r="S1589" s="70">
        <f t="shared" si="346"/>
        <v>11.999999999999998</v>
      </c>
      <c r="T1589" s="70">
        <f t="shared" si="347"/>
        <v>11.999999999999998</v>
      </c>
      <c r="U1589" s="70">
        <f t="shared" si="348"/>
        <v>385.80502241280004</v>
      </c>
      <c r="V1589" s="70">
        <f t="shared" si="349"/>
        <v>0</v>
      </c>
    </row>
    <row r="1590" spans="1:22" x14ac:dyDescent="0.15">
      <c r="A1590" s="66">
        <v>67735.182257073073</v>
      </c>
      <c r="B1590" s="67">
        <v>69.09584000000001</v>
      </c>
      <c r="C1590" s="67">
        <v>1738.6326541619203</v>
      </c>
      <c r="D1590" s="65">
        <v>10</v>
      </c>
      <c r="E1590" s="68">
        <v>0.4</v>
      </c>
      <c r="F1590" s="65">
        <v>0.85</v>
      </c>
      <c r="G1590" s="65">
        <v>1.03</v>
      </c>
      <c r="H1590" s="65">
        <v>76</v>
      </c>
      <c r="I1590" s="70">
        <f t="shared" si="336"/>
        <v>25.16262417769174</v>
      </c>
      <c r="J1590" s="70">
        <f t="shared" si="337"/>
        <v>0.46666666666666662</v>
      </c>
      <c r="K1590" s="70">
        <f t="shared" si="338"/>
        <v>0.48066666666666663</v>
      </c>
      <c r="L1590" s="70">
        <f t="shared" si="339"/>
        <v>3.3763886032268267</v>
      </c>
      <c r="M1590" s="70">
        <f t="shared" si="340"/>
        <v>4.4768002462076018</v>
      </c>
      <c r="N1590" s="70">
        <f t="shared" si="341"/>
        <v>1.6448536269514715</v>
      </c>
      <c r="O1590" s="70">
        <f t="shared" si="342"/>
        <v>7.3636811221118146</v>
      </c>
      <c r="P1590" s="70">
        <f t="shared" si="343"/>
        <v>42.830347788778475</v>
      </c>
      <c r="Q1590" s="70">
        <f t="shared" si="344"/>
        <v>11.162624177691741</v>
      </c>
      <c r="R1590" s="70" t="str">
        <f t="shared" si="345"/>
        <v>Yes</v>
      </c>
      <c r="S1590" s="70">
        <f t="shared" si="346"/>
        <v>35.466666666666661</v>
      </c>
      <c r="T1590" s="70">
        <f t="shared" si="347"/>
        <v>35.466666666666661</v>
      </c>
      <c r="U1590" s="70">
        <f t="shared" si="348"/>
        <v>1382.347809382399</v>
      </c>
      <c r="V1590" s="70">
        <f t="shared" si="349"/>
        <v>0</v>
      </c>
    </row>
    <row r="1591" spans="1:22" x14ac:dyDescent="0.15">
      <c r="A1591" s="66">
        <v>43416.422367840714</v>
      </c>
      <c r="B1591" s="67">
        <v>110.77554400000001</v>
      </c>
      <c r="C1591" s="67">
        <v>1382.9484025346271</v>
      </c>
      <c r="D1591" s="65">
        <v>10</v>
      </c>
      <c r="E1591" s="68">
        <v>0.5</v>
      </c>
      <c r="F1591" s="65">
        <v>0.85</v>
      </c>
      <c r="G1591" s="65">
        <v>0.95</v>
      </c>
      <c r="H1591" s="65">
        <v>41</v>
      </c>
      <c r="I1591" s="70">
        <f t="shared" si="336"/>
        <v>12.484239323930804</v>
      </c>
      <c r="J1591" s="70">
        <f t="shared" si="337"/>
        <v>0.5</v>
      </c>
      <c r="K1591" s="70">
        <f t="shared" si="338"/>
        <v>0.47499999999999998</v>
      </c>
      <c r="L1591" s="70">
        <f t="shared" si="339"/>
        <v>2.4799193535274493</v>
      </c>
      <c r="M1591" s="70">
        <f t="shared" si="340"/>
        <v>3.2845281244038693</v>
      </c>
      <c r="N1591" s="70">
        <f t="shared" si="341"/>
        <v>1.6448536269514715</v>
      </c>
      <c r="O1591" s="70">
        <f t="shared" si="342"/>
        <v>5.4025679982498183</v>
      </c>
      <c r="P1591" s="70">
        <f t="shared" si="343"/>
        <v>25.902567998249818</v>
      </c>
      <c r="Q1591" s="70">
        <f t="shared" si="344"/>
        <v>-2.5157606760691955</v>
      </c>
      <c r="R1591" s="70" t="str">
        <f t="shared" si="345"/>
        <v>Yes</v>
      </c>
      <c r="S1591" s="70">
        <f t="shared" si="346"/>
        <v>20.5</v>
      </c>
      <c r="T1591" s="70">
        <f t="shared" si="347"/>
        <v>28.418328674319014</v>
      </c>
      <c r="U1591" s="70">
        <f t="shared" si="348"/>
        <v>2564.9267578125</v>
      </c>
      <c r="V1591" s="70">
        <f t="shared" si="349"/>
        <v>0</v>
      </c>
    </row>
    <row r="1592" spans="1:22" x14ac:dyDescent="0.15">
      <c r="A1592" s="66">
        <v>76989.245580991395</v>
      </c>
      <c r="B1592" s="67">
        <v>6.59626</v>
      </c>
      <c r="C1592" s="67">
        <v>36.640166383592415</v>
      </c>
      <c r="D1592" s="65">
        <v>10</v>
      </c>
      <c r="E1592" s="68">
        <v>-0.4</v>
      </c>
      <c r="F1592" s="65">
        <v>0.82</v>
      </c>
      <c r="G1592" s="65">
        <v>0.25</v>
      </c>
      <c r="H1592" s="65">
        <v>31</v>
      </c>
      <c r="I1592" s="70">
        <f t="shared" si="336"/>
        <v>5.5546880176937261</v>
      </c>
      <c r="J1592" s="70">
        <f t="shared" si="337"/>
        <v>0.19999999999999998</v>
      </c>
      <c r="K1592" s="70">
        <f t="shared" si="338"/>
        <v>4.9999999999999996E-2</v>
      </c>
      <c r="L1592" s="70">
        <f t="shared" si="339"/>
        <v>2.3622023622035435</v>
      </c>
      <c r="M1592" s="70">
        <f t="shared" si="340"/>
        <v>0.54836119483420775</v>
      </c>
      <c r="N1592" s="70">
        <f t="shared" si="341"/>
        <v>1.6448536269514715</v>
      </c>
      <c r="O1592" s="70">
        <f t="shared" si="342"/>
        <v>0.90197390020248913</v>
      </c>
      <c r="P1592" s="70">
        <f t="shared" si="343"/>
        <v>7.1019739002024886</v>
      </c>
      <c r="Q1592" s="70">
        <f t="shared" si="344"/>
        <v>-0.445311982306273</v>
      </c>
      <c r="R1592" s="70" t="str">
        <f t="shared" si="345"/>
        <v>Yes</v>
      </c>
      <c r="S1592" s="70">
        <f t="shared" si="346"/>
        <v>6.1999999999999993</v>
      </c>
      <c r="T1592" s="70">
        <f t="shared" si="347"/>
        <v>7.5472858825087616</v>
      </c>
      <c r="U1592" s="70">
        <f t="shared" si="348"/>
        <v>14.945580441599999</v>
      </c>
      <c r="V1592" s="70">
        <f t="shared" si="349"/>
        <v>0</v>
      </c>
    </row>
    <row r="1593" spans="1:22" x14ac:dyDescent="0.15">
      <c r="A1593" s="66">
        <v>51198.411517176522</v>
      </c>
      <c r="B1593" s="67">
        <v>5.7229150000000004</v>
      </c>
      <c r="C1593" s="67">
        <v>239.36839222945</v>
      </c>
      <c r="D1593" s="65">
        <v>10</v>
      </c>
      <c r="E1593" s="68">
        <v>0.2</v>
      </c>
      <c r="F1593" s="65">
        <v>1</v>
      </c>
      <c r="G1593" s="65">
        <v>1.47</v>
      </c>
      <c r="H1593" s="65">
        <v>66</v>
      </c>
      <c r="I1593" s="70">
        <f t="shared" si="336"/>
        <v>41.826305690273223</v>
      </c>
      <c r="J1593" s="70">
        <f t="shared" si="337"/>
        <v>0.39999999999999997</v>
      </c>
      <c r="K1593" s="70">
        <f t="shared" si="338"/>
        <v>0.58799999999999997</v>
      </c>
      <c r="L1593" s="70">
        <f t="shared" si="339"/>
        <v>0</v>
      </c>
      <c r="M1593" s="70">
        <f t="shared" si="340"/>
        <v>4.7769345819259446</v>
      </c>
      <c r="N1593" s="70">
        <f t="shared" si="341"/>
        <v>1.6448536269514715</v>
      </c>
      <c r="O1593" s="70">
        <f t="shared" si="342"/>
        <v>7.8573581727908008</v>
      </c>
      <c r="P1593" s="70">
        <f t="shared" si="343"/>
        <v>34.257358172790802</v>
      </c>
      <c r="Q1593" s="70">
        <f t="shared" si="344"/>
        <v>29.826305690273223</v>
      </c>
      <c r="R1593" s="70" t="str">
        <f t="shared" si="345"/>
        <v>Yes</v>
      </c>
      <c r="S1593" s="70">
        <f t="shared" si="346"/>
        <v>26.4</v>
      </c>
      <c r="T1593" s="70">
        <f t="shared" si="347"/>
        <v>26.4</v>
      </c>
      <c r="U1593" s="70">
        <f t="shared" si="348"/>
        <v>385.80502241280004</v>
      </c>
      <c r="V1593" s="70">
        <f t="shared" si="349"/>
        <v>0</v>
      </c>
    </row>
    <row r="1594" spans="1:22" x14ac:dyDescent="0.15">
      <c r="A1594" s="66">
        <v>12802.892198449734</v>
      </c>
      <c r="B1594" s="67">
        <v>509.158298</v>
      </c>
      <c r="C1594" s="67">
        <v>10586.240226734133</v>
      </c>
      <c r="D1594" s="65">
        <v>18</v>
      </c>
      <c r="E1594" s="68">
        <v>-0.2</v>
      </c>
      <c r="F1594" s="65">
        <v>0.85</v>
      </c>
      <c r="G1594" s="65">
        <v>1.3</v>
      </c>
      <c r="H1594" s="65">
        <v>23</v>
      </c>
      <c r="I1594" s="70">
        <f t="shared" si="336"/>
        <v>20.791648232617302</v>
      </c>
      <c r="J1594" s="70">
        <f t="shared" si="337"/>
        <v>0.48</v>
      </c>
      <c r="K1594" s="70">
        <f t="shared" si="338"/>
        <v>0.624</v>
      </c>
      <c r="L1594" s="70">
        <f t="shared" si="339"/>
        <v>1.8574175621006712</v>
      </c>
      <c r="M1594" s="70">
        <f t="shared" si="340"/>
        <v>3.1225835457197939</v>
      </c>
      <c r="N1594" s="70">
        <f t="shared" si="341"/>
        <v>1.6448536269514715</v>
      </c>
      <c r="O1594" s="70">
        <f t="shared" si="342"/>
        <v>5.1361928706361892</v>
      </c>
      <c r="P1594" s="70">
        <f t="shared" si="343"/>
        <v>16.176192870636189</v>
      </c>
      <c r="Q1594" s="70">
        <f t="shared" si="344"/>
        <v>6.3916482326173032</v>
      </c>
      <c r="R1594" s="70" t="str">
        <f t="shared" si="345"/>
        <v>Yes</v>
      </c>
      <c r="S1594" s="70">
        <f t="shared" si="346"/>
        <v>11.04</v>
      </c>
      <c r="T1594" s="70">
        <f t="shared" si="347"/>
        <v>11.04</v>
      </c>
      <c r="U1594" s="70">
        <f t="shared" si="348"/>
        <v>65.815247093760007</v>
      </c>
      <c r="V1594" s="70">
        <f t="shared" si="349"/>
        <v>0</v>
      </c>
    </row>
    <row r="1595" spans="1:22" x14ac:dyDescent="0.15">
      <c r="A1595" s="66">
        <v>38645.521281400608</v>
      </c>
      <c r="B1595" s="67">
        <v>353.94393100000002</v>
      </c>
      <c r="C1595" s="67">
        <v>5013.9928107021105</v>
      </c>
      <c r="D1595" s="65">
        <v>10</v>
      </c>
      <c r="E1595" s="68">
        <v>0.5</v>
      </c>
      <c r="F1595" s="65">
        <v>0.7</v>
      </c>
      <c r="G1595" s="65">
        <v>0.95</v>
      </c>
      <c r="H1595" s="65">
        <v>37</v>
      </c>
      <c r="I1595" s="70">
        <f t="shared" si="336"/>
        <v>14.166065219810507</v>
      </c>
      <c r="J1595" s="70">
        <f t="shared" si="337"/>
        <v>0.5</v>
      </c>
      <c r="K1595" s="70">
        <f t="shared" si="338"/>
        <v>0.47499999999999998</v>
      </c>
      <c r="L1595" s="70">
        <f t="shared" si="339"/>
        <v>3.3316662497915366</v>
      </c>
      <c r="M1595" s="70">
        <f t="shared" si="340"/>
        <v>3.3351349298041901</v>
      </c>
      <c r="N1595" s="70">
        <f t="shared" si="341"/>
        <v>1.6448536269514715</v>
      </c>
      <c r="O1595" s="70">
        <f t="shared" si="342"/>
        <v>5.4858087856609634</v>
      </c>
      <c r="P1595" s="70">
        <f t="shared" si="343"/>
        <v>23.985808785660964</v>
      </c>
      <c r="Q1595" s="70">
        <f t="shared" si="344"/>
        <v>-0.83393478018949274</v>
      </c>
      <c r="R1595" s="70" t="str">
        <f t="shared" si="345"/>
        <v>Yes</v>
      </c>
      <c r="S1595" s="70">
        <f t="shared" si="346"/>
        <v>18.5</v>
      </c>
      <c r="T1595" s="70">
        <f t="shared" si="347"/>
        <v>24.819743565850459</v>
      </c>
      <c r="U1595" s="70">
        <f t="shared" si="348"/>
        <v>2564.9267578125</v>
      </c>
      <c r="V1595" s="70">
        <f t="shared" si="349"/>
        <v>0</v>
      </c>
    </row>
    <row r="1596" spans="1:22" x14ac:dyDescent="0.15">
      <c r="A1596" s="66">
        <v>15696.353089933024</v>
      </c>
      <c r="B1596" s="67">
        <v>8.1021049999999999</v>
      </c>
      <c r="C1596" s="67">
        <v>35.264658426066674</v>
      </c>
      <c r="D1596" s="65">
        <v>10</v>
      </c>
      <c r="E1596" s="68">
        <v>0.8</v>
      </c>
      <c r="F1596" s="65">
        <v>1</v>
      </c>
      <c r="G1596" s="65">
        <v>1.29</v>
      </c>
      <c r="H1596" s="65">
        <v>8</v>
      </c>
      <c r="I1596" s="70">
        <f t="shared" si="336"/>
        <v>4.3525304135242227</v>
      </c>
      <c r="J1596" s="70">
        <f t="shared" si="337"/>
        <v>0.6</v>
      </c>
      <c r="K1596" s="70">
        <f t="shared" si="338"/>
        <v>0.77400000000000002</v>
      </c>
      <c r="L1596" s="70">
        <f t="shared" si="339"/>
        <v>0</v>
      </c>
      <c r="M1596" s="70">
        <f t="shared" si="340"/>
        <v>2.1892025945535512</v>
      </c>
      <c r="N1596" s="70">
        <f t="shared" si="341"/>
        <v>1.6448536269514715</v>
      </c>
      <c r="O1596" s="70">
        <f t="shared" si="342"/>
        <v>3.6009178277829803</v>
      </c>
      <c r="P1596" s="70">
        <f t="shared" si="343"/>
        <v>8.4009178277829797</v>
      </c>
      <c r="Q1596" s="70">
        <f t="shared" si="344"/>
        <v>-13.647469586475777</v>
      </c>
      <c r="R1596" s="70" t="str">
        <f t="shared" si="345"/>
        <v>Yes</v>
      </c>
      <c r="S1596" s="70">
        <f t="shared" si="346"/>
        <v>4.8</v>
      </c>
      <c r="T1596" s="70">
        <f t="shared" si="347"/>
        <v>22.048387414258755</v>
      </c>
      <c r="U1596" s="70">
        <f t="shared" si="348"/>
        <v>14437.892267827208</v>
      </c>
      <c r="V1596" s="70">
        <f t="shared" si="349"/>
        <v>0</v>
      </c>
    </row>
    <row r="1597" spans="1:22" x14ac:dyDescent="0.15">
      <c r="A1597" s="66">
        <v>17918.841206035373</v>
      </c>
      <c r="B1597" s="67">
        <v>627.03048100000001</v>
      </c>
      <c r="C1597" s="67">
        <v>1484.2054184512501</v>
      </c>
      <c r="D1597" s="65">
        <v>10</v>
      </c>
      <c r="E1597" s="68">
        <v>0.2</v>
      </c>
      <c r="F1597" s="65">
        <v>1</v>
      </c>
      <c r="G1597" s="65">
        <v>0.25</v>
      </c>
      <c r="H1597" s="65">
        <v>30</v>
      </c>
      <c r="I1597" s="70">
        <f t="shared" si="336"/>
        <v>2.3670387061314968</v>
      </c>
      <c r="J1597" s="70">
        <f t="shared" si="337"/>
        <v>0.39999999999999997</v>
      </c>
      <c r="K1597" s="70">
        <f t="shared" si="338"/>
        <v>9.9999999999999992E-2</v>
      </c>
      <c r="L1597" s="70">
        <f t="shared" si="339"/>
        <v>0</v>
      </c>
      <c r="M1597" s="70">
        <f t="shared" si="340"/>
        <v>0.54772255750516607</v>
      </c>
      <c r="N1597" s="70">
        <f t="shared" si="341"/>
        <v>1.6448536269514715</v>
      </c>
      <c r="O1597" s="70">
        <f t="shared" si="342"/>
        <v>0.90092343527550833</v>
      </c>
      <c r="P1597" s="70">
        <f t="shared" si="343"/>
        <v>12.900923435275507</v>
      </c>
      <c r="Q1597" s="70">
        <f t="shared" si="344"/>
        <v>-9.632961293868501</v>
      </c>
      <c r="R1597" s="70" t="str">
        <f t="shared" si="345"/>
        <v>Yes</v>
      </c>
      <c r="S1597" s="70">
        <f t="shared" si="346"/>
        <v>11.999999999999998</v>
      </c>
      <c r="T1597" s="70">
        <f t="shared" si="347"/>
        <v>22.533884729144006</v>
      </c>
      <c r="U1597" s="70">
        <f t="shared" si="348"/>
        <v>385.80502241280004</v>
      </c>
      <c r="V1597" s="70">
        <f t="shared" si="349"/>
        <v>0</v>
      </c>
    </row>
    <row r="1598" spans="1:22" x14ac:dyDescent="0.15">
      <c r="A1598" s="66">
        <v>30058.347199183354</v>
      </c>
      <c r="B1598" s="67">
        <v>31.894005000000003</v>
      </c>
      <c r="C1598" s="67">
        <v>1070.8114997151004</v>
      </c>
      <c r="D1598" s="65">
        <v>18</v>
      </c>
      <c r="E1598" s="68">
        <v>0.5</v>
      </c>
      <c r="F1598" s="65">
        <v>1</v>
      </c>
      <c r="G1598" s="65">
        <v>1.34</v>
      </c>
      <c r="H1598" s="65">
        <v>30</v>
      </c>
      <c r="I1598" s="70">
        <f t="shared" si="336"/>
        <v>33.57406822113122</v>
      </c>
      <c r="J1598" s="70">
        <f t="shared" si="337"/>
        <v>0.89999999999999991</v>
      </c>
      <c r="K1598" s="70">
        <f t="shared" si="338"/>
        <v>1.206</v>
      </c>
      <c r="L1598" s="70">
        <f t="shared" si="339"/>
        <v>0</v>
      </c>
      <c r="M1598" s="70">
        <f t="shared" si="340"/>
        <v>6.6055340435123027</v>
      </c>
      <c r="N1598" s="70">
        <f t="shared" si="341"/>
        <v>1.6448536269514715</v>
      </c>
      <c r="O1598" s="70">
        <f t="shared" si="342"/>
        <v>10.865136629422631</v>
      </c>
      <c r="P1598" s="70">
        <f t="shared" si="343"/>
        <v>37.865136629422629</v>
      </c>
      <c r="Q1598" s="70">
        <f t="shared" si="344"/>
        <v>6.574068221131224</v>
      </c>
      <c r="R1598" s="70" t="str">
        <f t="shared" si="345"/>
        <v>Yes</v>
      </c>
      <c r="S1598" s="70">
        <f t="shared" si="346"/>
        <v>26.999999999999996</v>
      </c>
      <c r="T1598" s="70">
        <f t="shared" si="347"/>
        <v>31.291068408291405</v>
      </c>
      <c r="U1598" s="70">
        <f t="shared" si="348"/>
        <v>4616.8681640624991</v>
      </c>
      <c r="V1598" s="70">
        <f t="shared" si="349"/>
        <v>0</v>
      </c>
    </row>
    <row r="1599" spans="1:22" x14ac:dyDescent="0.15">
      <c r="A1599" s="66">
        <v>99645.522446281015</v>
      </c>
      <c r="B1599" s="67">
        <v>27.205772000000003</v>
      </c>
      <c r="C1599" s="67">
        <v>922.75991565279071</v>
      </c>
      <c r="D1599" s="65">
        <v>18</v>
      </c>
      <c r="E1599" s="68">
        <v>1.5</v>
      </c>
      <c r="F1599" s="65">
        <v>0.85</v>
      </c>
      <c r="G1599" s="65">
        <v>1.34</v>
      </c>
      <c r="H1599" s="65">
        <v>30</v>
      </c>
      <c r="I1599" s="70">
        <f t="shared" si="336"/>
        <v>33.917799342462715</v>
      </c>
      <c r="J1599" s="70">
        <f t="shared" si="337"/>
        <v>1.5</v>
      </c>
      <c r="K1599" s="70">
        <f t="shared" si="338"/>
        <v>2.0100000000000002</v>
      </c>
      <c r="L1599" s="70">
        <f t="shared" si="339"/>
        <v>2.1213203435596428</v>
      </c>
      <c r="M1599" s="70">
        <f t="shared" si="340"/>
        <v>11.459842930860791</v>
      </c>
      <c r="N1599" s="70">
        <f t="shared" si="341"/>
        <v>1.6448536269514715</v>
      </c>
      <c r="O1599" s="70">
        <f t="shared" si="342"/>
        <v>18.849764209120554</v>
      </c>
      <c r="P1599" s="70">
        <f t="shared" si="343"/>
        <v>63.849764209120551</v>
      </c>
      <c r="Q1599" s="70">
        <f t="shared" si="344"/>
        <v>-11.082200657537285</v>
      </c>
      <c r="R1599" s="70" t="str">
        <f t="shared" si="345"/>
        <v>Yes</v>
      </c>
      <c r="S1599" s="70">
        <f t="shared" si="346"/>
        <v>45</v>
      </c>
      <c r="T1599" s="70">
        <f t="shared" si="347"/>
        <v>74.931964866657836</v>
      </c>
      <c r="U1599" s="70">
        <f t="shared" si="348"/>
        <v>715225.7373046875</v>
      </c>
      <c r="V1599" s="70">
        <f t="shared" si="349"/>
        <v>0</v>
      </c>
    </row>
    <row r="1600" spans="1:22" x14ac:dyDescent="0.15">
      <c r="A1600" s="66">
        <v>5364.0832024907877</v>
      </c>
      <c r="B1600" s="67">
        <v>27.205772000000003</v>
      </c>
      <c r="C1600" s="67">
        <v>917.19207523944021</v>
      </c>
      <c r="D1600" s="65">
        <v>18</v>
      </c>
      <c r="E1600" s="68">
        <v>0.4</v>
      </c>
      <c r="F1600" s="65">
        <v>1</v>
      </c>
      <c r="G1600" s="65">
        <v>1.34</v>
      </c>
      <c r="H1600" s="65">
        <v>30</v>
      </c>
      <c r="I1600" s="70">
        <f t="shared" si="336"/>
        <v>33.713142756597392</v>
      </c>
      <c r="J1600" s="70">
        <f t="shared" si="337"/>
        <v>0.84</v>
      </c>
      <c r="K1600" s="70">
        <f t="shared" si="338"/>
        <v>1.1255999999999999</v>
      </c>
      <c r="L1600" s="70">
        <f t="shared" si="339"/>
        <v>0</v>
      </c>
      <c r="M1600" s="70">
        <f t="shared" si="340"/>
        <v>6.165165107278149</v>
      </c>
      <c r="N1600" s="70">
        <f t="shared" si="341"/>
        <v>1.6448536269514715</v>
      </c>
      <c r="O1600" s="70">
        <f t="shared" si="342"/>
        <v>10.140794187461122</v>
      </c>
      <c r="P1600" s="70">
        <f t="shared" si="343"/>
        <v>35.340794187461121</v>
      </c>
      <c r="Q1600" s="70">
        <f t="shared" si="344"/>
        <v>8.5131427565973929</v>
      </c>
      <c r="R1600" s="70" t="str">
        <f t="shared" si="345"/>
        <v>Yes</v>
      </c>
      <c r="S1600" s="70">
        <f t="shared" si="346"/>
        <v>25.2</v>
      </c>
      <c r="T1600" s="70">
        <f t="shared" si="347"/>
        <v>26.827651430863728</v>
      </c>
      <c r="U1600" s="70">
        <f t="shared" si="348"/>
        <v>2488.2260568883189</v>
      </c>
      <c r="V1600" s="70">
        <f t="shared" si="349"/>
        <v>0</v>
      </c>
    </row>
    <row r="1601" spans="1:22" x14ac:dyDescent="0.15">
      <c r="A1601" s="66">
        <v>35735.478129239236</v>
      </c>
      <c r="B1601" s="67">
        <v>31.777086000000001</v>
      </c>
      <c r="C1601" s="67">
        <v>1173.6784537540921</v>
      </c>
      <c r="D1601" s="65">
        <v>18</v>
      </c>
      <c r="E1601" s="68">
        <v>-0.1</v>
      </c>
      <c r="F1601" s="65">
        <v>1</v>
      </c>
      <c r="G1601" s="65">
        <v>1.34</v>
      </c>
      <c r="H1601" s="65">
        <v>33</v>
      </c>
      <c r="I1601" s="70">
        <f t="shared" si="336"/>
        <v>36.934741396806871</v>
      </c>
      <c r="J1601" s="70">
        <f t="shared" si="337"/>
        <v>0.54</v>
      </c>
      <c r="K1601" s="70">
        <f t="shared" si="338"/>
        <v>0.72360000000000013</v>
      </c>
      <c r="L1601" s="70">
        <f t="shared" si="339"/>
        <v>0</v>
      </c>
      <c r="M1601" s="70">
        <f t="shared" si="340"/>
        <v>4.1567655310349183</v>
      </c>
      <c r="N1601" s="70">
        <f t="shared" si="341"/>
        <v>1.6448536269514715</v>
      </c>
      <c r="O1601" s="70">
        <f t="shared" si="342"/>
        <v>6.837270860109645</v>
      </c>
      <c r="P1601" s="70">
        <f t="shared" si="343"/>
        <v>24.657270860109644</v>
      </c>
      <c r="Q1601" s="70">
        <f t="shared" si="344"/>
        <v>20.734741396806868</v>
      </c>
      <c r="R1601" s="70" t="str">
        <f t="shared" si="345"/>
        <v>Yes</v>
      </c>
      <c r="S1601" s="70">
        <f t="shared" si="346"/>
        <v>17.82</v>
      </c>
      <c r="T1601" s="70">
        <f t="shared" si="347"/>
        <v>17.82</v>
      </c>
      <c r="U1601" s="70">
        <f t="shared" si="348"/>
        <v>111.16268343342</v>
      </c>
      <c r="V1601" s="70">
        <f t="shared" si="349"/>
        <v>0</v>
      </c>
    </row>
    <row r="1602" spans="1:22" x14ac:dyDescent="0.15">
      <c r="A1602" s="66">
        <v>32667.505058917934</v>
      </c>
      <c r="B1602" s="67">
        <v>31.894005000000003</v>
      </c>
      <c r="C1602" s="67">
        <v>1070.8114997151004</v>
      </c>
      <c r="D1602" s="65">
        <v>18</v>
      </c>
      <c r="E1602" s="68">
        <v>-0.4</v>
      </c>
      <c r="F1602" s="65">
        <v>1</v>
      </c>
      <c r="G1602" s="65">
        <v>1.34</v>
      </c>
      <c r="H1602" s="65">
        <v>30</v>
      </c>
      <c r="I1602" s="70">
        <f t="shared" si="336"/>
        <v>33.57406822113122</v>
      </c>
      <c r="J1602" s="70">
        <f t="shared" si="337"/>
        <v>0.36</v>
      </c>
      <c r="K1602" s="70">
        <f t="shared" si="338"/>
        <v>0.4824</v>
      </c>
      <c r="L1602" s="70">
        <f t="shared" si="339"/>
        <v>0</v>
      </c>
      <c r="M1602" s="70">
        <f t="shared" si="340"/>
        <v>2.6422136174049213</v>
      </c>
      <c r="N1602" s="70">
        <f t="shared" si="341"/>
        <v>1.6448536269514715</v>
      </c>
      <c r="O1602" s="70">
        <f t="shared" si="342"/>
        <v>4.3460546517690526</v>
      </c>
      <c r="P1602" s="70">
        <f t="shared" si="343"/>
        <v>15.146054651769052</v>
      </c>
      <c r="Q1602" s="70">
        <f t="shared" si="344"/>
        <v>22.774068221131223</v>
      </c>
      <c r="R1602" s="70" t="str">
        <f t="shared" si="345"/>
        <v>No</v>
      </c>
      <c r="S1602" s="70">
        <f t="shared" si="346"/>
        <v>10.799999999999999</v>
      </c>
      <c r="T1602" s="70">
        <f t="shared" si="347"/>
        <v>0</v>
      </c>
      <c r="U1602" s="70">
        <f t="shared" si="348"/>
        <v>26.902044794879998</v>
      </c>
      <c r="V1602" s="70">
        <f t="shared" si="349"/>
        <v>6.6720234262512221</v>
      </c>
    </row>
    <row r="1603" spans="1:22" x14ac:dyDescent="0.15">
      <c r="A1603" s="66">
        <v>31820.586734021326</v>
      </c>
      <c r="B1603" s="67">
        <v>31.894005000000003</v>
      </c>
      <c r="C1603" s="67">
        <v>1070.8114997151004</v>
      </c>
      <c r="D1603" s="65">
        <v>18</v>
      </c>
      <c r="E1603" s="68">
        <v>0.8</v>
      </c>
      <c r="F1603" s="65">
        <v>1</v>
      </c>
      <c r="G1603" s="65">
        <v>1.34</v>
      </c>
      <c r="H1603" s="65">
        <v>30</v>
      </c>
      <c r="I1603" s="70">
        <f t="shared" ref="I1603:I1666" si="350">C1603/B1603</f>
        <v>33.57406822113122</v>
      </c>
      <c r="J1603" s="70">
        <f t="shared" ref="J1603:J1666" si="351">($D1603/30)*(100%+$E1603)</f>
        <v>1.08</v>
      </c>
      <c r="K1603" s="70">
        <f t="shared" ref="K1603:K1666" si="352">G1603*J1603</f>
        <v>1.4472000000000003</v>
      </c>
      <c r="L1603" s="70">
        <f t="shared" ref="L1603:L1666" si="353">SQRT((1-F1603)*H1603)</f>
        <v>0</v>
      </c>
      <c r="M1603" s="70">
        <f t="shared" ref="M1603:M1666" si="354">SQRT((H1603*(K1603^2))+((J1603^2)*(L1603^2)))</f>
        <v>7.9266408522147662</v>
      </c>
      <c r="N1603" s="70">
        <f t="shared" ref="N1603:N1666" si="355">_xlfn.NORM.INV(95/100,0,1)</f>
        <v>1.6448536269514715</v>
      </c>
      <c r="O1603" s="70">
        <f t="shared" ref="O1603:O1666" si="356">N1603*M1603</f>
        <v>13.038163955307162</v>
      </c>
      <c r="P1603" s="70">
        <f t="shared" ref="P1603:P1666" si="357">J1603*H1603+O1603</f>
        <v>45.438163955307168</v>
      </c>
      <c r="Q1603" s="70">
        <f t="shared" ref="Q1603:Q1666" si="358">I1603-(J1603*30)</f>
        <v>1.1740682211312148</v>
      </c>
      <c r="R1603" s="70" t="str">
        <f t="shared" ref="R1603:R1666" si="359">IF(Q1603&lt;P1603, "Yes", "No")</f>
        <v>Yes</v>
      </c>
      <c r="S1603" s="70">
        <f t="shared" ref="S1603:S1666" si="360">H1603*J1603</f>
        <v>32.400000000000006</v>
      </c>
      <c r="T1603" s="70">
        <f t="shared" ref="T1603:T1666" si="361">IF(R1603="Yes",IF((P1603-Q1603)&gt;S1603, P1603-Q1603, S1603),0)</f>
        <v>44.264095734175953</v>
      </c>
      <c r="U1603" s="70">
        <f t="shared" ref="U1603:U1666" si="362">J1603*(((100%+E1603)^11)-1)/((100%+E1603)-1)*30</f>
        <v>25988.206082088975</v>
      </c>
      <c r="V1603" s="70">
        <f t="shared" ref="V1603:V1666" si="363">IF(I1603-U1603&gt;0,I1603-U1603,0)</f>
        <v>0</v>
      </c>
    </row>
    <row r="1604" spans="1:22" x14ac:dyDescent="0.15">
      <c r="A1604" s="66">
        <v>269.75969129084956</v>
      </c>
      <c r="B1604" s="67">
        <v>113.83593100000002</v>
      </c>
      <c r="C1604" s="67">
        <v>3675.5687083668204</v>
      </c>
      <c r="D1604" s="65">
        <v>10</v>
      </c>
      <c r="E1604" s="68">
        <v>-0.6</v>
      </c>
      <c r="F1604" s="65">
        <v>0.85</v>
      </c>
      <c r="G1604" s="65">
        <v>1.9</v>
      </c>
      <c r="H1604" s="65">
        <v>44</v>
      </c>
      <c r="I1604" s="70">
        <f t="shared" si="350"/>
        <v>32.288300153374422</v>
      </c>
      <c r="J1604" s="70">
        <f t="shared" si="351"/>
        <v>0.13333333333333333</v>
      </c>
      <c r="K1604" s="70">
        <f t="shared" si="352"/>
        <v>0.2533333333333333</v>
      </c>
      <c r="L1604" s="70">
        <f t="shared" si="353"/>
        <v>2.5690465157330262</v>
      </c>
      <c r="M1604" s="70">
        <f t="shared" si="354"/>
        <v>1.7149797536867761</v>
      </c>
      <c r="N1604" s="70">
        <f t="shared" si="355"/>
        <v>1.6448536269514715</v>
      </c>
      <c r="O1604" s="70">
        <f t="shared" si="356"/>
        <v>2.8208906680000352</v>
      </c>
      <c r="P1604" s="70">
        <f t="shared" si="357"/>
        <v>8.6875573346667014</v>
      </c>
      <c r="Q1604" s="70">
        <f t="shared" si="358"/>
        <v>28.288300153374422</v>
      </c>
      <c r="R1604" s="70" t="str">
        <f t="shared" si="359"/>
        <v>No</v>
      </c>
      <c r="S1604" s="70">
        <f t="shared" si="360"/>
        <v>5.8666666666666663</v>
      </c>
      <c r="T1604" s="70">
        <f t="shared" si="361"/>
        <v>0</v>
      </c>
      <c r="U1604" s="70">
        <f t="shared" si="362"/>
        <v>6.6663870463999997</v>
      </c>
      <c r="V1604" s="70">
        <f t="shared" si="363"/>
        <v>25.621913106974421</v>
      </c>
    </row>
    <row r="1605" spans="1:22" x14ac:dyDescent="0.15">
      <c r="A1605" s="66">
        <v>92457.865574912023</v>
      </c>
      <c r="B1605" s="67">
        <v>64.290732000000006</v>
      </c>
      <c r="C1605" s="67">
        <v>104.98959524533335</v>
      </c>
      <c r="D1605" s="65">
        <v>10</v>
      </c>
      <c r="E1605" s="68">
        <v>-0.2</v>
      </c>
      <c r="F1605" s="65">
        <v>1</v>
      </c>
      <c r="G1605" s="65">
        <v>0.25</v>
      </c>
      <c r="H1605" s="65">
        <v>16</v>
      </c>
      <c r="I1605" s="70">
        <f t="shared" si="350"/>
        <v>1.6330440170650622</v>
      </c>
      <c r="J1605" s="70">
        <f t="shared" si="351"/>
        <v>0.26666666666666666</v>
      </c>
      <c r="K1605" s="70">
        <f t="shared" si="352"/>
        <v>6.6666666666666666E-2</v>
      </c>
      <c r="L1605" s="70">
        <f t="shared" si="353"/>
        <v>0</v>
      </c>
      <c r="M1605" s="70">
        <f t="shared" si="354"/>
        <v>0.26666666666666666</v>
      </c>
      <c r="N1605" s="70">
        <f t="shared" si="355"/>
        <v>1.6448536269514715</v>
      </c>
      <c r="O1605" s="70">
        <f t="shared" si="356"/>
        <v>0.43862763385372572</v>
      </c>
      <c r="P1605" s="70">
        <f t="shared" si="357"/>
        <v>4.705294300520392</v>
      </c>
      <c r="Q1605" s="70">
        <f t="shared" si="358"/>
        <v>-6.3669559829349378</v>
      </c>
      <c r="R1605" s="70" t="str">
        <f t="shared" si="359"/>
        <v>Yes</v>
      </c>
      <c r="S1605" s="70">
        <f t="shared" si="360"/>
        <v>4.2666666666666666</v>
      </c>
      <c r="T1605" s="70">
        <f t="shared" si="361"/>
        <v>11.072250283455329</v>
      </c>
      <c r="U1605" s="70">
        <f t="shared" si="362"/>
        <v>36.564026163200005</v>
      </c>
      <c r="V1605" s="70">
        <f t="shared" si="363"/>
        <v>0</v>
      </c>
    </row>
    <row r="1606" spans="1:22" x14ac:dyDescent="0.15">
      <c r="A1606" s="66">
        <v>89602.68337395486</v>
      </c>
      <c r="B1606" s="67">
        <v>6.3367150000000008</v>
      </c>
      <c r="C1606" s="67">
        <v>212.68676743074388</v>
      </c>
      <c r="D1606" s="65">
        <v>58</v>
      </c>
      <c r="E1606" s="68">
        <v>-0.7</v>
      </c>
      <c r="F1606" s="65">
        <v>0.85</v>
      </c>
      <c r="G1606" s="65">
        <v>0.25</v>
      </c>
      <c r="H1606" s="65">
        <v>33</v>
      </c>
      <c r="I1606" s="70">
        <f t="shared" si="350"/>
        <v>33.564199657195225</v>
      </c>
      <c r="J1606" s="70">
        <f t="shared" si="351"/>
        <v>0.58000000000000007</v>
      </c>
      <c r="K1606" s="70">
        <f t="shared" si="352"/>
        <v>0.14500000000000002</v>
      </c>
      <c r="L1606" s="70">
        <f t="shared" si="353"/>
        <v>2.2248595461286991</v>
      </c>
      <c r="M1606" s="70">
        <f t="shared" si="354"/>
        <v>1.535905270516382</v>
      </c>
      <c r="N1606" s="70">
        <f t="shared" si="355"/>
        <v>1.6448536269514715</v>
      </c>
      <c r="O1606" s="70">
        <f t="shared" si="356"/>
        <v>2.5263393548627522</v>
      </c>
      <c r="P1606" s="70">
        <f t="shared" si="357"/>
        <v>21.666339354862753</v>
      </c>
      <c r="Q1606" s="70">
        <f t="shared" si="358"/>
        <v>16.164199657195223</v>
      </c>
      <c r="R1606" s="70" t="str">
        <f t="shared" si="359"/>
        <v>Yes</v>
      </c>
      <c r="S1606" s="70">
        <f t="shared" si="360"/>
        <v>19.14</v>
      </c>
      <c r="T1606" s="70">
        <f t="shared" si="361"/>
        <v>19.14</v>
      </c>
      <c r="U1606" s="70">
        <f t="shared" si="362"/>
        <v>24.857098823460007</v>
      </c>
      <c r="V1606" s="70">
        <f t="shared" si="363"/>
        <v>8.7071008337352183</v>
      </c>
    </row>
    <row r="1607" spans="1:22" x14ac:dyDescent="0.15">
      <c r="A1607" s="66">
        <v>71993.109065809505</v>
      </c>
      <c r="B1607" s="67">
        <v>278.21484900000002</v>
      </c>
      <c r="C1607" s="67">
        <v>1154.8747217206569</v>
      </c>
      <c r="D1607" s="65">
        <v>10</v>
      </c>
      <c r="E1607" s="68">
        <v>0.8</v>
      </c>
      <c r="F1607" s="65">
        <v>0.85</v>
      </c>
      <c r="G1607" s="65">
        <v>0.81</v>
      </c>
      <c r="H1607" s="65">
        <v>16</v>
      </c>
      <c r="I1607" s="70">
        <f t="shared" si="350"/>
        <v>4.1510175530589919</v>
      </c>
      <c r="J1607" s="70">
        <f t="shared" si="351"/>
        <v>0.6</v>
      </c>
      <c r="K1607" s="70">
        <f t="shared" si="352"/>
        <v>0.48599999999999999</v>
      </c>
      <c r="L1607" s="70">
        <f t="shared" si="353"/>
        <v>1.5491933384829668</v>
      </c>
      <c r="M1607" s="70">
        <f t="shared" si="354"/>
        <v>2.1547937256266549</v>
      </c>
      <c r="N1607" s="70">
        <f t="shared" si="355"/>
        <v>1.6448536269514715</v>
      </c>
      <c r="O1607" s="70">
        <f t="shared" si="356"/>
        <v>3.5443202749292775</v>
      </c>
      <c r="P1607" s="70">
        <f t="shared" si="357"/>
        <v>13.144320274929278</v>
      </c>
      <c r="Q1607" s="70">
        <f t="shared" si="358"/>
        <v>-13.848982446941008</v>
      </c>
      <c r="R1607" s="70" t="str">
        <f t="shared" si="359"/>
        <v>Yes</v>
      </c>
      <c r="S1607" s="70">
        <f t="shared" si="360"/>
        <v>9.6</v>
      </c>
      <c r="T1607" s="70">
        <f t="shared" si="361"/>
        <v>26.993302721870286</v>
      </c>
      <c r="U1607" s="70">
        <f t="shared" si="362"/>
        <v>14437.892267827208</v>
      </c>
      <c r="V1607" s="70">
        <f t="shared" si="363"/>
        <v>0</v>
      </c>
    </row>
    <row r="1608" spans="1:22" x14ac:dyDescent="0.15">
      <c r="A1608" s="66">
        <v>39698.912112714403</v>
      </c>
      <c r="B1608" s="67">
        <v>141.998175</v>
      </c>
      <c r="C1608" s="67">
        <v>2336.8051873377754</v>
      </c>
      <c r="D1608" s="65">
        <v>18</v>
      </c>
      <c r="E1608" s="68">
        <v>0.8</v>
      </c>
      <c r="F1608" s="65">
        <v>1</v>
      </c>
      <c r="G1608" s="65">
        <v>1.03</v>
      </c>
      <c r="H1608" s="65">
        <v>23</v>
      </c>
      <c r="I1608" s="70">
        <f t="shared" si="350"/>
        <v>16.456586060615042</v>
      </c>
      <c r="J1608" s="70">
        <f t="shared" si="351"/>
        <v>1.08</v>
      </c>
      <c r="K1608" s="70">
        <f t="shared" si="352"/>
        <v>1.1124000000000001</v>
      </c>
      <c r="L1608" s="70">
        <f t="shared" si="353"/>
        <v>0</v>
      </c>
      <c r="M1608" s="70">
        <f t="shared" si="354"/>
        <v>5.3348829865330689</v>
      </c>
      <c r="N1608" s="70">
        <f t="shared" si="355"/>
        <v>1.6448536269514715</v>
      </c>
      <c r="O1608" s="70">
        <f t="shared" si="356"/>
        <v>8.7751016297606164</v>
      </c>
      <c r="P1608" s="70">
        <f t="shared" si="357"/>
        <v>33.615101629760616</v>
      </c>
      <c r="Q1608" s="70">
        <f t="shared" si="358"/>
        <v>-15.943413939384964</v>
      </c>
      <c r="R1608" s="70" t="str">
        <f t="shared" si="359"/>
        <v>Yes</v>
      </c>
      <c r="S1608" s="70">
        <f t="shared" si="360"/>
        <v>24.840000000000003</v>
      </c>
      <c r="T1608" s="70">
        <f t="shared" si="361"/>
        <v>49.558515569145584</v>
      </c>
      <c r="U1608" s="70">
        <f t="shared" si="362"/>
        <v>25988.206082088975</v>
      </c>
      <c r="V1608" s="70">
        <f t="shared" si="363"/>
        <v>0</v>
      </c>
    </row>
    <row r="1609" spans="1:22" x14ac:dyDescent="0.15">
      <c r="A1609" s="66">
        <v>1438.0944105968019</v>
      </c>
      <c r="B1609" s="67">
        <v>5.189712000000001</v>
      </c>
      <c r="C1609" s="67">
        <v>25.933377465600003</v>
      </c>
      <c r="D1609" s="65">
        <v>18</v>
      </c>
      <c r="E1609" s="68">
        <v>1.5</v>
      </c>
      <c r="F1609" s="65">
        <v>1</v>
      </c>
      <c r="G1609" s="65">
        <v>0.25</v>
      </c>
      <c r="H1609" s="65">
        <v>16</v>
      </c>
      <c r="I1609" s="70">
        <f t="shared" si="350"/>
        <v>4.9970744938447451</v>
      </c>
      <c r="J1609" s="70">
        <f t="shared" si="351"/>
        <v>1.5</v>
      </c>
      <c r="K1609" s="70">
        <f t="shared" si="352"/>
        <v>0.375</v>
      </c>
      <c r="L1609" s="70">
        <f t="shared" si="353"/>
        <v>0</v>
      </c>
      <c r="M1609" s="70">
        <f t="shared" si="354"/>
        <v>1.5</v>
      </c>
      <c r="N1609" s="70">
        <f t="shared" si="355"/>
        <v>1.6448536269514715</v>
      </c>
      <c r="O1609" s="70">
        <f t="shared" si="356"/>
        <v>2.4672804404272073</v>
      </c>
      <c r="P1609" s="70">
        <f t="shared" si="357"/>
        <v>26.467280440427206</v>
      </c>
      <c r="Q1609" s="70">
        <f t="shared" si="358"/>
        <v>-40.002925506155258</v>
      </c>
      <c r="R1609" s="70" t="str">
        <f t="shared" si="359"/>
        <v>Yes</v>
      </c>
      <c r="S1609" s="70">
        <f t="shared" si="360"/>
        <v>24</v>
      </c>
      <c r="T1609" s="70">
        <f t="shared" si="361"/>
        <v>66.470205946582468</v>
      </c>
      <c r="U1609" s="70">
        <f t="shared" si="362"/>
        <v>715225.7373046875</v>
      </c>
      <c r="V1609" s="70">
        <f t="shared" si="363"/>
        <v>0</v>
      </c>
    </row>
    <row r="1610" spans="1:22" x14ac:dyDescent="0.15">
      <c r="A1610" s="66">
        <v>54473.740502093438</v>
      </c>
      <c r="B1610" s="67">
        <v>99.376475000000013</v>
      </c>
      <c r="C1610" s="67">
        <v>1121.6872439132642</v>
      </c>
      <c r="D1610" s="65">
        <v>18</v>
      </c>
      <c r="E1610" s="68">
        <v>0.8</v>
      </c>
      <c r="F1610" s="65">
        <v>0.82</v>
      </c>
      <c r="G1610" s="65">
        <v>0.84</v>
      </c>
      <c r="H1610" s="65">
        <v>23</v>
      </c>
      <c r="I1610" s="70">
        <f t="shared" si="350"/>
        <v>11.287251272630309</v>
      </c>
      <c r="J1610" s="70">
        <f t="shared" si="351"/>
        <v>1.08</v>
      </c>
      <c r="K1610" s="70">
        <f t="shared" si="352"/>
        <v>0.90720000000000001</v>
      </c>
      <c r="L1610" s="70">
        <f t="shared" si="353"/>
        <v>2.0346989949375809</v>
      </c>
      <c r="M1610" s="70">
        <f t="shared" si="354"/>
        <v>4.8742351523085139</v>
      </c>
      <c r="N1610" s="70">
        <f t="shared" si="355"/>
        <v>1.6448536269514715</v>
      </c>
      <c r="O1610" s="70">
        <f t="shared" si="356"/>
        <v>8.0174033688890169</v>
      </c>
      <c r="P1610" s="70">
        <f t="shared" si="357"/>
        <v>32.857403368889024</v>
      </c>
      <c r="Q1610" s="70">
        <f t="shared" si="358"/>
        <v>-21.112748727369699</v>
      </c>
      <c r="R1610" s="70" t="str">
        <f t="shared" si="359"/>
        <v>Yes</v>
      </c>
      <c r="S1610" s="70">
        <f t="shared" si="360"/>
        <v>24.840000000000003</v>
      </c>
      <c r="T1610" s="70">
        <f t="shared" si="361"/>
        <v>53.970152096258722</v>
      </c>
      <c r="U1610" s="70">
        <f t="shared" si="362"/>
        <v>25988.206082088975</v>
      </c>
      <c r="V1610" s="70">
        <f t="shared" si="363"/>
        <v>0</v>
      </c>
    </row>
    <row r="1611" spans="1:22" x14ac:dyDescent="0.15">
      <c r="A1611" s="66">
        <v>93472.757643422578</v>
      </c>
      <c r="B1611" s="67">
        <v>1140.479505</v>
      </c>
      <c r="C1611" s="67">
        <v>10868.853105196986</v>
      </c>
      <c r="D1611" s="65">
        <v>10</v>
      </c>
      <c r="E1611" s="68">
        <v>-0.4</v>
      </c>
      <c r="F1611" s="65">
        <v>0.85</v>
      </c>
      <c r="G1611" s="65">
        <v>1.07</v>
      </c>
      <c r="H1611" s="65">
        <v>23</v>
      </c>
      <c r="I1611" s="70">
        <f t="shared" si="350"/>
        <v>9.5300731469058579</v>
      </c>
      <c r="J1611" s="70">
        <f t="shared" si="351"/>
        <v>0.19999999999999998</v>
      </c>
      <c r="K1611" s="70">
        <f t="shared" si="352"/>
        <v>0.214</v>
      </c>
      <c r="L1611" s="70">
        <f t="shared" si="353"/>
        <v>1.8574175621006712</v>
      </c>
      <c r="M1611" s="70">
        <f t="shared" si="354"/>
        <v>1.0914705676288297</v>
      </c>
      <c r="N1611" s="70">
        <f t="shared" si="355"/>
        <v>1.6448536269514715</v>
      </c>
      <c r="O1611" s="70">
        <f t="shared" si="356"/>
        <v>1.7953093218750618</v>
      </c>
      <c r="P1611" s="70">
        <f t="shared" si="357"/>
        <v>6.395309321875061</v>
      </c>
      <c r="Q1611" s="70">
        <f t="shared" si="358"/>
        <v>3.5300731469058588</v>
      </c>
      <c r="R1611" s="70" t="str">
        <f t="shared" si="359"/>
        <v>Yes</v>
      </c>
      <c r="S1611" s="70">
        <f t="shared" si="360"/>
        <v>4.5999999999999996</v>
      </c>
      <c r="T1611" s="70">
        <f t="shared" si="361"/>
        <v>4.5999999999999996</v>
      </c>
      <c r="U1611" s="70">
        <f t="shared" si="362"/>
        <v>14.945580441599999</v>
      </c>
      <c r="V1611" s="70">
        <f t="shared" si="363"/>
        <v>0</v>
      </c>
    </row>
    <row r="1612" spans="1:22" x14ac:dyDescent="0.15">
      <c r="A1612" s="66">
        <v>5925.6847567412342</v>
      </c>
      <c r="B1612" s="67">
        <v>25.954819000000001</v>
      </c>
      <c r="C1612" s="67">
        <v>1148.7049253920229</v>
      </c>
      <c r="D1612" s="65">
        <v>18</v>
      </c>
      <c r="E1612" s="68">
        <v>0.2</v>
      </c>
      <c r="F1612" s="65">
        <v>0.85</v>
      </c>
      <c r="G1612" s="65">
        <v>0.98</v>
      </c>
      <c r="H1612" s="65">
        <v>76</v>
      </c>
      <c r="I1612" s="70">
        <f t="shared" si="350"/>
        <v>44.257866926061894</v>
      </c>
      <c r="J1612" s="70">
        <f t="shared" si="351"/>
        <v>0.72</v>
      </c>
      <c r="K1612" s="70">
        <f t="shared" si="352"/>
        <v>0.7056</v>
      </c>
      <c r="L1612" s="70">
        <f t="shared" si="353"/>
        <v>3.3763886032268267</v>
      </c>
      <c r="M1612" s="70">
        <f t="shared" si="354"/>
        <v>6.6142258322497574</v>
      </c>
      <c r="N1612" s="70">
        <f t="shared" si="355"/>
        <v>1.6448536269514715</v>
      </c>
      <c r="O1612" s="70">
        <f t="shared" si="356"/>
        <v>10.879433349652128</v>
      </c>
      <c r="P1612" s="70">
        <f t="shared" si="357"/>
        <v>65.599433349652131</v>
      </c>
      <c r="Q1612" s="70">
        <f t="shared" si="358"/>
        <v>22.657866926061896</v>
      </c>
      <c r="R1612" s="70" t="str">
        <f t="shared" si="359"/>
        <v>Yes</v>
      </c>
      <c r="S1612" s="70">
        <f t="shared" si="360"/>
        <v>54.72</v>
      </c>
      <c r="T1612" s="70">
        <f t="shared" si="361"/>
        <v>54.72</v>
      </c>
      <c r="U1612" s="70">
        <f t="shared" si="362"/>
        <v>694.44904034304</v>
      </c>
      <c r="V1612" s="70">
        <f t="shared" si="363"/>
        <v>0</v>
      </c>
    </row>
    <row r="1613" spans="1:22" x14ac:dyDescent="0.15">
      <c r="A1613" s="66">
        <v>87339.561341503359</v>
      </c>
      <c r="B1613" s="67">
        <v>37.681226000000002</v>
      </c>
      <c r="C1613" s="67">
        <v>1396.4262836611942</v>
      </c>
      <c r="D1613" s="65">
        <v>18</v>
      </c>
      <c r="E1613" s="68">
        <v>-0.2</v>
      </c>
      <c r="F1613" s="65">
        <v>0.85</v>
      </c>
      <c r="G1613" s="65">
        <v>1.48</v>
      </c>
      <c r="H1613" s="65">
        <v>30</v>
      </c>
      <c r="I1613" s="70">
        <f t="shared" si="350"/>
        <v>37.058939739943554</v>
      </c>
      <c r="J1613" s="70">
        <f t="shared" si="351"/>
        <v>0.48</v>
      </c>
      <c r="K1613" s="70">
        <f t="shared" si="352"/>
        <v>0.71039999999999992</v>
      </c>
      <c r="L1613" s="70">
        <f t="shared" si="353"/>
        <v>2.1213203435596428</v>
      </c>
      <c r="M1613" s="70">
        <f t="shared" si="354"/>
        <v>4.0220448530567134</v>
      </c>
      <c r="N1613" s="70">
        <f t="shared" si="355"/>
        <v>1.6448536269514715</v>
      </c>
      <c r="O1613" s="70">
        <f t="shared" si="356"/>
        <v>6.6156750643118336</v>
      </c>
      <c r="P1613" s="70">
        <f t="shared" si="357"/>
        <v>21.015675064311832</v>
      </c>
      <c r="Q1613" s="70">
        <f t="shared" si="358"/>
        <v>22.658939739943555</v>
      </c>
      <c r="R1613" s="70" t="str">
        <f t="shared" si="359"/>
        <v>No</v>
      </c>
      <c r="S1613" s="70">
        <f t="shared" si="360"/>
        <v>14.399999999999999</v>
      </c>
      <c r="T1613" s="70">
        <f t="shared" si="361"/>
        <v>0</v>
      </c>
      <c r="U1613" s="70">
        <f t="shared" si="362"/>
        <v>65.815247093760007</v>
      </c>
      <c r="V1613" s="70">
        <f t="shared" si="363"/>
        <v>0</v>
      </c>
    </row>
    <row r="1614" spans="1:22" x14ac:dyDescent="0.15">
      <c r="A1614" s="66">
        <v>87129.24137172589</v>
      </c>
      <c r="B1614" s="67">
        <v>13.624512000000001</v>
      </c>
      <c r="C1614" s="67">
        <v>185.42780486442669</v>
      </c>
      <c r="D1614" s="65">
        <v>10</v>
      </c>
      <c r="E1614" s="68">
        <v>0.8</v>
      </c>
      <c r="F1614" s="65">
        <v>1</v>
      </c>
      <c r="G1614" s="65">
        <v>0.73</v>
      </c>
      <c r="H1614" s="65">
        <v>44</v>
      </c>
      <c r="I1614" s="70">
        <f t="shared" si="350"/>
        <v>13.609867631547219</v>
      </c>
      <c r="J1614" s="70">
        <f t="shared" si="351"/>
        <v>0.6</v>
      </c>
      <c r="K1614" s="70">
        <f t="shared" si="352"/>
        <v>0.438</v>
      </c>
      <c r="L1614" s="70">
        <f t="shared" si="353"/>
        <v>0</v>
      </c>
      <c r="M1614" s="70">
        <f t="shared" si="354"/>
        <v>2.9053633163513304</v>
      </c>
      <c r="N1614" s="70">
        <f t="shared" si="355"/>
        <v>1.6448536269514715</v>
      </c>
      <c r="O1614" s="70">
        <f t="shared" si="356"/>
        <v>4.7788973885122417</v>
      </c>
      <c r="P1614" s="70">
        <f t="shared" si="357"/>
        <v>31.17889738851224</v>
      </c>
      <c r="Q1614" s="70">
        <f t="shared" si="358"/>
        <v>-4.3901323684527807</v>
      </c>
      <c r="R1614" s="70" t="str">
        <f t="shared" si="359"/>
        <v>Yes</v>
      </c>
      <c r="S1614" s="70">
        <f t="shared" si="360"/>
        <v>26.4</v>
      </c>
      <c r="T1614" s="70">
        <f t="shared" si="361"/>
        <v>35.569029756965023</v>
      </c>
      <c r="U1614" s="70">
        <f t="shared" si="362"/>
        <v>14437.892267827208</v>
      </c>
      <c r="V1614" s="70">
        <f t="shared" si="363"/>
        <v>0</v>
      </c>
    </row>
    <row r="1615" spans="1:22" x14ac:dyDescent="0.15">
      <c r="A1615" s="66">
        <v>28305.808334928493</v>
      </c>
      <c r="B1615" s="67">
        <v>343.99178000000006</v>
      </c>
      <c r="C1615" s="67">
        <v>9740.2602668527234</v>
      </c>
      <c r="D1615" s="65">
        <v>18</v>
      </c>
      <c r="E1615" s="68">
        <v>0.8</v>
      </c>
      <c r="F1615" s="65">
        <v>1</v>
      </c>
      <c r="G1615" s="65">
        <v>0.93</v>
      </c>
      <c r="H1615" s="65">
        <v>44</v>
      </c>
      <c r="I1615" s="70">
        <f t="shared" si="350"/>
        <v>28.315386684102513</v>
      </c>
      <c r="J1615" s="70">
        <f t="shared" si="351"/>
        <v>1.08</v>
      </c>
      <c r="K1615" s="70">
        <f t="shared" si="352"/>
        <v>1.0044000000000002</v>
      </c>
      <c r="L1615" s="70">
        <f t="shared" si="353"/>
        <v>0</v>
      </c>
      <c r="M1615" s="70">
        <f t="shared" si="354"/>
        <v>6.6624358788659288</v>
      </c>
      <c r="N1615" s="70">
        <f t="shared" si="355"/>
        <v>1.6448536269514715</v>
      </c>
      <c r="O1615" s="70">
        <f t="shared" si="356"/>
        <v>10.958731819684237</v>
      </c>
      <c r="P1615" s="70">
        <f t="shared" si="357"/>
        <v>58.478731819684242</v>
      </c>
      <c r="Q1615" s="70">
        <f t="shared" si="358"/>
        <v>-4.0846133158974922</v>
      </c>
      <c r="R1615" s="70" t="str">
        <f t="shared" si="359"/>
        <v>Yes</v>
      </c>
      <c r="S1615" s="70">
        <f t="shared" si="360"/>
        <v>47.52</v>
      </c>
      <c r="T1615" s="70">
        <f t="shared" si="361"/>
        <v>62.563345135581734</v>
      </c>
      <c r="U1615" s="70">
        <f t="shared" si="362"/>
        <v>25988.206082088975</v>
      </c>
      <c r="V1615" s="70">
        <f t="shared" si="363"/>
        <v>0</v>
      </c>
    </row>
    <row r="1616" spans="1:22" x14ac:dyDescent="0.15">
      <c r="A1616" s="66">
        <v>2838.4356892635078</v>
      </c>
      <c r="B1616" s="67">
        <v>21.102884</v>
      </c>
      <c r="C1616" s="67">
        <v>245.51322026316808</v>
      </c>
      <c r="D1616" s="65">
        <v>26</v>
      </c>
      <c r="E1616" s="68">
        <v>0.2</v>
      </c>
      <c r="F1616" s="65">
        <v>1</v>
      </c>
      <c r="G1616" s="65">
        <v>0.68</v>
      </c>
      <c r="H1616" s="65">
        <v>16</v>
      </c>
      <c r="I1616" s="70">
        <f t="shared" si="350"/>
        <v>11.634107464324217</v>
      </c>
      <c r="J1616" s="70">
        <f t="shared" si="351"/>
        <v>1.04</v>
      </c>
      <c r="K1616" s="70">
        <f t="shared" si="352"/>
        <v>0.70720000000000005</v>
      </c>
      <c r="L1616" s="70">
        <f t="shared" si="353"/>
        <v>0</v>
      </c>
      <c r="M1616" s="70">
        <f t="shared" si="354"/>
        <v>2.8288000000000002</v>
      </c>
      <c r="N1616" s="70">
        <f t="shared" si="355"/>
        <v>1.6448536269514715</v>
      </c>
      <c r="O1616" s="70">
        <f t="shared" si="356"/>
        <v>4.6529619399203233</v>
      </c>
      <c r="P1616" s="70">
        <f t="shared" si="357"/>
        <v>21.292961939920325</v>
      </c>
      <c r="Q1616" s="70">
        <f t="shared" si="358"/>
        <v>-19.565892535675786</v>
      </c>
      <c r="R1616" s="70" t="str">
        <f t="shared" si="359"/>
        <v>Yes</v>
      </c>
      <c r="S1616" s="70">
        <f t="shared" si="360"/>
        <v>16.64</v>
      </c>
      <c r="T1616" s="70">
        <f t="shared" si="361"/>
        <v>40.858854475596111</v>
      </c>
      <c r="U1616" s="70">
        <f t="shared" si="362"/>
        <v>1003.0930582732801</v>
      </c>
      <c r="V1616" s="70">
        <f t="shared" si="363"/>
        <v>0</v>
      </c>
    </row>
    <row r="1617" spans="1:22" x14ac:dyDescent="0.15">
      <c r="A1617" s="66">
        <v>78229.362958847429</v>
      </c>
      <c r="B1617" s="67">
        <v>625.03126400000008</v>
      </c>
      <c r="C1617" s="67">
        <v>13448.134697759331</v>
      </c>
      <c r="D1617" s="65">
        <v>18</v>
      </c>
      <c r="E1617" s="68">
        <v>-0.6</v>
      </c>
      <c r="F1617" s="65">
        <v>0.7</v>
      </c>
      <c r="G1617" s="65">
        <v>1.1599999999999999</v>
      </c>
      <c r="H1617" s="65">
        <v>26</v>
      </c>
      <c r="I1617" s="70">
        <f t="shared" si="350"/>
        <v>21.515939237496013</v>
      </c>
      <c r="J1617" s="70">
        <f t="shared" si="351"/>
        <v>0.24</v>
      </c>
      <c r="K1617" s="70">
        <f t="shared" si="352"/>
        <v>0.27839999999999998</v>
      </c>
      <c r="L1617" s="70">
        <f t="shared" si="353"/>
        <v>2.7928480087537886</v>
      </c>
      <c r="M1617" s="70">
        <f t="shared" si="354"/>
        <v>1.5698568597168341</v>
      </c>
      <c r="N1617" s="70">
        <f t="shared" si="355"/>
        <v>1.6448536269514715</v>
      </c>
      <c r="O1617" s="70">
        <f t="shared" si="356"/>
        <v>2.582184749499882</v>
      </c>
      <c r="P1617" s="70">
        <f t="shared" si="357"/>
        <v>8.8221847494998826</v>
      </c>
      <c r="Q1617" s="70">
        <f t="shared" si="358"/>
        <v>14.315939237496014</v>
      </c>
      <c r="R1617" s="70" t="str">
        <f t="shared" si="359"/>
        <v>No</v>
      </c>
      <c r="S1617" s="70">
        <f t="shared" si="360"/>
        <v>6.24</v>
      </c>
      <c r="T1617" s="70">
        <f t="shared" si="361"/>
        <v>0</v>
      </c>
      <c r="U1617" s="70">
        <f t="shared" si="362"/>
        <v>11.999496683519999</v>
      </c>
      <c r="V1617" s="70">
        <f t="shared" si="363"/>
        <v>9.5164425539760149</v>
      </c>
    </row>
    <row r="1618" spans="1:22" x14ac:dyDescent="0.15">
      <c r="A1618" s="66">
        <v>79791.067539812444</v>
      </c>
      <c r="B1618" s="67">
        <v>7.0148100000000007</v>
      </c>
      <c r="C1618" s="67">
        <v>129.91861841339338</v>
      </c>
      <c r="D1618" s="65">
        <v>26</v>
      </c>
      <c r="E1618" s="68">
        <v>-0.1</v>
      </c>
      <c r="F1618" s="65">
        <v>1</v>
      </c>
      <c r="G1618" s="65">
        <v>1.54</v>
      </c>
      <c r="H1618" s="65">
        <v>11</v>
      </c>
      <c r="I1618" s="70">
        <f t="shared" si="350"/>
        <v>18.520618293780355</v>
      </c>
      <c r="J1618" s="70">
        <f t="shared" si="351"/>
        <v>0.78</v>
      </c>
      <c r="K1618" s="70">
        <f t="shared" si="352"/>
        <v>1.2012</v>
      </c>
      <c r="L1618" s="70">
        <f t="shared" si="353"/>
        <v>0</v>
      </c>
      <c r="M1618" s="70">
        <f t="shared" si="354"/>
        <v>3.9839296981749066</v>
      </c>
      <c r="N1618" s="70">
        <f t="shared" si="355"/>
        <v>1.6448536269514715</v>
      </c>
      <c r="O1618" s="70">
        <f t="shared" si="356"/>
        <v>6.5529812135626768</v>
      </c>
      <c r="P1618" s="70">
        <f t="shared" si="357"/>
        <v>15.132981213562676</v>
      </c>
      <c r="Q1618" s="70">
        <f t="shared" si="358"/>
        <v>-4.8793817062196467</v>
      </c>
      <c r="R1618" s="70" t="str">
        <f t="shared" si="359"/>
        <v>Yes</v>
      </c>
      <c r="S1618" s="70">
        <f t="shared" si="360"/>
        <v>8.58</v>
      </c>
      <c r="T1618" s="70">
        <f t="shared" si="361"/>
        <v>20.012362919782323</v>
      </c>
      <c r="U1618" s="70">
        <f t="shared" si="362"/>
        <v>160.56832051494001</v>
      </c>
      <c r="V1618" s="70">
        <f t="shared" si="363"/>
        <v>0</v>
      </c>
    </row>
    <row r="1619" spans="1:22" x14ac:dyDescent="0.15">
      <c r="A1619" s="66">
        <v>84121.201542060327</v>
      </c>
      <c r="B1619" s="67">
        <v>45.888545999999998</v>
      </c>
      <c r="C1619" s="67">
        <v>1791.5396733626185</v>
      </c>
      <c r="D1619" s="65">
        <v>26</v>
      </c>
      <c r="E1619" s="68">
        <v>-0.2</v>
      </c>
      <c r="F1619" s="65">
        <v>0.82</v>
      </c>
      <c r="G1619" s="65">
        <v>0.57999999999999996</v>
      </c>
      <c r="H1619" s="65">
        <v>76</v>
      </c>
      <c r="I1619" s="70">
        <f t="shared" si="350"/>
        <v>39.041107847753956</v>
      </c>
      <c r="J1619" s="70">
        <f t="shared" si="351"/>
        <v>0.69333333333333336</v>
      </c>
      <c r="K1619" s="70">
        <f t="shared" si="352"/>
        <v>0.40213333333333334</v>
      </c>
      <c r="L1619" s="70">
        <f t="shared" si="353"/>
        <v>3.6986484017813863</v>
      </c>
      <c r="M1619" s="70">
        <f t="shared" si="354"/>
        <v>4.3435216761415054</v>
      </c>
      <c r="N1619" s="70">
        <f t="shared" si="355"/>
        <v>1.6448536269514715</v>
      </c>
      <c r="O1619" s="70">
        <f t="shared" si="356"/>
        <v>7.1444573827436901</v>
      </c>
      <c r="P1619" s="70">
        <f t="shared" si="357"/>
        <v>59.837790716077023</v>
      </c>
      <c r="Q1619" s="70">
        <f t="shared" si="358"/>
        <v>18.241107847753955</v>
      </c>
      <c r="R1619" s="70" t="str">
        <f t="shared" si="359"/>
        <v>Yes</v>
      </c>
      <c r="S1619" s="70">
        <f t="shared" si="360"/>
        <v>52.693333333333335</v>
      </c>
      <c r="T1619" s="70">
        <f t="shared" si="361"/>
        <v>52.693333333333335</v>
      </c>
      <c r="U1619" s="70">
        <f t="shared" si="362"/>
        <v>95.066468024320017</v>
      </c>
      <c r="V1619" s="70">
        <f t="shared" si="363"/>
        <v>0</v>
      </c>
    </row>
    <row r="1620" spans="1:22" x14ac:dyDescent="0.15">
      <c r="A1620" s="66">
        <v>99578.023350949414</v>
      </c>
      <c r="B1620" s="67">
        <v>156.025353</v>
      </c>
      <c r="C1620" s="67">
        <v>1536.2154680376518</v>
      </c>
      <c r="D1620" s="65">
        <v>18</v>
      </c>
      <c r="E1620" s="68">
        <v>0.8</v>
      </c>
      <c r="F1620" s="65">
        <v>0.82</v>
      </c>
      <c r="G1620" s="65">
        <v>0.73</v>
      </c>
      <c r="H1620" s="65">
        <v>23</v>
      </c>
      <c r="I1620" s="70">
        <f t="shared" si="350"/>
        <v>9.8459348977576227</v>
      </c>
      <c r="J1620" s="70">
        <f t="shared" si="351"/>
        <v>1.08</v>
      </c>
      <c r="K1620" s="70">
        <f t="shared" si="352"/>
        <v>0.78839999999999999</v>
      </c>
      <c r="L1620" s="70">
        <f t="shared" si="353"/>
        <v>2.0346989949375809</v>
      </c>
      <c r="M1620" s="70">
        <f t="shared" si="354"/>
        <v>4.3732265982910148</v>
      </c>
      <c r="N1620" s="70">
        <f t="shared" si="355"/>
        <v>1.6448536269514715</v>
      </c>
      <c r="O1620" s="70">
        <f t="shared" si="356"/>
        <v>7.1933176316796219</v>
      </c>
      <c r="P1620" s="70">
        <f t="shared" si="357"/>
        <v>32.033317631679623</v>
      </c>
      <c r="Q1620" s="70">
        <f t="shared" si="358"/>
        <v>-22.554065102242383</v>
      </c>
      <c r="R1620" s="70" t="str">
        <f t="shared" si="359"/>
        <v>Yes</v>
      </c>
      <c r="S1620" s="70">
        <f t="shared" si="360"/>
        <v>24.840000000000003</v>
      </c>
      <c r="T1620" s="70">
        <f t="shared" si="361"/>
        <v>54.587382733922006</v>
      </c>
      <c r="U1620" s="70">
        <f t="shared" si="362"/>
        <v>25988.206082088975</v>
      </c>
      <c r="V1620" s="70">
        <f t="shared" si="363"/>
        <v>0</v>
      </c>
    </row>
    <row r="1621" spans="1:22" x14ac:dyDescent="0.15">
      <c r="A1621" s="66">
        <v>71879.199721839497</v>
      </c>
      <c r="B1621" s="67">
        <v>134.98458600000001</v>
      </c>
      <c r="C1621" s="67">
        <v>3059.9420383658353</v>
      </c>
      <c r="D1621" s="65">
        <v>26</v>
      </c>
      <c r="E1621" s="68">
        <v>0.8</v>
      </c>
      <c r="F1621" s="65">
        <v>0.85</v>
      </c>
      <c r="G1621" s="65">
        <v>0.97</v>
      </c>
      <c r="H1621" s="65">
        <v>23</v>
      </c>
      <c r="I1621" s="70">
        <f t="shared" si="350"/>
        <v>22.668825597359948</v>
      </c>
      <c r="J1621" s="70">
        <f t="shared" si="351"/>
        <v>1.56</v>
      </c>
      <c r="K1621" s="70">
        <f t="shared" si="352"/>
        <v>1.5132000000000001</v>
      </c>
      <c r="L1621" s="70">
        <f t="shared" si="353"/>
        <v>1.8574175621006712</v>
      </c>
      <c r="M1621" s="70">
        <f t="shared" si="354"/>
        <v>7.8141363899025977</v>
      </c>
      <c r="N1621" s="70">
        <f t="shared" si="355"/>
        <v>1.6448536269514715</v>
      </c>
      <c r="O1621" s="70">
        <f t="shared" si="356"/>
        <v>12.853110582424765</v>
      </c>
      <c r="P1621" s="70">
        <f t="shared" si="357"/>
        <v>48.733110582424771</v>
      </c>
      <c r="Q1621" s="70">
        <f t="shared" si="358"/>
        <v>-24.131174402640056</v>
      </c>
      <c r="R1621" s="70" t="str">
        <f t="shared" si="359"/>
        <v>Yes</v>
      </c>
      <c r="S1621" s="70">
        <f t="shared" si="360"/>
        <v>35.880000000000003</v>
      </c>
      <c r="T1621" s="70">
        <f t="shared" si="361"/>
        <v>72.864284985064828</v>
      </c>
      <c r="U1621" s="70">
        <f t="shared" si="362"/>
        <v>37538.519896350736</v>
      </c>
      <c r="V1621" s="70">
        <f t="shared" si="363"/>
        <v>0</v>
      </c>
    </row>
    <row r="1622" spans="1:22" x14ac:dyDescent="0.15">
      <c r="A1622" s="66">
        <v>26139.86709374595</v>
      </c>
      <c r="B1622" s="67">
        <v>25.113022000000004</v>
      </c>
      <c r="C1622" s="67">
        <v>1057.0953320701803</v>
      </c>
      <c r="D1622" s="65">
        <v>26</v>
      </c>
      <c r="E1622" s="68">
        <v>-0.4</v>
      </c>
      <c r="F1622" s="65">
        <v>0.85</v>
      </c>
      <c r="G1622" s="65">
        <v>1.1399999999999999</v>
      </c>
      <c r="H1622" s="65">
        <v>30</v>
      </c>
      <c r="I1622" s="70">
        <f t="shared" si="350"/>
        <v>42.093513559227567</v>
      </c>
      <c r="J1622" s="70">
        <f t="shared" si="351"/>
        <v>0.52</v>
      </c>
      <c r="K1622" s="70">
        <f t="shared" si="352"/>
        <v>0.59279999999999999</v>
      </c>
      <c r="L1622" s="70">
        <f t="shared" si="353"/>
        <v>2.1213203435596428</v>
      </c>
      <c r="M1622" s="70">
        <f t="shared" si="354"/>
        <v>3.4291624633429079</v>
      </c>
      <c r="N1622" s="70">
        <f t="shared" si="355"/>
        <v>1.6448536269514715</v>
      </c>
      <c r="O1622" s="70">
        <f t="shared" si="356"/>
        <v>5.6404703152354241</v>
      </c>
      <c r="P1622" s="70">
        <f t="shared" si="357"/>
        <v>21.240470315235427</v>
      </c>
      <c r="Q1622" s="70">
        <f t="shared" si="358"/>
        <v>26.493513559227566</v>
      </c>
      <c r="R1622" s="70" t="str">
        <f t="shared" si="359"/>
        <v>No</v>
      </c>
      <c r="S1622" s="70">
        <f t="shared" si="360"/>
        <v>15.600000000000001</v>
      </c>
      <c r="T1622" s="70">
        <f t="shared" si="361"/>
        <v>0</v>
      </c>
      <c r="U1622" s="70">
        <f t="shared" si="362"/>
        <v>38.858509148160003</v>
      </c>
      <c r="V1622" s="70">
        <f t="shared" si="363"/>
        <v>3.235004411067564</v>
      </c>
    </row>
    <row r="1623" spans="1:22" x14ac:dyDescent="0.15">
      <c r="A1623" s="66">
        <v>22414.89462226459</v>
      </c>
      <c r="B1623" s="67">
        <v>27.533132000000002</v>
      </c>
      <c r="C1623" s="67">
        <v>1159.5620694216236</v>
      </c>
      <c r="D1623" s="65">
        <v>26</v>
      </c>
      <c r="E1623" s="68">
        <v>1.2</v>
      </c>
      <c r="F1623" s="65">
        <v>0.82</v>
      </c>
      <c r="G1623" s="65">
        <v>1.1399999999999999</v>
      </c>
      <c r="H1623" s="65">
        <v>30</v>
      </c>
      <c r="I1623" s="70">
        <f t="shared" si="350"/>
        <v>42.11515309706224</v>
      </c>
      <c r="J1623" s="70">
        <f t="shared" si="351"/>
        <v>1.906666666666667</v>
      </c>
      <c r="K1623" s="70">
        <f t="shared" si="352"/>
        <v>2.1736</v>
      </c>
      <c r="L1623" s="70">
        <f t="shared" si="353"/>
        <v>2.3237900077244502</v>
      </c>
      <c r="M1623" s="70">
        <f t="shared" si="354"/>
        <v>12.703036991208048</v>
      </c>
      <c r="N1623" s="70">
        <f t="shared" si="355"/>
        <v>1.6448536269514715</v>
      </c>
      <c r="O1623" s="70">
        <f t="shared" si="356"/>
        <v>20.894636468287267</v>
      </c>
      <c r="P1623" s="70">
        <f t="shared" si="357"/>
        <v>78.094636468287277</v>
      </c>
      <c r="Q1623" s="70">
        <f t="shared" si="358"/>
        <v>-15.08484690293777</v>
      </c>
      <c r="R1623" s="70" t="str">
        <f t="shared" si="359"/>
        <v>Yes</v>
      </c>
      <c r="S1623" s="70">
        <f t="shared" si="360"/>
        <v>57.20000000000001</v>
      </c>
      <c r="T1623" s="70">
        <f t="shared" si="361"/>
        <v>93.179483371225047</v>
      </c>
      <c r="U1623" s="70">
        <f t="shared" si="362"/>
        <v>278477.39033939998</v>
      </c>
      <c r="V1623" s="70">
        <f t="shared" si="363"/>
        <v>0</v>
      </c>
    </row>
    <row r="1624" spans="1:22" x14ac:dyDescent="0.15">
      <c r="A1624" s="66">
        <v>68881.042211454929</v>
      </c>
      <c r="B1624" s="67">
        <v>27.942332000000004</v>
      </c>
      <c r="C1624" s="67">
        <v>1176.243017408483</v>
      </c>
      <c r="D1624" s="65">
        <v>26</v>
      </c>
      <c r="E1624" s="68">
        <v>0.6</v>
      </c>
      <c r="F1624" s="65">
        <v>0.82</v>
      </c>
      <c r="G1624" s="65">
        <v>1.1399999999999999</v>
      </c>
      <c r="H1624" s="65">
        <v>30</v>
      </c>
      <c r="I1624" s="70">
        <f t="shared" si="350"/>
        <v>42.095377630202186</v>
      </c>
      <c r="J1624" s="70">
        <f t="shared" si="351"/>
        <v>1.3866666666666667</v>
      </c>
      <c r="K1624" s="70">
        <f t="shared" si="352"/>
        <v>1.5808</v>
      </c>
      <c r="L1624" s="70">
        <f t="shared" si="353"/>
        <v>2.3237900077244502</v>
      </c>
      <c r="M1624" s="70">
        <f t="shared" si="354"/>
        <v>9.2385723572422158</v>
      </c>
      <c r="N1624" s="70">
        <f t="shared" si="355"/>
        <v>1.6448536269514715</v>
      </c>
      <c r="O1624" s="70">
        <f t="shared" si="356"/>
        <v>15.196099249663465</v>
      </c>
      <c r="P1624" s="70">
        <f t="shared" si="357"/>
        <v>56.79609924966347</v>
      </c>
      <c r="Q1624" s="70">
        <f t="shared" si="358"/>
        <v>0.49537763020218506</v>
      </c>
      <c r="R1624" s="70" t="str">
        <f t="shared" si="359"/>
        <v>Yes</v>
      </c>
      <c r="S1624" s="70">
        <f t="shared" si="360"/>
        <v>41.6</v>
      </c>
      <c r="T1624" s="70">
        <f t="shared" si="361"/>
        <v>56.300721619461285</v>
      </c>
      <c r="U1624" s="70">
        <f t="shared" si="362"/>
        <v>12127.91565746177</v>
      </c>
      <c r="V1624" s="70">
        <f t="shared" si="363"/>
        <v>0</v>
      </c>
    </row>
    <row r="1625" spans="1:22" x14ac:dyDescent="0.15">
      <c r="A1625" s="66">
        <v>57501.492325084022</v>
      </c>
      <c r="B1625" s="67">
        <v>21.605617000000002</v>
      </c>
      <c r="C1625" s="67">
        <v>917.92822434262155</v>
      </c>
      <c r="D1625" s="65">
        <v>26</v>
      </c>
      <c r="E1625" s="68">
        <v>0.2</v>
      </c>
      <c r="F1625" s="65">
        <v>0.82</v>
      </c>
      <c r="G1625" s="65">
        <v>1.1399999999999999</v>
      </c>
      <c r="H1625" s="65">
        <v>30</v>
      </c>
      <c r="I1625" s="70">
        <f t="shared" si="350"/>
        <v>42.485628822478034</v>
      </c>
      <c r="J1625" s="70">
        <f t="shared" si="351"/>
        <v>1.04</v>
      </c>
      <c r="K1625" s="70">
        <f t="shared" si="352"/>
        <v>1.1856</v>
      </c>
      <c r="L1625" s="70">
        <f t="shared" si="353"/>
        <v>2.3237900077244502</v>
      </c>
      <c r="M1625" s="70">
        <f t="shared" si="354"/>
        <v>6.9289292679316619</v>
      </c>
      <c r="N1625" s="70">
        <f t="shared" si="355"/>
        <v>1.6448536269514715</v>
      </c>
      <c r="O1625" s="70">
        <f t="shared" si="356"/>
        <v>11.397074437247598</v>
      </c>
      <c r="P1625" s="70">
        <f t="shared" si="357"/>
        <v>42.597074437247599</v>
      </c>
      <c r="Q1625" s="70">
        <f t="shared" si="358"/>
        <v>11.285628822478031</v>
      </c>
      <c r="R1625" s="70" t="str">
        <f t="shared" si="359"/>
        <v>Yes</v>
      </c>
      <c r="S1625" s="70">
        <f t="shared" si="360"/>
        <v>31.200000000000003</v>
      </c>
      <c r="T1625" s="70">
        <f t="shared" si="361"/>
        <v>31.311445614769568</v>
      </c>
      <c r="U1625" s="70">
        <f t="shared" si="362"/>
        <v>1003.0930582732801</v>
      </c>
      <c r="V1625" s="70">
        <f t="shared" si="363"/>
        <v>0</v>
      </c>
    </row>
    <row r="1626" spans="1:22" x14ac:dyDescent="0.15">
      <c r="A1626" s="66">
        <v>2753.1203186071498</v>
      </c>
      <c r="B1626" s="67">
        <v>24.727208000000001</v>
      </c>
      <c r="C1626" s="67">
        <v>1045.179194790441</v>
      </c>
      <c r="D1626" s="65">
        <v>26</v>
      </c>
      <c r="E1626" s="68">
        <v>1.5</v>
      </c>
      <c r="F1626" s="65">
        <v>0.82</v>
      </c>
      <c r="G1626" s="65">
        <v>1.1399999999999999</v>
      </c>
      <c r="H1626" s="65">
        <v>30</v>
      </c>
      <c r="I1626" s="70">
        <f t="shared" si="350"/>
        <v>42.268386903626201</v>
      </c>
      <c r="J1626" s="70">
        <f t="shared" si="351"/>
        <v>2.166666666666667</v>
      </c>
      <c r="K1626" s="70">
        <f t="shared" si="352"/>
        <v>2.4700000000000002</v>
      </c>
      <c r="L1626" s="70">
        <f t="shared" si="353"/>
        <v>2.3237900077244502</v>
      </c>
      <c r="M1626" s="70">
        <f t="shared" si="354"/>
        <v>14.435269308190966</v>
      </c>
      <c r="N1626" s="70">
        <f t="shared" si="355"/>
        <v>1.6448536269514715</v>
      </c>
      <c r="O1626" s="70">
        <f t="shared" si="356"/>
        <v>23.74390507759917</v>
      </c>
      <c r="P1626" s="70">
        <f t="shared" si="357"/>
        <v>88.74390507759918</v>
      </c>
      <c r="Q1626" s="70">
        <f t="shared" si="358"/>
        <v>-22.731613096373813</v>
      </c>
      <c r="R1626" s="70" t="str">
        <f t="shared" si="359"/>
        <v>Yes</v>
      </c>
      <c r="S1626" s="70">
        <f t="shared" si="360"/>
        <v>65.000000000000014</v>
      </c>
      <c r="T1626" s="70">
        <f t="shared" si="361"/>
        <v>111.475518173973</v>
      </c>
      <c r="U1626" s="70">
        <f t="shared" si="362"/>
        <v>1033103.8427734376</v>
      </c>
      <c r="V1626" s="70">
        <f t="shared" si="363"/>
        <v>0</v>
      </c>
    </row>
    <row r="1627" spans="1:22" x14ac:dyDescent="0.15">
      <c r="A1627" s="66">
        <v>87180.968820301568</v>
      </c>
      <c r="B1627" s="67">
        <v>28.854254000000001</v>
      </c>
      <c r="C1627" s="67">
        <v>1213.4173171398431</v>
      </c>
      <c r="D1627" s="65">
        <v>26</v>
      </c>
      <c r="E1627" s="68">
        <v>0.6</v>
      </c>
      <c r="F1627" s="65">
        <v>0.82</v>
      </c>
      <c r="G1627" s="65">
        <v>1.1399999999999999</v>
      </c>
      <c r="H1627" s="65">
        <v>30</v>
      </c>
      <c r="I1627" s="70">
        <f t="shared" si="350"/>
        <v>42.053324862941977</v>
      </c>
      <c r="J1627" s="70">
        <f t="shared" si="351"/>
        <v>1.3866666666666667</v>
      </c>
      <c r="K1627" s="70">
        <f t="shared" si="352"/>
        <v>1.5808</v>
      </c>
      <c r="L1627" s="70">
        <f t="shared" si="353"/>
        <v>2.3237900077244502</v>
      </c>
      <c r="M1627" s="70">
        <f t="shared" si="354"/>
        <v>9.2385723572422158</v>
      </c>
      <c r="N1627" s="70">
        <f t="shared" si="355"/>
        <v>1.6448536269514715</v>
      </c>
      <c r="O1627" s="70">
        <f t="shared" si="356"/>
        <v>15.196099249663465</v>
      </c>
      <c r="P1627" s="70">
        <f t="shared" si="357"/>
        <v>56.79609924966347</v>
      </c>
      <c r="Q1627" s="70">
        <f t="shared" si="358"/>
        <v>0.45332486294197594</v>
      </c>
      <c r="R1627" s="70" t="str">
        <f t="shared" si="359"/>
        <v>Yes</v>
      </c>
      <c r="S1627" s="70">
        <f t="shared" si="360"/>
        <v>41.6</v>
      </c>
      <c r="T1627" s="70">
        <f t="shared" si="361"/>
        <v>56.342774386721494</v>
      </c>
      <c r="U1627" s="70">
        <f t="shared" si="362"/>
        <v>12127.91565746177</v>
      </c>
      <c r="V1627" s="70">
        <f t="shared" si="363"/>
        <v>0</v>
      </c>
    </row>
    <row r="1628" spans="1:22" x14ac:dyDescent="0.15">
      <c r="A1628" s="66">
        <v>29408.853443668293</v>
      </c>
      <c r="B1628" s="67">
        <v>29.111467000000005</v>
      </c>
      <c r="C1628" s="67">
        <v>442.40694170557509</v>
      </c>
      <c r="D1628" s="65">
        <v>66</v>
      </c>
      <c r="E1628" s="68">
        <v>0.8</v>
      </c>
      <c r="F1628" s="65">
        <v>1</v>
      </c>
      <c r="G1628" s="65">
        <v>0.25</v>
      </c>
      <c r="H1628" s="65">
        <v>21</v>
      </c>
      <c r="I1628" s="70">
        <f t="shared" si="350"/>
        <v>15.196999234204688</v>
      </c>
      <c r="J1628" s="70">
        <f t="shared" si="351"/>
        <v>3.9600000000000004</v>
      </c>
      <c r="K1628" s="70">
        <f t="shared" si="352"/>
        <v>0.9900000000000001</v>
      </c>
      <c r="L1628" s="70">
        <f t="shared" si="353"/>
        <v>0</v>
      </c>
      <c r="M1628" s="70">
        <f t="shared" si="354"/>
        <v>4.5367499380062819</v>
      </c>
      <c r="N1628" s="70">
        <f t="shared" si="355"/>
        <v>1.6448536269514715</v>
      </c>
      <c r="O1628" s="70">
        <f t="shared" si="356"/>
        <v>7.4622895901014967</v>
      </c>
      <c r="P1628" s="70">
        <f t="shared" si="357"/>
        <v>90.622289590101502</v>
      </c>
      <c r="Q1628" s="70">
        <f t="shared" si="358"/>
        <v>-103.60300076579533</v>
      </c>
      <c r="R1628" s="70" t="str">
        <f t="shared" si="359"/>
        <v>Yes</v>
      </c>
      <c r="S1628" s="70">
        <f t="shared" si="360"/>
        <v>83.160000000000011</v>
      </c>
      <c r="T1628" s="70">
        <f t="shared" si="361"/>
        <v>194.22529035589685</v>
      </c>
      <c r="U1628" s="70">
        <f t="shared" si="362"/>
        <v>95290.088967659569</v>
      </c>
      <c r="V1628" s="70">
        <f t="shared" si="363"/>
        <v>0</v>
      </c>
    </row>
    <row r="1629" spans="1:22" x14ac:dyDescent="0.15">
      <c r="A1629" s="66">
        <v>16643.793191584598</v>
      </c>
      <c r="B1629" s="67">
        <v>5.7872210000000006</v>
      </c>
      <c r="C1629" s="67">
        <v>76.664216176364562</v>
      </c>
      <c r="D1629" s="65">
        <v>34</v>
      </c>
      <c r="E1629" s="68">
        <v>0.8</v>
      </c>
      <c r="F1629" s="65">
        <v>0.83</v>
      </c>
      <c r="G1629" s="65">
        <v>0.25</v>
      </c>
      <c r="H1629" s="65">
        <v>21</v>
      </c>
      <c r="I1629" s="70">
        <f t="shared" si="350"/>
        <v>13.247155444100814</v>
      </c>
      <c r="J1629" s="70">
        <f t="shared" si="351"/>
        <v>2.04</v>
      </c>
      <c r="K1629" s="70">
        <f t="shared" si="352"/>
        <v>0.51</v>
      </c>
      <c r="L1629" s="70">
        <f t="shared" si="353"/>
        <v>1.8894443627691186</v>
      </c>
      <c r="M1629" s="70">
        <f t="shared" si="354"/>
        <v>4.5076614779728077</v>
      </c>
      <c r="N1629" s="70">
        <f t="shared" si="355"/>
        <v>1.6448536269514715</v>
      </c>
      <c r="O1629" s="70">
        <f t="shared" si="356"/>
        <v>7.4144433311130031</v>
      </c>
      <c r="P1629" s="70">
        <f t="shared" si="357"/>
        <v>50.254443331113009</v>
      </c>
      <c r="Q1629" s="70">
        <f t="shared" si="358"/>
        <v>-47.95284455589919</v>
      </c>
      <c r="R1629" s="70" t="str">
        <f t="shared" si="359"/>
        <v>Yes</v>
      </c>
      <c r="S1629" s="70">
        <f t="shared" si="360"/>
        <v>42.84</v>
      </c>
      <c r="T1629" s="70">
        <f t="shared" si="361"/>
        <v>98.2072878870122</v>
      </c>
      <c r="U1629" s="70">
        <f t="shared" si="362"/>
        <v>49088.833710612504</v>
      </c>
      <c r="V1629" s="70">
        <f t="shared" si="363"/>
        <v>0</v>
      </c>
    </row>
    <row r="1630" spans="1:22" x14ac:dyDescent="0.15">
      <c r="A1630" s="66">
        <v>41517.178673154398</v>
      </c>
      <c r="B1630" s="67">
        <v>44.240064000000004</v>
      </c>
      <c r="C1630" s="67">
        <v>1314.9357542616533</v>
      </c>
      <c r="D1630" s="65">
        <v>10</v>
      </c>
      <c r="E1630" s="68">
        <v>0.5</v>
      </c>
      <c r="F1630" s="65">
        <v>1</v>
      </c>
      <c r="G1630" s="65">
        <v>2.83</v>
      </c>
      <c r="H1630" s="65">
        <v>23</v>
      </c>
      <c r="I1630" s="70">
        <f t="shared" si="350"/>
        <v>29.722736256928858</v>
      </c>
      <c r="J1630" s="70">
        <f t="shared" si="351"/>
        <v>0.5</v>
      </c>
      <c r="K1630" s="70">
        <f t="shared" si="352"/>
        <v>1.415</v>
      </c>
      <c r="L1630" s="70">
        <f t="shared" si="353"/>
        <v>0</v>
      </c>
      <c r="M1630" s="70">
        <f t="shared" si="354"/>
        <v>6.7861016054874979</v>
      </c>
      <c r="N1630" s="70">
        <f t="shared" si="355"/>
        <v>1.6448536269514715</v>
      </c>
      <c r="O1630" s="70">
        <f t="shared" si="356"/>
        <v>11.162143838647316</v>
      </c>
      <c r="P1630" s="70">
        <f t="shared" si="357"/>
        <v>22.662143838647317</v>
      </c>
      <c r="Q1630" s="70">
        <f t="shared" si="358"/>
        <v>14.722736256928858</v>
      </c>
      <c r="R1630" s="70" t="str">
        <f t="shared" si="359"/>
        <v>Yes</v>
      </c>
      <c r="S1630" s="70">
        <f t="shared" si="360"/>
        <v>11.5</v>
      </c>
      <c r="T1630" s="70">
        <f t="shared" si="361"/>
        <v>11.5</v>
      </c>
      <c r="U1630" s="70">
        <f t="shared" si="362"/>
        <v>2564.9267578125</v>
      </c>
      <c r="V1630" s="70">
        <f t="shared" si="363"/>
        <v>0</v>
      </c>
    </row>
    <row r="1631" spans="1:22" x14ac:dyDescent="0.15">
      <c r="A1631" s="66">
        <v>1082.2286793170988</v>
      </c>
      <c r="B1631" s="67">
        <v>170.69993600000001</v>
      </c>
      <c r="C1631" s="67">
        <v>4776.1807069148535</v>
      </c>
      <c r="D1631" s="65">
        <v>34</v>
      </c>
      <c r="E1631" s="68">
        <v>0.8</v>
      </c>
      <c r="F1631" s="65">
        <v>0.82</v>
      </c>
      <c r="G1631" s="65">
        <v>0.91</v>
      </c>
      <c r="H1631" s="65">
        <v>23</v>
      </c>
      <c r="I1631" s="70">
        <f t="shared" si="350"/>
        <v>27.979979482328883</v>
      </c>
      <c r="J1631" s="70">
        <f t="shared" si="351"/>
        <v>2.04</v>
      </c>
      <c r="K1631" s="70">
        <f t="shared" si="352"/>
        <v>1.8564000000000001</v>
      </c>
      <c r="L1631" s="70">
        <f t="shared" si="353"/>
        <v>2.0346989949375809</v>
      </c>
      <c r="M1631" s="70">
        <f t="shared" si="354"/>
        <v>9.8230395540280711</v>
      </c>
      <c r="N1631" s="70">
        <f t="shared" si="355"/>
        <v>1.6448536269514715</v>
      </c>
      <c r="O1631" s="70">
        <f t="shared" si="356"/>
        <v>16.157462238130837</v>
      </c>
      <c r="P1631" s="70">
        <f t="shared" si="357"/>
        <v>63.077462238130835</v>
      </c>
      <c r="Q1631" s="70">
        <f t="shared" si="358"/>
        <v>-33.220020517671117</v>
      </c>
      <c r="R1631" s="70" t="str">
        <f t="shared" si="359"/>
        <v>Yes</v>
      </c>
      <c r="S1631" s="70">
        <f t="shared" si="360"/>
        <v>46.92</v>
      </c>
      <c r="T1631" s="70">
        <f t="shared" si="361"/>
        <v>96.297482755801951</v>
      </c>
      <c r="U1631" s="70">
        <f t="shared" si="362"/>
        <v>49088.833710612504</v>
      </c>
      <c r="V1631" s="70">
        <f t="shared" si="363"/>
        <v>0</v>
      </c>
    </row>
    <row r="1632" spans="1:22" x14ac:dyDescent="0.15">
      <c r="A1632" s="66">
        <v>12328.159625148404</v>
      </c>
      <c r="B1632" s="67">
        <v>10.086824000000002</v>
      </c>
      <c r="C1632" s="67">
        <v>1289.4343017029767</v>
      </c>
      <c r="D1632" s="65">
        <v>26</v>
      </c>
      <c r="E1632" s="68">
        <v>0.4</v>
      </c>
      <c r="F1632" s="65">
        <v>1</v>
      </c>
      <c r="G1632" s="65">
        <v>3.46</v>
      </c>
      <c r="H1632" s="65">
        <v>44</v>
      </c>
      <c r="I1632" s="70">
        <f t="shared" si="350"/>
        <v>127.83352834380538</v>
      </c>
      <c r="J1632" s="70">
        <f t="shared" si="351"/>
        <v>1.2133333333333334</v>
      </c>
      <c r="K1632" s="70">
        <f t="shared" si="352"/>
        <v>4.1981333333333337</v>
      </c>
      <c r="L1632" s="70">
        <f t="shared" si="353"/>
        <v>0</v>
      </c>
      <c r="M1632" s="70">
        <f t="shared" si="354"/>
        <v>27.847266173101371</v>
      </c>
      <c r="N1632" s="70">
        <f t="shared" si="355"/>
        <v>1.6448536269514715</v>
      </c>
      <c r="O1632" s="70">
        <f t="shared" si="356"/>
        <v>45.804676765508816</v>
      </c>
      <c r="P1632" s="70">
        <f t="shared" si="357"/>
        <v>99.191343432175486</v>
      </c>
      <c r="Q1632" s="70">
        <f t="shared" si="358"/>
        <v>91.433528343805392</v>
      </c>
      <c r="R1632" s="70" t="str">
        <f t="shared" si="359"/>
        <v>Yes</v>
      </c>
      <c r="S1632" s="70">
        <f t="shared" si="360"/>
        <v>53.38666666666667</v>
      </c>
      <c r="T1632" s="70">
        <f t="shared" si="361"/>
        <v>53.38666666666667</v>
      </c>
      <c r="U1632" s="70">
        <f t="shared" si="362"/>
        <v>3594.1043043942377</v>
      </c>
      <c r="V1632" s="70">
        <f t="shared" si="363"/>
        <v>0</v>
      </c>
    </row>
    <row r="1633" spans="1:22" x14ac:dyDescent="0.15">
      <c r="A1633" s="66">
        <v>72626.318056653166</v>
      </c>
      <c r="B1633" s="67">
        <v>57.533135000000001</v>
      </c>
      <c r="C1633" s="67">
        <v>1562.0635251705003</v>
      </c>
      <c r="D1633" s="65">
        <v>10</v>
      </c>
      <c r="E1633" s="68">
        <v>1.5</v>
      </c>
      <c r="F1633" s="65">
        <v>1</v>
      </c>
      <c r="G1633" s="65">
        <v>1.95</v>
      </c>
      <c r="H1633" s="65">
        <v>44</v>
      </c>
      <c r="I1633" s="70">
        <f t="shared" si="350"/>
        <v>27.150676304541726</v>
      </c>
      <c r="J1633" s="70">
        <f t="shared" si="351"/>
        <v>0.83333333333333326</v>
      </c>
      <c r="K1633" s="70">
        <f t="shared" si="352"/>
        <v>1.6249999999999998</v>
      </c>
      <c r="L1633" s="70">
        <f t="shared" si="353"/>
        <v>0</v>
      </c>
      <c r="M1633" s="70">
        <f t="shared" si="354"/>
        <v>10.779030568655047</v>
      </c>
      <c r="N1633" s="70">
        <f t="shared" si="355"/>
        <v>1.6448536269514715</v>
      </c>
      <c r="O1633" s="70">
        <f t="shared" si="356"/>
        <v>17.729927525873038</v>
      </c>
      <c r="P1633" s="70">
        <f t="shared" si="357"/>
        <v>54.396594192539702</v>
      </c>
      <c r="Q1633" s="70">
        <f t="shared" si="358"/>
        <v>2.1506763045417294</v>
      </c>
      <c r="R1633" s="70" t="str">
        <f t="shared" si="359"/>
        <v>Yes</v>
      </c>
      <c r="S1633" s="70">
        <f t="shared" si="360"/>
        <v>36.666666666666664</v>
      </c>
      <c r="T1633" s="70">
        <f t="shared" si="361"/>
        <v>52.245917887997976</v>
      </c>
      <c r="U1633" s="70">
        <f t="shared" si="362"/>
        <v>397347.6318359375</v>
      </c>
      <c r="V1633" s="70">
        <f t="shared" si="363"/>
        <v>0</v>
      </c>
    </row>
    <row r="1634" spans="1:22" x14ac:dyDescent="0.15">
      <c r="A1634" s="66">
        <v>16289.396600729822</v>
      </c>
      <c r="B1634" s="67">
        <v>6.3484080000000001</v>
      </c>
      <c r="C1634" s="67">
        <v>281.97848653357431</v>
      </c>
      <c r="D1634" s="65">
        <v>34</v>
      </c>
      <c r="E1634" s="68">
        <v>0.5</v>
      </c>
      <c r="F1634" s="65">
        <v>0.85</v>
      </c>
      <c r="G1634" s="65">
        <v>1.45</v>
      </c>
      <c r="H1634" s="65">
        <v>21</v>
      </c>
      <c r="I1634" s="70">
        <f t="shared" si="350"/>
        <v>44.41719664734439</v>
      </c>
      <c r="J1634" s="70">
        <f t="shared" si="351"/>
        <v>1.7</v>
      </c>
      <c r="K1634" s="70">
        <f t="shared" si="352"/>
        <v>2.4649999999999999</v>
      </c>
      <c r="L1634" s="70">
        <f t="shared" si="353"/>
        <v>1.7748239349298849</v>
      </c>
      <c r="M1634" s="70">
        <f t="shared" si="354"/>
        <v>11.692058202044667</v>
      </c>
      <c r="N1634" s="70">
        <f t="shared" si="355"/>
        <v>1.6448536269514715</v>
      </c>
      <c r="O1634" s="70">
        <f t="shared" si="356"/>
        <v>19.23172434016087</v>
      </c>
      <c r="P1634" s="70">
        <f t="shared" si="357"/>
        <v>54.931724340160869</v>
      </c>
      <c r="Q1634" s="70">
        <f t="shared" si="358"/>
        <v>-6.5828033526556098</v>
      </c>
      <c r="R1634" s="70" t="str">
        <f t="shared" si="359"/>
        <v>Yes</v>
      </c>
      <c r="S1634" s="70">
        <f t="shared" si="360"/>
        <v>35.699999999999996</v>
      </c>
      <c r="T1634" s="70">
        <f t="shared" si="361"/>
        <v>61.514527692816479</v>
      </c>
      <c r="U1634" s="70">
        <f t="shared" si="362"/>
        <v>8720.7509765625</v>
      </c>
      <c r="V1634" s="70">
        <f t="shared" si="363"/>
        <v>0</v>
      </c>
    </row>
    <row r="1635" spans="1:22" x14ac:dyDescent="0.15">
      <c r="A1635" s="66">
        <v>25964.720272971597</v>
      </c>
      <c r="B1635" s="67">
        <v>7.2486370000000004</v>
      </c>
      <c r="C1635" s="67">
        <v>116.88293647812031</v>
      </c>
      <c r="D1635" s="65">
        <v>10</v>
      </c>
      <c r="E1635" s="68">
        <v>1.2</v>
      </c>
      <c r="F1635" s="65">
        <v>0.82</v>
      </c>
      <c r="G1635" s="65">
        <v>1.85</v>
      </c>
      <c r="H1635" s="65">
        <v>21</v>
      </c>
      <c r="I1635" s="70">
        <f t="shared" si="350"/>
        <v>16.124815807181449</v>
      </c>
      <c r="J1635" s="70">
        <f t="shared" si="351"/>
        <v>0.73333333333333339</v>
      </c>
      <c r="K1635" s="70">
        <f t="shared" si="352"/>
        <v>1.3566666666666669</v>
      </c>
      <c r="L1635" s="70">
        <f t="shared" si="353"/>
        <v>1.9442222095223585</v>
      </c>
      <c r="M1635" s="70">
        <f t="shared" si="354"/>
        <v>6.3784193444248674</v>
      </c>
      <c r="N1635" s="70">
        <f t="shared" si="355"/>
        <v>1.6448536269514715</v>
      </c>
      <c r="O1635" s="70">
        <f t="shared" si="356"/>
        <v>10.49156619289467</v>
      </c>
      <c r="P1635" s="70">
        <f t="shared" si="357"/>
        <v>25.891566192894672</v>
      </c>
      <c r="Q1635" s="70">
        <f t="shared" si="358"/>
        <v>-5.8751841928185513</v>
      </c>
      <c r="R1635" s="70" t="str">
        <f t="shared" si="359"/>
        <v>Yes</v>
      </c>
      <c r="S1635" s="70">
        <f t="shared" si="360"/>
        <v>15.400000000000002</v>
      </c>
      <c r="T1635" s="70">
        <f t="shared" si="361"/>
        <v>31.766750385713223</v>
      </c>
      <c r="U1635" s="70">
        <f t="shared" si="362"/>
        <v>107106.68859207688</v>
      </c>
      <c r="V1635" s="70">
        <f t="shared" si="363"/>
        <v>0</v>
      </c>
    </row>
    <row r="1636" spans="1:22" x14ac:dyDescent="0.15">
      <c r="A1636" s="66">
        <v>14077.968112619832</v>
      </c>
      <c r="B1636" s="67">
        <v>105.689804</v>
      </c>
      <c r="C1636" s="67">
        <v>1209.1855873562765</v>
      </c>
      <c r="D1636" s="65">
        <v>26</v>
      </c>
      <c r="E1636" s="68">
        <v>-0.4</v>
      </c>
      <c r="F1636" s="65">
        <v>0.7</v>
      </c>
      <c r="G1636" s="65">
        <v>1.23</v>
      </c>
      <c r="H1636" s="65">
        <v>11</v>
      </c>
      <c r="I1636" s="70">
        <f t="shared" si="350"/>
        <v>11.440891567518438</v>
      </c>
      <c r="J1636" s="70">
        <f t="shared" si="351"/>
        <v>0.52</v>
      </c>
      <c r="K1636" s="70">
        <f t="shared" si="352"/>
        <v>0.63960000000000006</v>
      </c>
      <c r="L1636" s="70">
        <f t="shared" si="353"/>
        <v>1.8165902124584952</v>
      </c>
      <c r="M1636" s="70">
        <f t="shared" si="354"/>
        <v>2.3221304356129528</v>
      </c>
      <c r="N1636" s="70">
        <f t="shared" si="355"/>
        <v>1.6448536269514715</v>
      </c>
      <c r="O1636" s="70">
        <f t="shared" si="356"/>
        <v>3.8195646692723662</v>
      </c>
      <c r="P1636" s="70">
        <f t="shared" si="357"/>
        <v>9.5395646692723659</v>
      </c>
      <c r="Q1636" s="70">
        <f t="shared" si="358"/>
        <v>-4.1591084324815633</v>
      </c>
      <c r="R1636" s="70" t="str">
        <f t="shared" si="359"/>
        <v>Yes</v>
      </c>
      <c r="S1636" s="70">
        <f t="shared" si="360"/>
        <v>5.7200000000000006</v>
      </c>
      <c r="T1636" s="70">
        <f t="shared" si="361"/>
        <v>13.698673101753929</v>
      </c>
      <c r="U1636" s="70">
        <f t="shared" si="362"/>
        <v>38.858509148160003</v>
      </c>
      <c r="V1636" s="70">
        <f t="shared" si="363"/>
        <v>0</v>
      </c>
    </row>
    <row r="1637" spans="1:22" x14ac:dyDescent="0.15">
      <c r="A1637" s="66">
        <v>56373.145922449752</v>
      </c>
      <c r="B1637" s="67">
        <v>42.228175</v>
      </c>
      <c r="C1637" s="67">
        <v>1383.1823575246208</v>
      </c>
      <c r="D1637" s="65">
        <v>34</v>
      </c>
      <c r="E1637" s="68">
        <v>1.5</v>
      </c>
      <c r="F1637" s="65">
        <v>0.82</v>
      </c>
      <c r="G1637" s="65">
        <v>0.46</v>
      </c>
      <c r="H1637" s="65">
        <v>41</v>
      </c>
      <c r="I1637" s="70">
        <f t="shared" si="350"/>
        <v>32.75496413294254</v>
      </c>
      <c r="J1637" s="70">
        <f t="shared" si="351"/>
        <v>2.833333333333333</v>
      </c>
      <c r="K1637" s="70">
        <f t="shared" si="352"/>
        <v>1.3033333333333332</v>
      </c>
      <c r="L1637" s="70">
        <f t="shared" si="353"/>
        <v>2.7166155414412252</v>
      </c>
      <c r="M1637" s="70">
        <f t="shared" si="354"/>
        <v>11.353007922523831</v>
      </c>
      <c r="N1637" s="70">
        <f t="shared" si="355"/>
        <v>1.6448536269514715</v>
      </c>
      <c r="O1637" s="70">
        <f t="shared" si="356"/>
        <v>18.674036258172116</v>
      </c>
      <c r="P1637" s="70">
        <f t="shared" si="357"/>
        <v>134.84070292483878</v>
      </c>
      <c r="Q1637" s="70">
        <f t="shared" si="358"/>
        <v>-52.245035867057446</v>
      </c>
      <c r="R1637" s="70" t="str">
        <f t="shared" si="359"/>
        <v>Yes</v>
      </c>
      <c r="S1637" s="70">
        <f t="shared" si="360"/>
        <v>116.16666666666666</v>
      </c>
      <c r="T1637" s="70">
        <f t="shared" si="361"/>
        <v>187.08573879189623</v>
      </c>
      <c r="U1637" s="70">
        <f t="shared" si="362"/>
        <v>1350981.9482421875</v>
      </c>
      <c r="V1637" s="70">
        <f t="shared" si="363"/>
        <v>0</v>
      </c>
    </row>
    <row r="1638" spans="1:22" x14ac:dyDescent="0.15">
      <c r="A1638" s="66">
        <v>95073.070571137636</v>
      </c>
      <c r="B1638" s="67">
        <v>41.013258</v>
      </c>
      <c r="C1638" s="67">
        <v>1106.5184151344456</v>
      </c>
      <c r="D1638" s="65">
        <v>42</v>
      </c>
      <c r="E1638" s="68">
        <v>-0.7</v>
      </c>
      <c r="F1638" s="65">
        <v>0.85</v>
      </c>
      <c r="G1638" s="65">
        <v>0.64</v>
      </c>
      <c r="H1638" s="65">
        <v>30</v>
      </c>
      <c r="I1638" s="70">
        <f t="shared" si="350"/>
        <v>26.979529768994347</v>
      </c>
      <c r="J1638" s="70">
        <f t="shared" si="351"/>
        <v>0.42000000000000004</v>
      </c>
      <c r="K1638" s="70">
        <f t="shared" si="352"/>
        <v>0.26880000000000004</v>
      </c>
      <c r="L1638" s="70">
        <f t="shared" si="353"/>
        <v>2.1213203435596428</v>
      </c>
      <c r="M1638" s="70">
        <f t="shared" si="354"/>
        <v>1.720872801807269</v>
      </c>
      <c r="N1638" s="70">
        <f t="shared" si="355"/>
        <v>1.6448536269514715</v>
      </c>
      <c r="O1638" s="70">
        <f t="shared" si="356"/>
        <v>2.8305838695748271</v>
      </c>
      <c r="P1638" s="70">
        <f t="shared" si="357"/>
        <v>15.430583869574829</v>
      </c>
      <c r="Q1638" s="70">
        <f t="shared" si="358"/>
        <v>14.379529768994345</v>
      </c>
      <c r="R1638" s="70" t="str">
        <f t="shared" si="359"/>
        <v>Yes</v>
      </c>
      <c r="S1638" s="70">
        <f t="shared" si="360"/>
        <v>12.600000000000001</v>
      </c>
      <c r="T1638" s="70">
        <f t="shared" si="361"/>
        <v>12.600000000000001</v>
      </c>
      <c r="U1638" s="70">
        <f t="shared" si="362"/>
        <v>17.99996811354</v>
      </c>
      <c r="V1638" s="70">
        <f t="shared" si="363"/>
        <v>8.9795616554543471</v>
      </c>
    </row>
    <row r="1639" spans="1:22" x14ac:dyDescent="0.15">
      <c r="A1639" s="66">
        <v>6038.4370720272918</v>
      </c>
      <c r="B1639" s="67">
        <v>55.908039000000009</v>
      </c>
      <c r="C1639" s="67">
        <v>10733.378175834807</v>
      </c>
      <c r="D1639" s="65">
        <v>74</v>
      </c>
      <c r="E1639" s="68">
        <v>1.2</v>
      </c>
      <c r="F1639" s="65">
        <v>1</v>
      </c>
      <c r="G1639" s="65">
        <v>1.52</v>
      </c>
      <c r="H1639" s="65">
        <v>44</v>
      </c>
      <c r="I1639" s="70">
        <f t="shared" si="350"/>
        <v>191.98273392910104</v>
      </c>
      <c r="J1639" s="70">
        <f t="shared" si="351"/>
        <v>5.4266666666666676</v>
      </c>
      <c r="K1639" s="70">
        <f t="shared" si="352"/>
        <v>8.2485333333333344</v>
      </c>
      <c r="L1639" s="70">
        <f t="shared" si="353"/>
        <v>0</v>
      </c>
      <c r="M1639" s="70">
        <f t="shared" si="354"/>
        <v>54.714580274812391</v>
      </c>
      <c r="N1639" s="70">
        <f t="shared" si="355"/>
        <v>1.6448536269514715</v>
      </c>
      <c r="O1639" s="70">
        <f t="shared" si="356"/>
        <v>89.997475812152601</v>
      </c>
      <c r="P1639" s="70">
        <f t="shared" si="357"/>
        <v>328.77080914548594</v>
      </c>
      <c r="Q1639" s="70">
        <f t="shared" si="358"/>
        <v>29.182733929101005</v>
      </c>
      <c r="R1639" s="70" t="str">
        <f t="shared" si="359"/>
        <v>Yes</v>
      </c>
      <c r="S1639" s="70">
        <f t="shared" si="360"/>
        <v>238.77333333333337</v>
      </c>
      <c r="T1639" s="70">
        <f t="shared" si="361"/>
        <v>299.58807521638494</v>
      </c>
      <c r="U1639" s="70">
        <f t="shared" si="362"/>
        <v>792589.49558136903</v>
      </c>
      <c r="V1639" s="70">
        <f t="shared" si="363"/>
        <v>0</v>
      </c>
    </row>
    <row r="1640" spans="1:22" x14ac:dyDescent="0.15">
      <c r="A1640" s="66">
        <v>58786.997466267509</v>
      </c>
      <c r="B1640" s="67">
        <v>29.473895000000002</v>
      </c>
      <c r="C1640" s="67">
        <v>1164.9431836470999</v>
      </c>
      <c r="D1640" s="65">
        <v>34</v>
      </c>
      <c r="E1640" s="68">
        <v>1.2</v>
      </c>
      <c r="F1640" s="65">
        <v>1</v>
      </c>
      <c r="G1640" s="65">
        <v>0.82</v>
      </c>
      <c r="H1640" s="65">
        <v>30</v>
      </c>
      <c r="I1640" s="70">
        <f t="shared" si="350"/>
        <v>39.524575345304712</v>
      </c>
      <c r="J1640" s="70">
        <f t="shared" si="351"/>
        <v>2.4933333333333336</v>
      </c>
      <c r="K1640" s="70">
        <f t="shared" si="352"/>
        <v>2.0445333333333333</v>
      </c>
      <c r="L1640" s="70">
        <f t="shared" si="353"/>
        <v>0</v>
      </c>
      <c r="M1640" s="70">
        <f t="shared" si="354"/>
        <v>11.198370262378956</v>
      </c>
      <c r="N1640" s="70">
        <f t="shared" si="355"/>
        <v>1.6448536269514715</v>
      </c>
      <c r="O1640" s="70">
        <f t="shared" si="356"/>
        <v>18.419679942019528</v>
      </c>
      <c r="P1640" s="70">
        <f t="shared" si="357"/>
        <v>93.219679942019539</v>
      </c>
      <c r="Q1640" s="70">
        <f t="shared" si="358"/>
        <v>-35.2754246546953</v>
      </c>
      <c r="R1640" s="70" t="str">
        <f t="shared" si="359"/>
        <v>Yes</v>
      </c>
      <c r="S1640" s="70">
        <f t="shared" si="360"/>
        <v>74.800000000000011</v>
      </c>
      <c r="T1640" s="70">
        <f t="shared" si="361"/>
        <v>128.49510459671484</v>
      </c>
      <c r="U1640" s="70">
        <f t="shared" si="362"/>
        <v>364162.74121306144</v>
      </c>
      <c r="V1640" s="70">
        <f t="shared" si="363"/>
        <v>0</v>
      </c>
    </row>
    <row r="1641" spans="1:22" x14ac:dyDescent="0.15">
      <c r="A1641" s="66">
        <v>64638.53689229767</v>
      </c>
      <c r="B1641" s="67">
        <v>26.352304000000004</v>
      </c>
      <c r="C1641" s="67">
        <v>1092.0691157505487</v>
      </c>
      <c r="D1641" s="65">
        <v>34</v>
      </c>
      <c r="E1641" s="68">
        <v>-0.4</v>
      </c>
      <c r="F1641" s="65">
        <v>0.75</v>
      </c>
      <c r="G1641" s="65">
        <v>0.82</v>
      </c>
      <c r="H1641" s="65">
        <v>30</v>
      </c>
      <c r="I1641" s="70">
        <f t="shared" si="350"/>
        <v>41.441124683084581</v>
      </c>
      <c r="J1641" s="70">
        <f t="shared" si="351"/>
        <v>0.67999999999999994</v>
      </c>
      <c r="K1641" s="70">
        <f t="shared" si="352"/>
        <v>0.55759999999999987</v>
      </c>
      <c r="L1641" s="70">
        <f t="shared" si="353"/>
        <v>2.7386127875258306</v>
      </c>
      <c r="M1641" s="70">
        <f t="shared" si="354"/>
        <v>3.5770843993397747</v>
      </c>
      <c r="N1641" s="70">
        <f t="shared" si="355"/>
        <v>1.6448536269514715</v>
      </c>
      <c r="O1641" s="70">
        <f t="shared" si="356"/>
        <v>5.8837802481655546</v>
      </c>
      <c r="P1641" s="70">
        <f t="shared" si="357"/>
        <v>26.283780248165552</v>
      </c>
      <c r="Q1641" s="70">
        <f t="shared" si="358"/>
        <v>21.041124683084583</v>
      </c>
      <c r="R1641" s="70" t="str">
        <f t="shared" si="359"/>
        <v>Yes</v>
      </c>
      <c r="S1641" s="70">
        <f t="shared" si="360"/>
        <v>20.399999999999999</v>
      </c>
      <c r="T1641" s="70">
        <f t="shared" si="361"/>
        <v>20.399999999999999</v>
      </c>
      <c r="U1641" s="70">
        <f t="shared" si="362"/>
        <v>50.814973501439994</v>
      </c>
      <c r="V1641" s="70">
        <f t="shared" si="363"/>
        <v>0</v>
      </c>
    </row>
    <row r="1642" spans="1:22" x14ac:dyDescent="0.15">
      <c r="A1642" s="66">
        <v>69829.514547343613</v>
      </c>
      <c r="B1642" s="67">
        <v>22.412313000000001</v>
      </c>
      <c r="C1642" s="67">
        <v>1106.8992848421128</v>
      </c>
      <c r="D1642" s="65">
        <v>34</v>
      </c>
      <c r="E1642" s="68">
        <v>0.5</v>
      </c>
      <c r="F1642" s="65">
        <v>1</v>
      </c>
      <c r="G1642" s="65">
        <v>0.82</v>
      </c>
      <c r="H1642" s="65">
        <v>37</v>
      </c>
      <c r="I1642" s="70">
        <f t="shared" si="350"/>
        <v>49.387998679213197</v>
      </c>
      <c r="J1642" s="70">
        <f t="shared" si="351"/>
        <v>1.7</v>
      </c>
      <c r="K1642" s="70">
        <f t="shared" si="352"/>
        <v>1.3939999999999999</v>
      </c>
      <c r="L1642" s="70">
        <f t="shared" si="353"/>
        <v>0</v>
      </c>
      <c r="M1642" s="70">
        <f t="shared" si="354"/>
        <v>8.4793709672357167</v>
      </c>
      <c r="N1642" s="70">
        <f t="shared" si="355"/>
        <v>1.6448536269514715</v>
      </c>
      <c r="O1642" s="70">
        <f t="shared" si="356"/>
        <v>13.947324089724676</v>
      </c>
      <c r="P1642" s="70">
        <f t="shared" si="357"/>
        <v>76.84732408972468</v>
      </c>
      <c r="Q1642" s="70">
        <f t="shared" si="358"/>
        <v>-1.6120013207868027</v>
      </c>
      <c r="R1642" s="70" t="str">
        <f t="shared" si="359"/>
        <v>Yes</v>
      </c>
      <c r="S1642" s="70">
        <f t="shared" si="360"/>
        <v>62.9</v>
      </c>
      <c r="T1642" s="70">
        <f t="shared" si="361"/>
        <v>78.459325410511482</v>
      </c>
      <c r="U1642" s="70">
        <f t="shared" si="362"/>
        <v>8720.7509765625</v>
      </c>
      <c r="V1642" s="70">
        <f t="shared" si="363"/>
        <v>0</v>
      </c>
    </row>
    <row r="1643" spans="1:22" x14ac:dyDescent="0.15">
      <c r="A1643" s="66">
        <v>65187.641517148084</v>
      </c>
      <c r="B1643" s="67">
        <v>24.516756000000004</v>
      </c>
      <c r="C1643" s="67">
        <v>1019.3885282194666</v>
      </c>
      <c r="D1643" s="65">
        <v>34</v>
      </c>
      <c r="E1643" s="68">
        <v>1.2</v>
      </c>
      <c r="F1643" s="65">
        <v>0.75</v>
      </c>
      <c r="G1643" s="65">
        <v>0.82</v>
      </c>
      <c r="H1643" s="65">
        <v>30</v>
      </c>
      <c r="I1643" s="70">
        <f t="shared" si="350"/>
        <v>41.579258210974828</v>
      </c>
      <c r="J1643" s="70">
        <f t="shared" si="351"/>
        <v>2.4933333333333336</v>
      </c>
      <c r="K1643" s="70">
        <f t="shared" si="352"/>
        <v>2.0445333333333333</v>
      </c>
      <c r="L1643" s="70">
        <f t="shared" si="353"/>
        <v>2.7386127875258306</v>
      </c>
      <c r="M1643" s="70">
        <f t="shared" si="354"/>
        <v>13.115976130912509</v>
      </c>
      <c r="N1643" s="70">
        <f t="shared" si="355"/>
        <v>1.6448536269514715</v>
      </c>
      <c r="O1643" s="70">
        <f t="shared" si="356"/>
        <v>21.573860909940368</v>
      </c>
      <c r="P1643" s="70">
        <f t="shared" si="357"/>
        <v>96.373860909940376</v>
      </c>
      <c r="Q1643" s="70">
        <f t="shared" si="358"/>
        <v>-33.220741789025183</v>
      </c>
      <c r="R1643" s="70" t="str">
        <f t="shared" si="359"/>
        <v>Yes</v>
      </c>
      <c r="S1643" s="70">
        <f t="shared" si="360"/>
        <v>74.800000000000011</v>
      </c>
      <c r="T1643" s="70">
        <f t="shared" si="361"/>
        <v>129.59460269896556</v>
      </c>
      <c r="U1643" s="70">
        <f t="shared" si="362"/>
        <v>364162.74121306144</v>
      </c>
      <c r="V1643" s="70">
        <f t="shared" si="363"/>
        <v>0</v>
      </c>
    </row>
    <row r="1644" spans="1:22" x14ac:dyDescent="0.15">
      <c r="A1644" s="66">
        <v>40051.270235325799</v>
      </c>
      <c r="B1644" s="67">
        <v>29.473895000000002</v>
      </c>
      <c r="C1644" s="67">
        <v>1164.9431836470999</v>
      </c>
      <c r="D1644" s="65">
        <v>34</v>
      </c>
      <c r="E1644" s="68">
        <v>-0.2</v>
      </c>
      <c r="F1644" s="65">
        <v>1</v>
      </c>
      <c r="G1644" s="65">
        <v>0.82</v>
      </c>
      <c r="H1644" s="65">
        <v>30</v>
      </c>
      <c r="I1644" s="70">
        <f t="shared" si="350"/>
        <v>39.524575345304712</v>
      </c>
      <c r="J1644" s="70">
        <f t="shared" si="351"/>
        <v>0.90666666666666673</v>
      </c>
      <c r="K1644" s="70">
        <f t="shared" si="352"/>
        <v>0.74346666666666672</v>
      </c>
      <c r="L1644" s="70">
        <f t="shared" si="353"/>
        <v>0</v>
      </c>
      <c r="M1644" s="70">
        <f t="shared" si="354"/>
        <v>4.0721346408650749</v>
      </c>
      <c r="N1644" s="70">
        <f t="shared" si="355"/>
        <v>1.6448536269514715</v>
      </c>
      <c r="O1644" s="70">
        <f t="shared" si="356"/>
        <v>6.6980654334616467</v>
      </c>
      <c r="P1644" s="70">
        <f t="shared" si="357"/>
        <v>33.898065433461653</v>
      </c>
      <c r="Q1644" s="70">
        <f t="shared" si="358"/>
        <v>12.324575345304709</v>
      </c>
      <c r="R1644" s="70" t="str">
        <f t="shared" si="359"/>
        <v>Yes</v>
      </c>
      <c r="S1644" s="70">
        <f t="shared" si="360"/>
        <v>27.200000000000003</v>
      </c>
      <c r="T1644" s="70">
        <f t="shared" si="361"/>
        <v>27.200000000000003</v>
      </c>
      <c r="U1644" s="70">
        <f t="shared" si="362"/>
        <v>124.31768895488001</v>
      </c>
      <c r="V1644" s="70">
        <f t="shared" si="363"/>
        <v>0</v>
      </c>
    </row>
    <row r="1645" spans="1:22" x14ac:dyDescent="0.15">
      <c r="A1645" s="66">
        <v>85361.352775510051</v>
      </c>
      <c r="B1645" s="67">
        <v>21.816058000000002</v>
      </c>
      <c r="C1645" s="67">
        <v>874.90276042884</v>
      </c>
      <c r="D1645" s="65">
        <v>34</v>
      </c>
      <c r="E1645" s="68">
        <v>-0.1</v>
      </c>
      <c r="F1645" s="65">
        <v>1</v>
      </c>
      <c r="G1645" s="65">
        <v>0.82</v>
      </c>
      <c r="H1645" s="65">
        <v>30</v>
      </c>
      <c r="I1645" s="70">
        <f t="shared" si="350"/>
        <v>40.103613605576221</v>
      </c>
      <c r="J1645" s="70">
        <f t="shared" si="351"/>
        <v>1.02</v>
      </c>
      <c r="K1645" s="70">
        <f t="shared" si="352"/>
        <v>0.83639999999999992</v>
      </c>
      <c r="L1645" s="70">
        <f t="shared" si="353"/>
        <v>0</v>
      </c>
      <c r="M1645" s="70">
        <f t="shared" si="354"/>
        <v>4.5811514709732091</v>
      </c>
      <c r="N1645" s="70">
        <f t="shared" si="355"/>
        <v>1.6448536269514715</v>
      </c>
      <c r="O1645" s="70">
        <f t="shared" si="356"/>
        <v>7.5353236126443521</v>
      </c>
      <c r="P1645" s="70">
        <f t="shared" si="357"/>
        <v>38.135323612644356</v>
      </c>
      <c r="Q1645" s="70">
        <f t="shared" si="358"/>
        <v>9.5036136055762199</v>
      </c>
      <c r="R1645" s="70" t="str">
        <f t="shared" si="359"/>
        <v>Yes</v>
      </c>
      <c r="S1645" s="70">
        <f t="shared" si="360"/>
        <v>30.6</v>
      </c>
      <c r="T1645" s="70">
        <f t="shared" si="361"/>
        <v>30.6</v>
      </c>
      <c r="U1645" s="70">
        <f t="shared" si="362"/>
        <v>209.97395759645997</v>
      </c>
      <c r="V1645" s="70">
        <f t="shared" si="363"/>
        <v>0</v>
      </c>
    </row>
    <row r="1646" spans="1:22" x14ac:dyDescent="0.15">
      <c r="A1646" s="66">
        <v>37091.966535578635</v>
      </c>
      <c r="B1646" s="67">
        <v>9.0724920000000004</v>
      </c>
      <c r="C1646" s="67">
        <v>102.02372416690669</v>
      </c>
      <c r="D1646" s="65">
        <v>10</v>
      </c>
      <c r="E1646" s="68">
        <v>1.2</v>
      </c>
      <c r="F1646" s="65">
        <v>1</v>
      </c>
      <c r="G1646" s="65">
        <v>1.1599999999999999</v>
      </c>
      <c r="H1646" s="65">
        <v>23</v>
      </c>
      <c r="I1646" s="70">
        <f t="shared" si="350"/>
        <v>11.245391472035102</v>
      </c>
      <c r="J1646" s="70">
        <f t="shared" si="351"/>
        <v>0.73333333333333339</v>
      </c>
      <c r="K1646" s="70">
        <f t="shared" si="352"/>
        <v>0.85066666666666668</v>
      </c>
      <c r="L1646" s="70">
        <f t="shared" si="353"/>
        <v>0</v>
      </c>
      <c r="M1646" s="70">
        <f t="shared" si="354"/>
        <v>4.0796540158313537</v>
      </c>
      <c r="N1646" s="70">
        <f t="shared" si="355"/>
        <v>1.6448536269514715</v>
      </c>
      <c r="O1646" s="70">
        <f t="shared" si="356"/>
        <v>6.7104337046473379</v>
      </c>
      <c r="P1646" s="70">
        <f t="shared" si="357"/>
        <v>23.577100371314003</v>
      </c>
      <c r="Q1646" s="70">
        <f t="shared" si="358"/>
        <v>-10.754608527964898</v>
      </c>
      <c r="R1646" s="70" t="str">
        <f t="shared" si="359"/>
        <v>Yes</v>
      </c>
      <c r="S1646" s="70">
        <f t="shared" si="360"/>
        <v>16.866666666666667</v>
      </c>
      <c r="T1646" s="70">
        <f t="shared" si="361"/>
        <v>34.331708899278901</v>
      </c>
      <c r="U1646" s="70">
        <f t="shared" si="362"/>
        <v>107106.68859207688</v>
      </c>
      <c r="V1646" s="70">
        <f t="shared" si="363"/>
        <v>0</v>
      </c>
    </row>
    <row r="1647" spans="1:22" x14ac:dyDescent="0.15">
      <c r="A1647" s="66">
        <v>48685.61793384776</v>
      </c>
      <c r="B1647" s="67">
        <v>51.851140000000001</v>
      </c>
      <c r="C1647" s="67">
        <v>6846.3216537029621</v>
      </c>
      <c r="D1647" s="65">
        <v>58</v>
      </c>
      <c r="E1647" s="68">
        <v>-0.4</v>
      </c>
      <c r="F1647" s="65">
        <v>1</v>
      </c>
      <c r="G1647" s="65">
        <v>1.33</v>
      </c>
      <c r="H1647" s="65">
        <v>44</v>
      </c>
      <c r="I1647" s="70">
        <f t="shared" si="350"/>
        <v>132.03801601474842</v>
      </c>
      <c r="J1647" s="70">
        <f t="shared" si="351"/>
        <v>1.1599999999999999</v>
      </c>
      <c r="K1647" s="70">
        <f t="shared" si="352"/>
        <v>1.5427999999999999</v>
      </c>
      <c r="L1647" s="70">
        <f t="shared" si="353"/>
        <v>0</v>
      </c>
      <c r="M1647" s="70">
        <f t="shared" si="354"/>
        <v>10.233777453120622</v>
      </c>
      <c r="N1647" s="70">
        <f t="shared" si="355"/>
        <v>1.6448536269514715</v>
      </c>
      <c r="O1647" s="70">
        <f t="shared" si="356"/>
        <v>16.833065961179649</v>
      </c>
      <c r="P1647" s="70">
        <f t="shared" si="357"/>
        <v>67.873065961179648</v>
      </c>
      <c r="Q1647" s="70">
        <f t="shared" si="358"/>
        <v>97.238016014748425</v>
      </c>
      <c r="R1647" s="70" t="str">
        <f t="shared" si="359"/>
        <v>No</v>
      </c>
      <c r="S1647" s="70">
        <f t="shared" si="360"/>
        <v>51.04</v>
      </c>
      <c r="T1647" s="70">
        <f t="shared" si="361"/>
        <v>0</v>
      </c>
      <c r="U1647" s="70">
        <f t="shared" si="362"/>
        <v>86.684366561280001</v>
      </c>
      <c r="V1647" s="70">
        <f t="shared" si="363"/>
        <v>45.353649453468421</v>
      </c>
    </row>
    <row r="1648" spans="1:22" x14ac:dyDescent="0.15">
      <c r="A1648" s="66">
        <v>6647.5297473158053</v>
      </c>
      <c r="B1648" s="67">
        <v>21.921284</v>
      </c>
      <c r="C1648" s="67">
        <v>1219.2171813440668</v>
      </c>
      <c r="D1648" s="65">
        <v>50</v>
      </c>
      <c r="E1648" s="68">
        <v>-0.6</v>
      </c>
      <c r="F1648" s="65">
        <v>1</v>
      </c>
      <c r="G1648" s="65">
        <v>1.02</v>
      </c>
      <c r="H1648" s="65">
        <v>23</v>
      </c>
      <c r="I1648" s="70">
        <f t="shared" si="350"/>
        <v>55.617963863068731</v>
      </c>
      <c r="J1648" s="70">
        <f t="shared" si="351"/>
        <v>0.66666666666666674</v>
      </c>
      <c r="K1648" s="70">
        <f t="shared" si="352"/>
        <v>0.68</v>
      </c>
      <c r="L1648" s="70">
        <f t="shared" si="353"/>
        <v>0</v>
      </c>
      <c r="M1648" s="70">
        <f t="shared" si="354"/>
        <v>3.2611654358526496</v>
      </c>
      <c r="N1648" s="70">
        <f t="shared" si="355"/>
        <v>1.6448536269514715</v>
      </c>
      <c r="O1648" s="70">
        <f t="shared" si="356"/>
        <v>5.364139795251007</v>
      </c>
      <c r="P1648" s="70">
        <f t="shared" si="357"/>
        <v>20.697473128584342</v>
      </c>
      <c r="Q1648" s="70">
        <f t="shared" si="358"/>
        <v>35.617963863068724</v>
      </c>
      <c r="R1648" s="70" t="str">
        <f t="shared" si="359"/>
        <v>No</v>
      </c>
      <c r="S1648" s="70">
        <f t="shared" si="360"/>
        <v>15.333333333333336</v>
      </c>
      <c r="T1648" s="70">
        <f t="shared" si="361"/>
        <v>0</v>
      </c>
      <c r="U1648" s="70">
        <f t="shared" si="362"/>
        <v>33.331935232000006</v>
      </c>
      <c r="V1648" s="70">
        <f t="shared" si="363"/>
        <v>22.286028631068724</v>
      </c>
    </row>
    <row r="1649" spans="1:22" x14ac:dyDescent="0.15">
      <c r="A1649" s="66">
        <v>95126.425023113756</v>
      </c>
      <c r="B1649" s="67">
        <v>641.46930100000009</v>
      </c>
      <c r="C1649" s="67">
        <v>17309.024072626824</v>
      </c>
      <c r="D1649" s="65">
        <v>50</v>
      </c>
      <c r="E1649" s="68">
        <v>0.5</v>
      </c>
      <c r="F1649" s="65">
        <v>0.82</v>
      </c>
      <c r="G1649" s="65">
        <v>0.86</v>
      </c>
      <c r="H1649" s="65">
        <v>16</v>
      </c>
      <c r="I1649" s="70">
        <f t="shared" si="350"/>
        <v>26.983402082755042</v>
      </c>
      <c r="J1649" s="70">
        <f t="shared" si="351"/>
        <v>2.5</v>
      </c>
      <c r="K1649" s="70">
        <f t="shared" si="352"/>
        <v>2.15</v>
      </c>
      <c r="L1649" s="70">
        <f t="shared" si="353"/>
        <v>1.6970562748477143</v>
      </c>
      <c r="M1649" s="70">
        <f t="shared" si="354"/>
        <v>9.5895776757894815</v>
      </c>
      <c r="N1649" s="70">
        <f t="shared" si="355"/>
        <v>1.6448536269514715</v>
      </c>
      <c r="O1649" s="70">
        <f t="shared" si="356"/>
        <v>15.773451620955191</v>
      </c>
      <c r="P1649" s="70">
        <f t="shared" si="357"/>
        <v>55.773451620955193</v>
      </c>
      <c r="Q1649" s="70">
        <f t="shared" si="358"/>
        <v>-48.016597917244958</v>
      </c>
      <c r="R1649" s="70" t="str">
        <f t="shared" si="359"/>
        <v>Yes</v>
      </c>
      <c r="S1649" s="70">
        <f t="shared" si="360"/>
        <v>40</v>
      </c>
      <c r="T1649" s="70">
        <f t="shared" si="361"/>
        <v>103.79004953820015</v>
      </c>
      <c r="U1649" s="70">
        <f t="shared" si="362"/>
        <v>12824.6337890625</v>
      </c>
      <c r="V1649" s="70">
        <f t="shared" si="363"/>
        <v>0</v>
      </c>
    </row>
    <row r="1650" spans="1:22" x14ac:dyDescent="0.15">
      <c r="A1650" s="66">
        <v>3316.9795875012674</v>
      </c>
      <c r="B1650" s="67">
        <v>183.54020299999999</v>
      </c>
      <c r="C1650" s="67">
        <v>3226.9509675658192</v>
      </c>
      <c r="D1650" s="65">
        <v>26</v>
      </c>
      <c r="E1650" s="68">
        <v>1.5</v>
      </c>
      <c r="F1650" s="65">
        <v>0.82</v>
      </c>
      <c r="G1650" s="65">
        <v>0.74</v>
      </c>
      <c r="H1650" s="65">
        <v>23</v>
      </c>
      <c r="I1650" s="70">
        <f t="shared" si="350"/>
        <v>17.581711880125901</v>
      </c>
      <c r="J1650" s="70">
        <f t="shared" si="351"/>
        <v>2.166666666666667</v>
      </c>
      <c r="K1650" s="70">
        <f t="shared" si="352"/>
        <v>1.6033333333333335</v>
      </c>
      <c r="L1650" s="70">
        <f t="shared" si="353"/>
        <v>2.0346989949375809</v>
      </c>
      <c r="M1650" s="70">
        <f t="shared" si="354"/>
        <v>8.8634411426312809</v>
      </c>
      <c r="N1650" s="70">
        <f t="shared" si="355"/>
        <v>1.6448536269514715</v>
      </c>
      <c r="O1650" s="70">
        <f t="shared" si="356"/>
        <v>14.579063310727957</v>
      </c>
      <c r="P1650" s="70">
        <f t="shared" si="357"/>
        <v>64.412396644061303</v>
      </c>
      <c r="Q1650" s="70">
        <f t="shared" si="358"/>
        <v>-47.418288119874113</v>
      </c>
      <c r="R1650" s="70" t="str">
        <f t="shared" si="359"/>
        <v>Yes</v>
      </c>
      <c r="S1650" s="70">
        <f t="shared" si="360"/>
        <v>49.833333333333343</v>
      </c>
      <c r="T1650" s="70">
        <f t="shared" si="361"/>
        <v>111.83068476393541</v>
      </c>
      <c r="U1650" s="70">
        <f t="shared" si="362"/>
        <v>1033103.8427734376</v>
      </c>
      <c r="V1650" s="70">
        <f t="shared" si="363"/>
        <v>0</v>
      </c>
    </row>
    <row r="1651" spans="1:22" x14ac:dyDescent="0.15">
      <c r="A1651" s="66">
        <v>17330.332727177189</v>
      </c>
      <c r="B1651" s="67">
        <v>5.8865950000000007</v>
      </c>
      <c r="C1651" s="67">
        <v>63.443771357438642</v>
      </c>
      <c r="D1651" s="65">
        <v>26</v>
      </c>
      <c r="E1651" s="68">
        <v>0.8</v>
      </c>
      <c r="F1651" s="65">
        <v>0.85</v>
      </c>
      <c r="G1651" s="65">
        <v>0.25</v>
      </c>
      <c r="H1651" s="65">
        <v>23</v>
      </c>
      <c r="I1651" s="70">
        <f t="shared" si="350"/>
        <v>10.777668814898703</v>
      </c>
      <c r="J1651" s="70">
        <f t="shared" si="351"/>
        <v>1.56</v>
      </c>
      <c r="K1651" s="70">
        <f t="shared" si="352"/>
        <v>0.39</v>
      </c>
      <c r="L1651" s="70">
        <f t="shared" si="353"/>
        <v>1.8574175621006712</v>
      </c>
      <c r="M1651" s="70">
        <f t="shared" si="354"/>
        <v>3.448799791231727</v>
      </c>
      <c r="N1651" s="70">
        <f t="shared" si="355"/>
        <v>1.6448536269514715</v>
      </c>
      <c r="O1651" s="70">
        <f t="shared" si="356"/>
        <v>5.6727708452369843</v>
      </c>
      <c r="P1651" s="70">
        <f t="shared" si="357"/>
        <v>41.552770845236985</v>
      </c>
      <c r="Q1651" s="70">
        <f t="shared" si="358"/>
        <v>-36.022331185101301</v>
      </c>
      <c r="R1651" s="70" t="str">
        <f t="shared" si="359"/>
        <v>Yes</v>
      </c>
      <c r="S1651" s="70">
        <f t="shared" si="360"/>
        <v>35.880000000000003</v>
      </c>
      <c r="T1651" s="70">
        <f t="shared" si="361"/>
        <v>77.575102030338286</v>
      </c>
      <c r="U1651" s="70">
        <f t="shared" si="362"/>
        <v>37538.519896350736</v>
      </c>
      <c r="V1651" s="70">
        <f t="shared" si="363"/>
        <v>0</v>
      </c>
    </row>
    <row r="1652" spans="1:22" x14ac:dyDescent="0.15">
      <c r="A1652" s="66">
        <v>73163.297418864298</v>
      </c>
      <c r="B1652" s="67">
        <v>8.3359320000000015</v>
      </c>
      <c r="C1652" s="67">
        <v>311.30737661702773</v>
      </c>
      <c r="D1652" s="65">
        <v>34</v>
      </c>
      <c r="E1652" s="68">
        <v>0.6</v>
      </c>
      <c r="F1652" s="65">
        <v>0.82</v>
      </c>
      <c r="G1652" s="65">
        <v>0.25</v>
      </c>
      <c r="H1652" s="65">
        <v>66</v>
      </c>
      <c r="I1652" s="70">
        <f t="shared" si="350"/>
        <v>37.345239454571811</v>
      </c>
      <c r="J1652" s="70">
        <f t="shared" si="351"/>
        <v>1.8133333333333335</v>
      </c>
      <c r="K1652" s="70">
        <f t="shared" si="352"/>
        <v>0.45333333333333337</v>
      </c>
      <c r="L1652" s="70">
        <f t="shared" si="353"/>
        <v>3.4467375879228177</v>
      </c>
      <c r="M1652" s="70">
        <f t="shared" si="354"/>
        <v>7.2544665781388336</v>
      </c>
      <c r="N1652" s="70">
        <f t="shared" si="355"/>
        <v>1.6448536269514715</v>
      </c>
      <c r="O1652" s="70">
        <f t="shared" si="356"/>
        <v>11.932535662649892</v>
      </c>
      <c r="P1652" s="70">
        <f t="shared" si="357"/>
        <v>131.61253566264989</v>
      </c>
      <c r="Q1652" s="70">
        <f t="shared" si="358"/>
        <v>-17.054760545428195</v>
      </c>
      <c r="R1652" s="70" t="str">
        <f t="shared" si="359"/>
        <v>Yes</v>
      </c>
      <c r="S1652" s="70">
        <f t="shared" si="360"/>
        <v>119.68</v>
      </c>
      <c r="T1652" s="70">
        <f t="shared" si="361"/>
        <v>148.66729620807808</v>
      </c>
      <c r="U1652" s="70">
        <f t="shared" si="362"/>
        <v>15859.582013603856</v>
      </c>
      <c r="V1652" s="70">
        <f t="shared" si="363"/>
        <v>0</v>
      </c>
    </row>
    <row r="1653" spans="1:22" x14ac:dyDescent="0.15">
      <c r="A1653" s="66">
        <v>30529.136633842969</v>
      </c>
      <c r="B1653" s="67">
        <v>80.787233999999998</v>
      </c>
      <c r="C1653" s="67">
        <v>2423.1951397548983</v>
      </c>
      <c r="D1653" s="65">
        <v>106</v>
      </c>
      <c r="E1653" s="68">
        <v>-0.7</v>
      </c>
      <c r="F1653" s="65">
        <v>0.82</v>
      </c>
      <c r="G1653" s="65">
        <v>0.25</v>
      </c>
      <c r="H1653" s="65">
        <v>23</v>
      </c>
      <c r="I1653" s="70">
        <f t="shared" si="350"/>
        <v>29.994777884769498</v>
      </c>
      <c r="J1653" s="70">
        <f t="shared" si="351"/>
        <v>1.06</v>
      </c>
      <c r="K1653" s="70">
        <f t="shared" si="352"/>
        <v>0.26500000000000001</v>
      </c>
      <c r="L1653" s="70">
        <f t="shared" si="353"/>
        <v>2.0346989949375809</v>
      </c>
      <c r="M1653" s="70">
        <f t="shared" si="354"/>
        <v>2.503373523867344</v>
      </c>
      <c r="N1653" s="70">
        <f t="shared" si="355"/>
        <v>1.6448536269514715</v>
      </c>
      <c r="O1653" s="70">
        <f t="shared" si="356"/>
        <v>4.1176830203474868</v>
      </c>
      <c r="P1653" s="70">
        <f t="shared" si="357"/>
        <v>28.497683020347488</v>
      </c>
      <c r="Q1653" s="70">
        <f t="shared" si="358"/>
        <v>-1.805222115230503</v>
      </c>
      <c r="R1653" s="70" t="str">
        <f t="shared" si="359"/>
        <v>Yes</v>
      </c>
      <c r="S1653" s="70">
        <f t="shared" si="360"/>
        <v>24.380000000000003</v>
      </c>
      <c r="T1653" s="70">
        <f t="shared" si="361"/>
        <v>30.302905135577991</v>
      </c>
      <c r="U1653" s="70">
        <f t="shared" si="362"/>
        <v>45.428490953220006</v>
      </c>
      <c r="V1653" s="70">
        <f t="shared" si="363"/>
        <v>0</v>
      </c>
    </row>
    <row r="1654" spans="1:22" x14ac:dyDescent="0.15">
      <c r="A1654" s="66">
        <v>75565.46092883173</v>
      </c>
      <c r="B1654" s="67">
        <v>373.60878500000001</v>
      </c>
      <c r="C1654" s="67">
        <v>25362.13704986867</v>
      </c>
      <c r="D1654" s="65">
        <v>50</v>
      </c>
      <c r="E1654" s="68">
        <v>-0.4</v>
      </c>
      <c r="F1654" s="65">
        <v>1</v>
      </c>
      <c r="G1654" s="65">
        <v>1.36</v>
      </c>
      <c r="H1654" s="65">
        <v>26</v>
      </c>
      <c r="I1654" s="70">
        <f t="shared" si="350"/>
        <v>67.884209547879522</v>
      </c>
      <c r="J1654" s="70">
        <f t="shared" si="351"/>
        <v>1</v>
      </c>
      <c r="K1654" s="70">
        <f t="shared" si="352"/>
        <v>1.36</v>
      </c>
      <c r="L1654" s="70">
        <f t="shared" si="353"/>
        <v>0</v>
      </c>
      <c r="M1654" s="70">
        <f t="shared" si="354"/>
        <v>6.9346665384861881</v>
      </c>
      <c r="N1654" s="70">
        <f t="shared" si="355"/>
        <v>1.6448536269514715</v>
      </c>
      <c r="O1654" s="70">
        <f t="shared" si="356"/>
        <v>11.406511407528013</v>
      </c>
      <c r="P1654" s="70">
        <f t="shared" si="357"/>
        <v>37.406511407528015</v>
      </c>
      <c r="Q1654" s="70">
        <f t="shared" si="358"/>
        <v>37.884209547879522</v>
      </c>
      <c r="R1654" s="70" t="str">
        <f t="shared" si="359"/>
        <v>No</v>
      </c>
      <c r="S1654" s="70">
        <f t="shared" si="360"/>
        <v>26</v>
      </c>
      <c r="T1654" s="70">
        <f t="shared" si="361"/>
        <v>0</v>
      </c>
      <c r="U1654" s="70">
        <f t="shared" si="362"/>
        <v>74.727902208000003</v>
      </c>
      <c r="V1654" s="70">
        <f t="shared" si="363"/>
        <v>0</v>
      </c>
    </row>
    <row r="1655" spans="1:22" x14ac:dyDescent="0.15">
      <c r="A1655" s="66">
        <v>26376.721453590701</v>
      </c>
      <c r="B1655" s="67">
        <v>31.332818000000003</v>
      </c>
      <c r="C1655" s="67">
        <v>1793.4398474008503</v>
      </c>
      <c r="D1655" s="65">
        <v>74</v>
      </c>
      <c r="E1655" s="68">
        <v>-0.1</v>
      </c>
      <c r="F1655" s="65">
        <v>1</v>
      </c>
      <c r="G1655" s="65">
        <v>0.25</v>
      </c>
      <c r="H1655" s="65">
        <v>87</v>
      </c>
      <c r="I1655" s="70">
        <f t="shared" si="350"/>
        <v>57.238383327055047</v>
      </c>
      <c r="J1655" s="70">
        <f t="shared" si="351"/>
        <v>2.2200000000000002</v>
      </c>
      <c r="K1655" s="70">
        <f t="shared" si="352"/>
        <v>0.55500000000000005</v>
      </c>
      <c r="L1655" s="70">
        <f t="shared" si="353"/>
        <v>0</v>
      </c>
      <c r="M1655" s="70">
        <f t="shared" si="354"/>
        <v>5.176695374464293</v>
      </c>
      <c r="N1655" s="70">
        <f t="shared" si="355"/>
        <v>1.6448536269514715</v>
      </c>
      <c r="O1655" s="70">
        <f t="shared" si="356"/>
        <v>8.5149061623104991</v>
      </c>
      <c r="P1655" s="70">
        <f t="shared" si="357"/>
        <v>201.65490616231051</v>
      </c>
      <c r="Q1655" s="70">
        <f t="shared" si="358"/>
        <v>-9.3616166729449617</v>
      </c>
      <c r="R1655" s="70" t="str">
        <f t="shared" si="359"/>
        <v>Yes</v>
      </c>
      <c r="S1655" s="70">
        <f t="shared" si="360"/>
        <v>193.14000000000001</v>
      </c>
      <c r="T1655" s="70">
        <f t="shared" si="361"/>
        <v>211.01652283525547</v>
      </c>
      <c r="U1655" s="70">
        <f t="shared" si="362"/>
        <v>457.00214300405997</v>
      </c>
      <c r="V1655" s="70">
        <f t="shared" si="363"/>
        <v>0</v>
      </c>
    </row>
    <row r="1656" spans="1:22" x14ac:dyDescent="0.15">
      <c r="A1656" s="66">
        <v>81114.434590001401</v>
      </c>
      <c r="B1656" s="67">
        <v>122.97560000000001</v>
      </c>
      <c r="C1656" s="67">
        <v>1083.7260550225797</v>
      </c>
      <c r="D1656" s="65">
        <v>42</v>
      </c>
      <c r="E1656" s="68">
        <v>0.8</v>
      </c>
      <c r="F1656" s="65">
        <v>0.7</v>
      </c>
      <c r="G1656" s="65">
        <v>0.46</v>
      </c>
      <c r="H1656" s="65">
        <v>12</v>
      </c>
      <c r="I1656" s="70">
        <f t="shared" si="350"/>
        <v>8.8125291116496243</v>
      </c>
      <c r="J1656" s="70">
        <f t="shared" si="351"/>
        <v>2.52</v>
      </c>
      <c r="K1656" s="70">
        <f t="shared" si="352"/>
        <v>1.1592</v>
      </c>
      <c r="L1656" s="70">
        <f t="shared" si="353"/>
        <v>1.8973665961010278</v>
      </c>
      <c r="M1656" s="70">
        <f t="shared" si="354"/>
        <v>6.2439070845104681</v>
      </c>
      <c r="N1656" s="70">
        <f t="shared" si="355"/>
        <v>1.6448536269514715</v>
      </c>
      <c r="O1656" s="70">
        <f t="shared" si="356"/>
        <v>10.270313214305032</v>
      </c>
      <c r="P1656" s="70">
        <f t="shared" si="357"/>
        <v>40.510313214305036</v>
      </c>
      <c r="Q1656" s="70">
        <f t="shared" si="358"/>
        <v>-66.78747088835037</v>
      </c>
      <c r="R1656" s="70" t="str">
        <f t="shared" si="359"/>
        <v>Yes</v>
      </c>
      <c r="S1656" s="70">
        <f t="shared" si="360"/>
        <v>30.240000000000002</v>
      </c>
      <c r="T1656" s="70">
        <f t="shared" si="361"/>
        <v>107.29778410265541</v>
      </c>
      <c r="U1656" s="70">
        <f t="shared" si="362"/>
        <v>60639.147524874264</v>
      </c>
      <c r="V1656" s="70">
        <f t="shared" si="363"/>
        <v>0</v>
      </c>
    </row>
    <row r="1657" spans="1:22" x14ac:dyDescent="0.15">
      <c r="A1657" s="66">
        <v>9225.6619220787979</v>
      </c>
      <c r="B1657" s="67">
        <v>5.7872210000000006</v>
      </c>
      <c r="C1657" s="67">
        <v>483.99263006287163</v>
      </c>
      <c r="D1657" s="65">
        <v>58</v>
      </c>
      <c r="E1657" s="68">
        <v>0.5</v>
      </c>
      <c r="F1657" s="65">
        <v>0.82</v>
      </c>
      <c r="G1657" s="65">
        <v>1.6</v>
      </c>
      <c r="H1657" s="65">
        <v>21</v>
      </c>
      <c r="I1657" s="70">
        <f t="shared" si="350"/>
        <v>83.631267937214005</v>
      </c>
      <c r="J1657" s="70">
        <f t="shared" si="351"/>
        <v>2.9</v>
      </c>
      <c r="K1657" s="70">
        <f t="shared" si="352"/>
        <v>4.6399999999999997</v>
      </c>
      <c r="L1657" s="70">
        <f t="shared" si="353"/>
        <v>1.9442222095223585</v>
      </c>
      <c r="M1657" s="70">
        <f t="shared" si="354"/>
        <v>21.997986271474939</v>
      </c>
      <c r="N1657" s="70">
        <f t="shared" si="355"/>
        <v>1.6448536269514715</v>
      </c>
      <c r="O1657" s="70">
        <f t="shared" si="356"/>
        <v>36.183467504264229</v>
      </c>
      <c r="P1657" s="70">
        <f t="shared" si="357"/>
        <v>97.083467504264235</v>
      </c>
      <c r="Q1657" s="70">
        <f t="shared" si="358"/>
        <v>-3.3687320627859947</v>
      </c>
      <c r="R1657" s="70" t="str">
        <f t="shared" si="359"/>
        <v>Yes</v>
      </c>
      <c r="S1657" s="70">
        <f t="shared" si="360"/>
        <v>60.9</v>
      </c>
      <c r="T1657" s="70">
        <f t="shared" si="361"/>
        <v>100.45219956705023</v>
      </c>
      <c r="U1657" s="70">
        <f t="shared" si="362"/>
        <v>14876.5751953125</v>
      </c>
      <c r="V1657" s="70">
        <f t="shared" si="363"/>
        <v>0</v>
      </c>
    </row>
    <row r="1658" spans="1:22" x14ac:dyDescent="0.15">
      <c r="A1658" s="66">
        <v>26561.549605724911</v>
      </c>
      <c r="B1658" s="67">
        <v>30.631337000000002</v>
      </c>
      <c r="C1658" s="67">
        <v>3029.8703386840461</v>
      </c>
      <c r="D1658" s="65">
        <v>26</v>
      </c>
      <c r="E1658" s="68">
        <v>-0.1</v>
      </c>
      <c r="F1658" s="65">
        <v>1</v>
      </c>
      <c r="G1658" s="65">
        <v>1.47</v>
      </c>
      <c r="H1658" s="65">
        <v>66</v>
      </c>
      <c r="I1658" s="70">
        <f t="shared" si="350"/>
        <v>98.914074128858488</v>
      </c>
      <c r="J1658" s="70">
        <f t="shared" si="351"/>
        <v>0.78</v>
      </c>
      <c r="K1658" s="70">
        <f t="shared" si="352"/>
        <v>1.1466000000000001</v>
      </c>
      <c r="L1658" s="70">
        <f t="shared" si="353"/>
        <v>0</v>
      </c>
      <c r="M1658" s="70">
        <f t="shared" si="354"/>
        <v>9.3150224347555923</v>
      </c>
      <c r="N1658" s="70">
        <f t="shared" si="355"/>
        <v>1.6448536269514715</v>
      </c>
      <c r="O1658" s="70">
        <f t="shared" si="356"/>
        <v>15.321848436942062</v>
      </c>
      <c r="P1658" s="70">
        <f t="shared" si="357"/>
        <v>66.801848436942066</v>
      </c>
      <c r="Q1658" s="70">
        <f t="shared" si="358"/>
        <v>75.514074128858482</v>
      </c>
      <c r="R1658" s="70" t="str">
        <f t="shared" si="359"/>
        <v>No</v>
      </c>
      <c r="S1658" s="70">
        <f t="shared" si="360"/>
        <v>51.480000000000004</v>
      </c>
      <c r="T1658" s="70">
        <f t="shared" si="361"/>
        <v>0</v>
      </c>
      <c r="U1658" s="70">
        <f t="shared" si="362"/>
        <v>160.56832051494001</v>
      </c>
      <c r="V1658" s="70">
        <f t="shared" si="363"/>
        <v>0</v>
      </c>
    </row>
    <row r="1659" spans="1:22" x14ac:dyDescent="0.15">
      <c r="A1659" s="66">
        <v>32623.096738568103</v>
      </c>
      <c r="B1659" s="67">
        <v>190.00174600000003</v>
      </c>
      <c r="C1659" s="67">
        <v>8835.1340169488321</v>
      </c>
      <c r="D1659" s="65">
        <v>58</v>
      </c>
      <c r="E1659" s="68">
        <v>0.8</v>
      </c>
      <c r="F1659" s="65">
        <v>1</v>
      </c>
      <c r="G1659" s="65">
        <v>0.47</v>
      </c>
      <c r="H1659" s="65">
        <v>44</v>
      </c>
      <c r="I1659" s="70">
        <f t="shared" si="350"/>
        <v>46.500278039280914</v>
      </c>
      <c r="J1659" s="70">
        <f t="shared" si="351"/>
        <v>3.48</v>
      </c>
      <c r="K1659" s="70">
        <f t="shared" si="352"/>
        <v>1.6355999999999999</v>
      </c>
      <c r="L1659" s="70">
        <f t="shared" si="353"/>
        <v>0</v>
      </c>
      <c r="M1659" s="70">
        <f t="shared" si="354"/>
        <v>10.849343014210584</v>
      </c>
      <c r="N1659" s="70">
        <f t="shared" si="355"/>
        <v>1.6448536269514715</v>
      </c>
      <c r="O1659" s="70">
        <f t="shared" si="356"/>
        <v>17.845581206964891</v>
      </c>
      <c r="P1659" s="70">
        <f t="shared" si="357"/>
        <v>170.96558120696488</v>
      </c>
      <c r="Q1659" s="70">
        <f t="shared" si="358"/>
        <v>-57.899721960719091</v>
      </c>
      <c r="R1659" s="70" t="str">
        <f t="shared" si="359"/>
        <v>Yes</v>
      </c>
      <c r="S1659" s="70">
        <f t="shared" si="360"/>
        <v>153.12</v>
      </c>
      <c r="T1659" s="70">
        <f t="shared" si="361"/>
        <v>228.86530316768398</v>
      </c>
      <c r="U1659" s="70">
        <f t="shared" si="362"/>
        <v>83739.775153397786</v>
      </c>
      <c r="V1659" s="70">
        <f t="shared" si="363"/>
        <v>0</v>
      </c>
    </row>
    <row r="1660" spans="1:22" x14ac:dyDescent="0.15">
      <c r="A1660" s="66">
        <v>68540.276107225509</v>
      </c>
      <c r="B1660" s="67">
        <v>9.6687799999999999</v>
      </c>
      <c r="C1660" s="67">
        <v>166.72204427450001</v>
      </c>
      <c r="D1660" s="65">
        <v>66</v>
      </c>
      <c r="E1660" s="68">
        <v>-0.4</v>
      </c>
      <c r="F1660" s="65">
        <v>1</v>
      </c>
      <c r="G1660" s="65">
        <v>0.25</v>
      </c>
      <c r="H1660" s="65">
        <v>19</v>
      </c>
      <c r="I1660" s="70">
        <f t="shared" si="350"/>
        <v>17.243338277890281</v>
      </c>
      <c r="J1660" s="70">
        <f t="shared" si="351"/>
        <v>1.32</v>
      </c>
      <c r="K1660" s="70">
        <f t="shared" si="352"/>
        <v>0.33</v>
      </c>
      <c r="L1660" s="70">
        <f t="shared" si="353"/>
        <v>0</v>
      </c>
      <c r="M1660" s="70">
        <f t="shared" si="354"/>
        <v>1.4384366513684224</v>
      </c>
      <c r="N1660" s="70">
        <f t="shared" si="355"/>
        <v>1.6448536269514715</v>
      </c>
      <c r="O1660" s="70">
        <f t="shared" si="356"/>
        <v>2.3660177431432787</v>
      </c>
      <c r="P1660" s="70">
        <f t="shared" si="357"/>
        <v>27.44601774314328</v>
      </c>
      <c r="Q1660" s="70">
        <f t="shared" si="358"/>
        <v>-22.35666172210972</v>
      </c>
      <c r="R1660" s="70" t="str">
        <f t="shared" si="359"/>
        <v>Yes</v>
      </c>
      <c r="S1660" s="70">
        <f t="shared" si="360"/>
        <v>25.080000000000002</v>
      </c>
      <c r="T1660" s="70">
        <f t="shared" si="361"/>
        <v>49.802679465253</v>
      </c>
      <c r="U1660" s="70">
        <f t="shared" si="362"/>
        <v>98.640830914559984</v>
      </c>
      <c r="V1660" s="70">
        <f t="shared" si="363"/>
        <v>0</v>
      </c>
    </row>
    <row r="1661" spans="1:22" x14ac:dyDescent="0.15">
      <c r="A1661" s="66">
        <v>28155.980699037253</v>
      </c>
      <c r="B1661" s="67">
        <v>218.608137</v>
      </c>
      <c r="C1661" s="67">
        <v>18227.80037001583</v>
      </c>
      <c r="D1661" s="65">
        <v>42</v>
      </c>
      <c r="E1661" s="68">
        <v>-0.1</v>
      </c>
      <c r="F1661" s="65">
        <v>0.92</v>
      </c>
      <c r="G1661" s="65">
        <v>1.17</v>
      </c>
      <c r="H1661" s="65">
        <v>44</v>
      </c>
      <c r="I1661" s="70">
        <f t="shared" si="350"/>
        <v>83.381161470745397</v>
      </c>
      <c r="J1661" s="70">
        <f t="shared" si="351"/>
        <v>1.26</v>
      </c>
      <c r="K1661" s="70">
        <f t="shared" si="352"/>
        <v>1.4742</v>
      </c>
      <c r="L1661" s="70">
        <f t="shared" si="353"/>
        <v>1.8761663039293714</v>
      </c>
      <c r="M1661" s="70">
        <f t="shared" si="354"/>
        <v>10.060419482307882</v>
      </c>
      <c r="N1661" s="70">
        <f t="shared" si="355"/>
        <v>1.6448536269514715</v>
      </c>
      <c r="O1661" s="70">
        <f t="shared" si="356"/>
        <v>16.547917474127367</v>
      </c>
      <c r="P1661" s="70">
        <f t="shared" si="357"/>
        <v>71.987917474127357</v>
      </c>
      <c r="Q1661" s="70">
        <f t="shared" si="358"/>
        <v>45.5811614707454</v>
      </c>
      <c r="R1661" s="70" t="str">
        <f t="shared" si="359"/>
        <v>Yes</v>
      </c>
      <c r="S1661" s="70">
        <f t="shared" si="360"/>
        <v>55.44</v>
      </c>
      <c r="T1661" s="70">
        <f t="shared" si="361"/>
        <v>55.44</v>
      </c>
      <c r="U1661" s="70">
        <f t="shared" si="362"/>
        <v>259.37959467797998</v>
      </c>
      <c r="V1661" s="70">
        <f t="shared" si="363"/>
        <v>0</v>
      </c>
    </row>
    <row r="1662" spans="1:22" x14ac:dyDescent="0.15">
      <c r="A1662" s="66">
        <v>49101.294499170246</v>
      </c>
      <c r="B1662" s="67">
        <v>12.860485000000001</v>
      </c>
      <c r="C1662" s="67">
        <v>349.26577372946531</v>
      </c>
      <c r="D1662" s="65">
        <v>66</v>
      </c>
      <c r="E1662" s="68">
        <v>0.2</v>
      </c>
      <c r="F1662" s="65">
        <v>0.82</v>
      </c>
      <c r="G1662" s="65">
        <v>0.39</v>
      </c>
      <c r="H1662" s="65">
        <v>21</v>
      </c>
      <c r="I1662" s="70">
        <f t="shared" si="350"/>
        <v>27.158056148696204</v>
      </c>
      <c r="J1662" s="70">
        <f t="shared" si="351"/>
        <v>2.64</v>
      </c>
      <c r="K1662" s="70">
        <f t="shared" si="352"/>
        <v>1.0296000000000001</v>
      </c>
      <c r="L1662" s="70">
        <f t="shared" si="353"/>
        <v>1.9442222095223585</v>
      </c>
      <c r="M1662" s="70">
        <f t="shared" si="354"/>
        <v>6.9718496369328005</v>
      </c>
      <c r="N1662" s="70">
        <f t="shared" si="355"/>
        <v>1.6448536269514715</v>
      </c>
      <c r="O1662" s="70">
        <f t="shared" si="356"/>
        <v>11.467672161869217</v>
      </c>
      <c r="P1662" s="70">
        <f t="shared" si="357"/>
        <v>66.907672161869215</v>
      </c>
      <c r="Q1662" s="70">
        <f t="shared" si="358"/>
        <v>-52.041943851303799</v>
      </c>
      <c r="R1662" s="70" t="str">
        <f t="shared" si="359"/>
        <v>Yes</v>
      </c>
      <c r="S1662" s="70">
        <f t="shared" si="360"/>
        <v>55.440000000000005</v>
      </c>
      <c r="T1662" s="70">
        <f t="shared" si="361"/>
        <v>118.94961601317301</v>
      </c>
      <c r="U1662" s="70">
        <f t="shared" si="362"/>
        <v>2546.3131479244803</v>
      </c>
      <c r="V1662" s="70">
        <f t="shared" si="363"/>
        <v>0</v>
      </c>
    </row>
    <row r="1663" spans="1:22" x14ac:dyDescent="0.15">
      <c r="A1663" s="66">
        <v>65992.878141551104</v>
      </c>
      <c r="B1663" s="67">
        <v>19.208893000000003</v>
      </c>
      <c r="C1663" s="67">
        <v>931.3442411121423</v>
      </c>
      <c r="D1663" s="65">
        <v>66</v>
      </c>
      <c r="E1663" s="68">
        <v>-0.4</v>
      </c>
      <c r="F1663" s="65">
        <v>1</v>
      </c>
      <c r="G1663" s="65">
        <v>1.42</v>
      </c>
      <c r="H1663" s="65">
        <v>11</v>
      </c>
      <c r="I1663" s="70">
        <f t="shared" si="350"/>
        <v>48.485055391382637</v>
      </c>
      <c r="J1663" s="70">
        <f t="shared" si="351"/>
        <v>1.32</v>
      </c>
      <c r="K1663" s="70">
        <f t="shared" si="352"/>
        <v>1.8744000000000001</v>
      </c>
      <c r="L1663" s="70">
        <f t="shared" si="353"/>
        <v>0</v>
      </c>
      <c r="M1663" s="70">
        <f t="shared" si="354"/>
        <v>6.2166815070421615</v>
      </c>
      <c r="N1663" s="70">
        <f t="shared" si="355"/>
        <v>1.6448536269514715</v>
      </c>
      <c r="O1663" s="70">
        <f t="shared" si="356"/>
        <v>10.225531124460439</v>
      </c>
      <c r="P1663" s="70">
        <f t="shared" si="357"/>
        <v>24.745531124460442</v>
      </c>
      <c r="Q1663" s="70">
        <f t="shared" si="358"/>
        <v>8.885055391382636</v>
      </c>
      <c r="R1663" s="70" t="str">
        <f t="shared" si="359"/>
        <v>Yes</v>
      </c>
      <c r="S1663" s="70">
        <f t="shared" si="360"/>
        <v>14.520000000000001</v>
      </c>
      <c r="T1663" s="70">
        <f t="shared" si="361"/>
        <v>15.860475733077806</v>
      </c>
      <c r="U1663" s="70">
        <f t="shared" si="362"/>
        <v>98.640830914559984</v>
      </c>
      <c r="V1663" s="70">
        <f t="shared" si="363"/>
        <v>0</v>
      </c>
    </row>
    <row r="1664" spans="1:22" x14ac:dyDescent="0.15">
      <c r="A1664" s="66">
        <v>48763.900145347397</v>
      </c>
      <c r="B1664" s="67">
        <v>14.906474000000001</v>
      </c>
      <c r="C1664" s="67">
        <v>314.6403475002482</v>
      </c>
      <c r="D1664" s="65">
        <v>34</v>
      </c>
      <c r="E1664" s="68">
        <v>0.5</v>
      </c>
      <c r="F1664" s="65">
        <v>0.85</v>
      </c>
      <c r="G1664" s="65">
        <v>0.93</v>
      </c>
      <c r="H1664" s="65">
        <v>16</v>
      </c>
      <c r="I1664" s="70">
        <f t="shared" si="350"/>
        <v>21.107630650967369</v>
      </c>
      <c r="J1664" s="70">
        <f t="shared" si="351"/>
        <v>1.7</v>
      </c>
      <c r="K1664" s="70">
        <f t="shared" si="352"/>
        <v>1.581</v>
      </c>
      <c r="L1664" s="70">
        <f t="shared" si="353"/>
        <v>1.5491933384829668</v>
      </c>
      <c r="M1664" s="70">
        <f t="shared" si="354"/>
        <v>6.8504726844211268</v>
      </c>
      <c r="N1664" s="70">
        <f t="shared" si="355"/>
        <v>1.6448536269514715</v>
      </c>
      <c r="O1664" s="70">
        <f t="shared" si="356"/>
        <v>11.268024841302074</v>
      </c>
      <c r="P1664" s="70">
        <f t="shared" si="357"/>
        <v>38.468024841302075</v>
      </c>
      <c r="Q1664" s="70">
        <f t="shared" si="358"/>
        <v>-29.892369349032631</v>
      </c>
      <c r="R1664" s="70" t="str">
        <f t="shared" si="359"/>
        <v>Yes</v>
      </c>
      <c r="S1664" s="70">
        <f t="shared" si="360"/>
        <v>27.2</v>
      </c>
      <c r="T1664" s="70">
        <f t="shared" si="361"/>
        <v>68.360394190334702</v>
      </c>
      <c r="U1664" s="70">
        <f t="shared" si="362"/>
        <v>8720.7509765625</v>
      </c>
      <c r="V1664" s="70">
        <f t="shared" si="363"/>
        <v>0</v>
      </c>
    </row>
    <row r="1665" spans="1:22" x14ac:dyDescent="0.15">
      <c r="A1665" s="66">
        <v>85710.851990425101</v>
      </c>
      <c r="B1665" s="67">
        <v>6.4732580000000004</v>
      </c>
      <c r="C1665" s="67">
        <v>558.3451667792242</v>
      </c>
      <c r="D1665" s="65">
        <v>74</v>
      </c>
      <c r="E1665" s="68">
        <v>1.2</v>
      </c>
      <c r="F1665" s="65">
        <v>1</v>
      </c>
      <c r="G1665" s="65">
        <v>1.1599999999999999</v>
      </c>
      <c r="H1665" s="65">
        <v>23</v>
      </c>
      <c r="I1665" s="70">
        <f t="shared" si="350"/>
        <v>86.254119143594181</v>
      </c>
      <c r="J1665" s="70">
        <f t="shared" si="351"/>
        <v>5.4266666666666676</v>
      </c>
      <c r="K1665" s="70">
        <f t="shared" si="352"/>
        <v>6.2949333333333337</v>
      </c>
      <c r="L1665" s="70">
        <f t="shared" si="353"/>
        <v>0</v>
      </c>
      <c r="M1665" s="70">
        <f t="shared" si="354"/>
        <v>30.189439717152016</v>
      </c>
      <c r="N1665" s="70">
        <f t="shared" si="355"/>
        <v>1.6448536269514715</v>
      </c>
      <c r="O1665" s="70">
        <f t="shared" si="356"/>
        <v>49.657209414390302</v>
      </c>
      <c r="P1665" s="70">
        <f t="shared" si="357"/>
        <v>174.47054274772367</v>
      </c>
      <c r="Q1665" s="70">
        <f t="shared" si="358"/>
        <v>-76.545880856405859</v>
      </c>
      <c r="R1665" s="70" t="str">
        <f t="shared" si="359"/>
        <v>Yes</v>
      </c>
      <c r="S1665" s="70">
        <f t="shared" si="360"/>
        <v>124.81333333333336</v>
      </c>
      <c r="T1665" s="70">
        <f t="shared" si="361"/>
        <v>251.01642360412953</v>
      </c>
      <c r="U1665" s="70">
        <f t="shared" si="362"/>
        <v>792589.49558136903</v>
      </c>
      <c r="V1665" s="70">
        <f t="shared" si="363"/>
        <v>0</v>
      </c>
    </row>
    <row r="1666" spans="1:22" x14ac:dyDescent="0.15">
      <c r="A1666" s="66">
        <v>39928.922147488869</v>
      </c>
      <c r="B1666" s="67">
        <v>7.1667970000000008</v>
      </c>
      <c r="C1666" s="67">
        <v>469.53881783195601</v>
      </c>
      <c r="D1666" s="65">
        <v>130</v>
      </c>
      <c r="E1666" s="68">
        <v>-0.2</v>
      </c>
      <c r="F1666" s="65">
        <v>0.85</v>
      </c>
      <c r="G1666" s="65">
        <v>0.25</v>
      </c>
      <c r="H1666" s="65">
        <v>30</v>
      </c>
      <c r="I1666" s="70">
        <f t="shared" si="350"/>
        <v>65.515852874297394</v>
      </c>
      <c r="J1666" s="70">
        <f t="shared" si="351"/>
        <v>3.4666666666666668</v>
      </c>
      <c r="K1666" s="70">
        <f t="shared" si="352"/>
        <v>0.8666666666666667</v>
      </c>
      <c r="L1666" s="70">
        <f t="shared" si="353"/>
        <v>2.1213203435596428</v>
      </c>
      <c r="M1666" s="70">
        <f t="shared" si="354"/>
        <v>8.7529042799138015</v>
      </c>
      <c r="N1666" s="70">
        <f t="shared" si="355"/>
        <v>1.6448536269514715</v>
      </c>
      <c r="O1666" s="70">
        <f t="shared" si="356"/>
        <v>14.397246351175275</v>
      </c>
      <c r="P1666" s="70">
        <f t="shared" si="357"/>
        <v>118.39724635117527</v>
      </c>
      <c r="Q1666" s="70">
        <f t="shared" si="358"/>
        <v>-38.484147125702606</v>
      </c>
      <c r="R1666" s="70" t="str">
        <f t="shared" si="359"/>
        <v>Yes</v>
      </c>
      <c r="S1666" s="70">
        <f t="shared" si="360"/>
        <v>104</v>
      </c>
      <c r="T1666" s="70">
        <f t="shared" si="361"/>
        <v>156.88139347687786</v>
      </c>
      <c r="U1666" s="70">
        <f t="shared" si="362"/>
        <v>475.33234012160005</v>
      </c>
      <c r="V1666" s="70">
        <f t="shared" si="363"/>
        <v>0</v>
      </c>
    </row>
    <row r="1667" spans="1:22" x14ac:dyDescent="0.15">
      <c r="A1667" s="66">
        <v>48946.686386588422</v>
      </c>
      <c r="B1667" s="67">
        <v>76.367896000000002</v>
      </c>
      <c r="C1667" s="67">
        <v>1321.5753508031362</v>
      </c>
      <c r="D1667" s="65">
        <v>66</v>
      </c>
      <c r="E1667" s="68">
        <v>-0.4</v>
      </c>
      <c r="F1667" s="65">
        <v>1</v>
      </c>
      <c r="G1667" s="65">
        <v>0.71</v>
      </c>
      <c r="H1667" s="65">
        <v>8</v>
      </c>
      <c r="I1667" s="70">
        <f t="shared" ref="I1667:I1730" si="364">C1667/B1667</f>
        <v>17.305378569066981</v>
      </c>
      <c r="J1667" s="70">
        <f t="shared" ref="J1667:J1730" si="365">($D1667/30)*(100%+$E1667)</f>
        <v>1.32</v>
      </c>
      <c r="K1667" s="70">
        <f t="shared" ref="K1667:K1730" si="366">G1667*J1667</f>
        <v>0.93720000000000003</v>
      </c>
      <c r="L1667" s="70">
        <f t="shared" ref="L1667:L1730" si="367">SQRT((1-F1667)*H1667)</f>
        <v>0</v>
      </c>
      <c r="M1667" s="70">
        <f t="shared" ref="M1667:M1730" si="368">SQRT((H1667*(K1667^2))+((J1667^2)*(L1667^2)))</f>
        <v>2.6508019013121293</v>
      </c>
      <c r="N1667" s="70">
        <f t="shared" ref="N1667:N1730" si="369">_xlfn.NORM.INV(95/100,0,1)</f>
        <v>1.6448536269514715</v>
      </c>
      <c r="O1667" s="70">
        <f t="shared" ref="O1667:O1730" si="370">N1667*M1667</f>
        <v>4.3601811217031123</v>
      </c>
      <c r="P1667" s="70">
        <f t="shared" ref="P1667:P1730" si="371">J1667*H1667+O1667</f>
        <v>14.920181121703113</v>
      </c>
      <c r="Q1667" s="70">
        <f t="shared" ref="Q1667:Q1730" si="372">I1667-(J1667*30)</f>
        <v>-22.29462143093302</v>
      </c>
      <c r="R1667" s="70" t="str">
        <f t="shared" ref="R1667:R1730" si="373">IF(Q1667&lt;P1667, "Yes", "No")</f>
        <v>Yes</v>
      </c>
      <c r="S1667" s="70">
        <f t="shared" ref="S1667:S1730" si="374">H1667*J1667</f>
        <v>10.56</v>
      </c>
      <c r="T1667" s="70">
        <f t="shared" ref="T1667:T1730" si="375">IF(R1667="Yes",IF((P1667-Q1667)&gt;S1667, P1667-Q1667, S1667),0)</f>
        <v>37.214802552636129</v>
      </c>
      <c r="U1667" s="70">
        <f t="shared" ref="U1667:U1730" si="376">J1667*(((100%+E1667)^11)-1)/((100%+E1667)-1)*30</f>
        <v>98.640830914559984</v>
      </c>
      <c r="V1667" s="70">
        <f t="shared" ref="V1667:V1730" si="377">IF(I1667-U1667&gt;0,I1667-U1667,0)</f>
        <v>0</v>
      </c>
    </row>
    <row r="1668" spans="1:22" x14ac:dyDescent="0.15">
      <c r="A1668" s="66">
        <v>89693.700521313716</v>
      </c>
      <c r="B1668" s="67">
        <v>196.63681400000002</v>
      </c>
      <c r="C1668" s="67">
        <v>7340.5913789186643</v>
      </c>
      <c r="D1668" s="65">
        <v>58</v>
      </c>
      <c r="E1668" s="68">
        <v>0.5</v>
      </c>
      <c r="F1668" s="65">
        <v>0.7</v>
      </c>
      <c r="G1668" s="65">
        <v>0.66</v>
      </c>
      <c r="H1668" s="65">
        <v>23</v>
      </c>
      <c r="I1668" s="70">
        <f t="shared" si="364"/>
        <v>37.330707458058505</v>
      </c>
      <c r="J1668" s="70">
        <f t="shared" si="365"/>
        <v>2.9</v>
      </c>
      <c r="K1668" s="70">
        <f t="shared" si="366"/>
        <v>1.9139999999999999</v>
      </c>
      <c r="L1668" s="70">
        <f t="shared" si="367"/>
        <v>2.6267851073127395</v>
      </c>
      <c r="M1668" s="70">
        <f t="shared" si="368"/>
        <v>11.928415988722056</v>
      </c>
      <c r="N1668" s="70">
        <f t="shared" si="369"/>
        <v>1.6448536269514715</v>
      </c>
      <c r="O1668" s="70">
        <f t="shared" si="370"/>
        <v>19.620498302835397</v>
      </c>
      <c r="P1668" s="70">
        <f t="shared" si="371"/>
        <v>86.320498302835404</v>
      </c>
      <c r="Q1668" s="70">
        <f t="shared" si="372"/>
        <v>-49.669292541941495</v>
      </c>
      <c r="R1668" s="70" t="str">
        <f t="shared" si="373"/>
        <v>Yes</v>
      </c>
      <c r="S1668" s="70">
        <f t="shared" si="374"/>
        <v>66.7</v>
      </c>
      <c r="T1668" s="70">
        <f t="shared" si="375"/>
        <v>135.98979084477691</v>
      </c>
      <c r="U1668" s="70">
        <f t="shared" si="376"/>
        <v>14876.5751953125</v>
      </c>
      <c r="V1668" s="70">
        <f t="shared" si="377"/>
        <v>0</v>
      </c>
    </row>
    <row r="1669" spans="1:22" x14ac:dyDescent="0.15">
      <c r="A1669" s="66">
        <v>38529.69786482511</v>
      </c>
      <c r="B1669" s="67">
        <v>52.657836000000003</v>
      </c>
      <c r="C1669" s="67">
        <v>5976.4496642576005</v>
      </c>
      <c r="D1669" s="65">
        <v>66</v>
      </c>
      <c r="E1669" s="68">
        <v>0.5</v>
      </c>
      <c r="F1669" s="65">
        <v>1</v>
      </c>
      <c r="G1669" s="65">
        <v>1</v>
      </c>
      <c r="H1669" s="65">
        <v>44</v>
      </c>
      <c r="I1669" s="70">
        <f t="shared" si="364"/>
        <v>113.49592232118312</v>
      </c>
      <c r="J1669" s="70">
        <f t="shared" si="365"/>
        <v>3.3000000000000003</v>
      </c>
      <c r="K1669" s="70">
        <f t="shared" si="366"/>
        <v>3.3000000000000003</v>
      </c>
      <c r="L1669" s="70">
        <f t="shared" si="367"/>
        <v>0</v>
      </c>
      <c r="M1669" s="70">
        <f t="shared" si="368"/>
        <v>21.889723616345641</v>
      </c>
      <c r="N1669" s="70">
        <f t="shared" si="369"/>
        <v>1.6448536269514715</v>
      </c>
      <c r="O1669" s="70">
        <f t="shared" si="370"/>
        <v>36.005391283311411</v>
      </c>
      <c r="P1669" s="70">
        <f t="shared" si="371"/>
        <v>181.20539128331143</v>
      </c>
      <c r="Q1669" s="70">
        <f t="shared" si="372"/>
        <v>14.495922321183102</v>
      </c>
      <c r="R1669" s="70" t="str">
        <f t="shared" si="373"/>
        <v>Yes</v>
      </c>
      <c r="S1669" s="70">
        <f t="shared" si="374"/>
        <v>145.20000000000002</v>
      </c>
      <c r="T1669" s="70">
        <f t="shared" si="375"/>
        <v>166.70946896212831</v>
      </c>
      <c r="U1669" s="70">
        <f t="shared" si="376"/>
        <v>16928.516601562504</v>
      </c>
      <c r="V1669" s="70">
        <f t="shared" si="377"/>
        <v>0</v>
      </c>
    </row>
    <row r="1670" spans="1:22" x14ac:dyDescent="0.15">
      <c r="A1670" s="66">
        <v>16511.170695133027</v>
      </c>
      <c r="B1670" s="67">
        <v>27.766959000000003</v>
      </c>
      <c r="C1670" s="67">
        <v>2788.103354252426</v>
      </c>
      <c r="D1670" s="65">
        <v>74</v>
      </c>
      <c r="E1670" s="68">
        <v>-0.4</v>
      </c>
      <c r="F1670" s="65">
        <v>1</v>
      </c>
      <c r="G1670" s="65">
        <v>0.25</v>
      </c>
      <c r="H1670" s="65">
        <v>123</v>
      </c>
      <c r="I1670" s="70">
        <f t="shared" si="364"/>
        <v>100.41082836087401</v>
      </c>
      <c r="J1670" s="70">
        <f t="shared" si="365"/>
        <v>1.48</v>
      </c>
      <c r="K1670" s="70">
        <f t="shared" si="366"/>
        <v>0.37</v>
      </c>
      <c r="L1670" s="70">
        <f t="shared" si="367"/>
        <v>0</v>
      </c>
      <c r="M1670" s="70">
        <f t="shared" si="368"/>
        <v>4.1034985073714845</v>
      </c>
      <c r="N1670" s="70">
        <f t="shared" si="369"/>
        <v>1.6448536269514715</v>
      </c>
      <c r="O1670" s="70">
        <f t="shared" si="370"/>
        <v>6.7496544030399361</v>
      </c>
      <c r="P1670" s="70">
        <f t="shared" si="371"/>
        <v>188.78965440303992</v>
      </c>
      <c r="Q1670" s="70">
        <f t="shared" si="372"/>
        <v>56.010828360874008</v>
      </c>
      <c r="R1670" s="70" t="str">
        <f t="shared" si="373"/>
        <v>Yes</v>
      </c>
      <c r="S1670" s="70">
        <f t="shared" si="374"/>
        <v>182.04</v>
      </c>
      <c r="T1670" s="70">
        <f t="shared" si="375"/>
        <v>182.04</v>
      </c>
      <c r="U1670" s="70">
        <f t="shared" si="376"/>
        <v>110.59729526784</v>
      </c>
      <c r="V1670" s="70">
        <f t="shared" si="377"/>
        <v>0</v>
      </c>
    </row>
    <row r="1671" spans="1:22" x14ac:dyDescent="0.15">
      <c r="A1671" s="66">
        <v>30237.844447345906</v>
      </c>
      <c r="B1671" s="67">
        <v>27.883867000000002</v>
      </c>
      <c r="C1671" s="67">
        <v>2345.2486811532926</v>
      </c>
      <c r="D1671" s="65">
        <v>50</v>
      </c>
      <c r="E1671" s="68">
        <v>0.6</v>
      </c>
      <c r="F1671" s="65">
        <v>0.82</v>
      </c>
      <c r="G1671" s="65">
        <v>1.28</v>
      </c>
      <c r="H1671" s="65">
        <v>33</v>
      </c>
      <c r="I1671" s="70">
        <f t="shared" si="364"/>
        <v>84.107727280197267</v>
      </c>
      <c r="J1671" s="70">
        <f t="shared" si="365"/>
        <v>2.666666666666667</v>
      </c>
      <c r="K1671" s="70">
        <f t="shared" si="366"/>
        <v>3.413333333333334</v>
      </c>
      <c r="L1671" s="70">
        <f t="shared" si="367"/>
        <v>2.4372115213907883</v>
      </c>
      <c r="M1671" s="70">
        <f t="shared" si="368"/>
        <v>20.65715049726527</v>
      </c>
      <c r="N1671" s="70">
        <f t="shared" si="369"/>
        <v>1.6448536269514715</v>
      </c>
      <c r="O1671" s="70">
        <f t="shared" si="370"/>
        <v>33.977988917909173</v>
      </c>
      <c r="P1671" s="70">
        <f t="shared" si="371"/>
        <v>121.97798891790919</v>
      </c>
      <c r="Q1671" s="70">
        <f t="shared" si="372"/>
        <v>4.1077272801972526</v>
      </c>
      <c r="R1671" s="70" t="str">
        <f t="shared" si="373"/>
        <v>Yes</v>
      </c>
      <c r="S1671" s="70">
        <f t="shared" si="374"/>
        <v>88.000000000000014</v>
      </c>
      <c r="T1671" s="70">
        <f t="shared" si="375"/>
        <v>117.87026163771193</v>
      </c>
      <c r="U1671" s="70">
        <f t="shared" si="376"/>
        <v>23322.914725888026</v>
      </c>
      <c r="V1671" s="70">
        <f t="shared" si="377"/>
        <v>0</v>
      </c>
    </row>
    <row r="1672" spans="1:22" x14ac:dyDescent="0.15">
      <c r="A1672" s="66">
        <v>95354.159864203466</v>
      </c>
      <c r="B1672" s="67">
        <v>7.1784900000000009</v>
      </c>
      <c r="C1672" s="67">
        <v>209.03750331200007</v>
      </c>
      <c r="D1672" s="65">
        <v>50</v>
      </c>
      <c r="E1672" s="68">
        <v>1.2</v>
      </c>
      <c r="F1672" s="65">
        <v>1</v>
      </c>
      <c r="G1672" s="65">
        <v>1.1200000000000001</v>
      </c>
      <c r="H1672" s="65">
        <v>12</v>
      </c>
      <c r="I1672" s="70">
        <f t="shared" si="364"/>
        <v>29.119982518886289</v>
      </c>
      <c r="J1672" s="70">
        <f t="shared" si="365"/>
        <v>3.666666666666667</v>
      </c>
      <c r="K1672" s="70">
        <f t="shared" si="366"/>
        <v>4.1066666666666674</v>
      </c>
      <c r="L1672" s="70">
        <f t="shared" si="367"/>
        <v>0</v>
      </c>
      <c r="M1672" s="70">
        <f t="shared" si="368"/>
        <v>14.225910632832381</v>
      </c>
      <c r="N1672" s="70">
        <f t="shared" si="369"/>
        <v>1.6448536269514715</v>
      </c>
      <c r="O1672" s="70">
        <f t="shared" si="370"/>
        <v>23.399540701101845</v>
      </c>
      <c r="P1672" s="70">
        <f t="shared" si="371"/>
        <v>67.399540701101841</v>
      </c>
      <c r="Q1672" s="70">
        <f t="shared" si="372"/>
        <v>-80.880017481113725</v>
      </c>
      <c r="R1672" s="70" t="str">
        <f t="shared" si="373"/>
        <v>Yes</v>
      </c>
      <c r="S1672" s="70">
        <f t="shared" si="374"/>
        <v>44</v>
      </c>
      <c r="T1672" s="70">
        <f t="shared" si="375"/>
        <v>148.27955818221557</v>
      </c>
      <c r="U1672" s="70">
        <f t="shared" si="376"/>
        <v>535533.44296038442</v>
      </c>
      <c r="V1672" s="70">
        <f t="shared" si="377"/>
        <v>0</v>
      </c>
    </row>
    <row r="1673" spans="1:22" x14ac:dyDescent="0.15">
      <c r="A1673" s="66">
        <v>10194.793221537346</v>
      </c>
      <c r="B1673" s="67">
        <v>35.07405</v>
      </c>
      <c r="C1673" s="67">
        <v>1181.5096046752353</v>
      </c>
      <c r="D1673" s="65">
        <v>90</v>
      </c>
      <c r="E1673" s="68">
        <v>0.8</v>
      </c>
      <c r="F1673" s="65">
        <v>0.8</v>
      </c>
      <c r="G1673" s="65">
        <v>0.5</v>
      </c>
      <c r="H1673" s="65">
        <v>21</v>
      </c>
      <c r="I1673" s="70">
        <f t="shared" si="364"/>
        <v>33.686147013967172</v>
      </c>
      <c r="J1673" s="70">
        <f t="shared" si="365"/>
        <v>5.4</v>
      </c>
      <c r="K1673" s="70">
        <f t="shared" si="366"/>
        <v>2.7</v>
      </c>
      <c r="L1673" s="70">
        <f t="shared" si="367"/>
        <v>2.0493901531919194</v>
      </c>
      <c r="M1673" s="70">
        <f t="shared" si="368"/>
        <v>16.60006024085455</v>
      </c>
      <c r="N1673" s="70">
        <f t="shared" si="369"/>
        <v>1.6448536269514715</v>
      </c>
      <c r="O1673" s="70">
        <f t="shared" si="370"/>
        <v>27.304669294782524</v>
      </c>
      <c r="P1673" s="70">
        <f t="shared" si="371"/>
        <v>140.70466929478252</v>
      </c>
      <c r="Q1673" s="70">
        <f t="shared" si="372"/>
        <v>-128.31385298603283</v>
      </c>
      <c r="R1673" s="70" t="str">
        <f t="shared" si="373"/>
        <v>Yes</v>
      </c>
      <c r="S1673" s="70">
        <f t="shared" si="374"/>
        <v>113.4</v>
      </c>
      <c r="T1673" s="70">
        <f t="shared" si="375"/>
        <v>269.01852228081532</v>
      </c>
      <c r="U1673" s="70">
        <f t="shared" si="376"/>
        <v>129941.03041044486</v>
      </c>
      <c r="V1673" s="70">
        <f t="shared" si="377"/>
        <v>0</v>
      </c>
    </row>
    <row r="1674" spans="1:22" x14ac:dyDescent="0.15">
      <c r="A1674" s="66">
        <v>12342.418337911087</v>
      </c>
      <c r="B1674" s="67">
        <v>20.309630000000002</v>
      </c>
      <c r="C1674" s="67">
        <v>2458.4563932122905</v>
      </c>
      <c r="D1674" s="65">
        <v>82</v>
      </c>
      <c r="E1674" s="68">
        <v>0.2</v>
      </c>
      <c r="F1674" s="65">
        <v>0.85</v>
      </c>
      <c r="G1674" s="65">
        <v>0.81</v>
      </c>
      <c r="H1674" s="65">
        <v>44</v>
      </c>
      <c r="I1674" s="70">
        <f t="shared" si="364"/>
        <v>121.04880262280949</v>
      </c>
      <c r="J1674" s="70">
        <f t="shared" si="365"/>
        <v>3.28</v>
      </c>
      <c r="K1674" s="70">
        <f t="shared" si="366"/>
        <v>2.6568000000000001</v>
      </c>
      <c r="L1674" s="70">
        <f t="shared" si="367"/>
        <v>2.5690465157330262</v>
      </c>
      <c r="M1674" s="70">
        <f t="shared" si="368"/>
        <v>19.534155588609405</v>
      </c>
      <c r="N1674" s="70">
        <f t="shared" si="369"/>
        <v>1.6448536269514715</v>
      </c>
      <c r="O1674" s="70">
        <f t="shared" si="370"/>
        <v>32.130826669358534</v>
      </c>
      <c r="P1674" s="70">
        <f t="shared" si="371"/>
        <v>176.45082666935852</v>
      </c>
      <c r="Q1674" s="70">
        <f t="shared" si="372"/>
        <v>22.648802622809498</v>
      </c>
      <c r="R1674" s="70" t="str">
        <f t="shared" si="373"/>
        <v>Yes</v>
      </c>
      <c r="S1674" s="70">
        <f t="shared" si="374"/>
        <v>144.32</v>
      </c>
      <c r="T1674" s="70">
        <f t="shared" si="375"/>
        <v>153.80202404654904</v>
      </c>
      <c r="U1674" s="70">
        <f t="shared" si="376"/>
        <v>3163.6011837849601</v>
      </c>
      <c r="V1674" s="70">
        <f t="shared" si="377"/>
        <v>0</v>
      </c>
    </row>
    <row r="1675" spans="1:22" x14ac:dyDescent="0.15">
      <c r="A1675" s="66">
        <v>40524.067175698176</v>
      </c>
      <c r="B1675" s="67">
        <v>5.8456750000000008</v>
      </c>
      <c r="C1675" s="67">
        <v>520.64342968486733</v>
      </c>
      <c r="D1675" s="65">
        <v>58</v>
      </c>
      <c r="E1675" s="68">
        <v>-0.2</v>
      </c>
      <c r="F1675" s="65">
        <v>0.85</v>
      </c>
      <c r="G1675" s="65">
        <v>3.46</v>
      </c>
      <c r="H1675" s="65">
        <v>11</v>
      </c>
      <c r="I1675" s="70">
        <f t="shared" si="364"/>
        <v>89.06472386591237</v>
      </c>
      <c r="J1675" s="70">
        <f t="shared" si="365"/>
        <v>1.5466666666666669</v>
      </c>
      <c r="K1675" s="70">
        <f t="shared" si="366"/>
        <v>5.351466666666667</v>
      </c>
      <c r="L1675" s="70">
        <f t="shared" si="367"/>
        <v>1.2845232578665131</v>
      </c>
      <c r="M1675" s="70">
        <f t="shared" si="368"/>
        <v>17.859654074539694</v>
      </c>
      <c r="N1675" s="70">
        <f t="shared" si="369"/>
        <v>1.6448536269514715</v>
      </c>
      <c r="O1675" s="70">
        <f t="shared" si="370"/>
        <v>29.376516780605243</v>
      </c>
      <c r="P1675" s="70">
        <f t="shared" si="371"/>
        <v>46.389850113938579</v>
      </c>
      <c r="Q1675" s="70">
        <f t="shared" si="372"/>
        <v>42.664723865912364</v>
      </c>
      <c r="R1675" s="70" t="str">
        <f t="shared" si="373"/>
        <v>Yes</v>
      </c>
      <c r="S1675" s="70">
        <f t="shared" si="374"/>
        <v>17.013333333333335</v>
      </c>
      <c r="T1675" s="70">
        <f t="shared" si="375"/>
        <v>17.013333333333335</v>
      </c>
      <c r="U1675" s="70">
        <f t="shared" si="376"/>
        <v>212.07135174656003</v>
      </c>
      <c r="V1675" s="70">
        <f t="shared" si="377"/>
        <v>0</v>
      </c>
    </row>
    <row r="1676" spans="1:22" x14ac:dyDescent="0.15">
      <c r="A1676" s="66">
        <v>73436.207373070443</v>
      </c>
      <c r="B1676" s="67">
        <v>34.933756000000002</v>
      </c>
      <c r="C1676" s="67">
        <v>2507.6024905815189</v>
      </c>
      <c r="D1676" s="65">
        <v>74</v>
      </c>
      <c r="E1676" s="68">
        <v>-0.1</v>
      </c>
      <c r="F1676" s="65">
        <v>0.85</v>
      </c>
      <c r="G1676" s="65">
        <v>1.06</v>
      </c>
      <c r="H1676" s="65">
        <v>23</v>
      </c>
      <c r="I1676" s="70">
        <f t="shared" si="364"/>
        <v>71.781645540248192</v>
      </c>
      <c r="J1676" s="70">
        <f t="shared" si="365"/>
        <v>2.2200000000000002</v>
      </c>
      <c r="K1676" s="70">
        <f t="shared" si="366"/>
        <v>2.3532000000000002</v>
      </c>
      <c r="L1676" s="70">
        <f t="shared" si="367"/>
        <v>1.8574175621006712</v>
      </c>
      <c r="M1676" s="70">
        <f t="shared" si="368"/>
        <v>12.015266768574055</v>
      </c>
      <c r="N1676" s="70">
        <f t="shared" si="369"/>
        <v>1.6448536269514715</v>
      </c>
      <c r="O1676" s="70">
        <f t="shared" si="370"/>
        <v>19.763355123078522</v>
      </c>
      <c r="P1676" s="70">
        <f t="shared" si="371"/>
        <v>70.823355123078528</v>
      </c>
      <c r="Q1676" s="70">
        <f t="shared" si="372"/>
        <v>5.1816455402481836</v>
      </c>
      <c r="R1676" s="70" t="str">
        <f t="shared" si="373"/>
        <v>Yes</v>
      </c>
      <c r="S1676" s="70">
        <f t="shared" si="374"/>
        <v>51.06</v>
      </c>
      <c r="T1676" s="70">
        <f t="shared" si="375"/>
        <v>65.641709582830345</v>
      </c>
      <c r="U1676" s="70">
        <f t="shared" si="376"/>
        <v>457.00214300405997</v>
      </c>
      <c r="V1676" s="70">
        <f t="shared" si="377"/>
        <v>0</v>
      </c>
    </row>
    <row r="1677" spans="1:22" x14ac:dyDescent="0.15">
      <c r="A1677" s="66">
        <v>57978.834570754625</v>
      </c>
      <c r="B1677" s="67">
        <v>17.537025</v>
      </c>
      <c r="C1677" s="67">
        <v>2346.5642000655262</v>
      </c>
      <c r="D1677" s="65">
        <v>66</v>
      </c>
      <c r="E1677" s="68">
        <v>1.2</v>
      </c>
      <c r="F1677" s="65">
        <v>1</v>
      </c>
      <c r="G1677" s="65">
        <v>1.37</v>
      </c>
      <c r="H1677" s="65">
        <v>37</v>
      </c>
      <c r="I1677" s="70">
        <f t="shared" si="364"/>
        <v>133.80628698798833</v>
      </c>
      <c r="J1677" s="70">
        <f t="shared" si="365"/>
        <v>4.8400000000000007</v>
      </c>
      <c r="K1677" s="70">
        <f t="shared" si="366"/>
        <v>6.6308000000000016</v>
      </c>
      <c r="L1677" s="70">
        <f t="shared" si="367"/>
        <v>0</v>
      </c>
      <c r="M1677" s="70">
        <f t="shared" si="368"/>
        <v>40.333581785901444</v>
      </c>
      <c r="N1677" s="70">
        <f t="shared" si="369"/>
        <v>1.6448536269514715</v>
      </c>
      <c r="O1677" s="70">
        <f t="shared" si="370"/>
        <v>66.342838288483804</v>
      </c>
      <c r="P1677" s="70">
        <f t="shared" si="371"/>
        <v>245.42283828848383</v>
      </c>
      <c r="Q1677" s="70">
        <f t="shared" si="372"/>
        <v>-11.393713012011688</v>
      </c>
      <c r="R1677" s="70" t="str">
        <f t="shared" si="373"/>
        <v>Yes</v>
      </c>
      <c r="S1677" s="70">
        <f t="shared" si="374"/>
        <v>179.08000000000004</v>
      </c>
      <c r="T1677" s="70">
        <f t="shared" si="375"/>
        <v>256.81655130049552</v>
      </c>
      <c r="U1677" s="70">
        <f t="shared" si="376"/>
        <v>706904.14470770746</v>
      </c>
      <c r="V1677" s="70">
        <f t="shared" si="377"/>
        <v>0</v>
      </c>
    </row>
    <row r="1678" spans="1:22" x14ac:dyDescent="0.15">
      <c r="A1678" s="66">
        <v>86446.444119472537</v>
      </c>
      <c r="B1678" s="67">
        <v>20.226041000000002</v>
      </c>
      <c r="C1678" s="67">
        <v>1347.870013002117</v>
      </c>
      <c r="D1678" s="65">
        <v>82</v>
      </c>
      <c r="E1678" s="68">
        <v>-0.1</v>
      </c>
      <c r="F1678" s="65">
        <v>0.75</v>
      </c>
      <c r="G1678" s="65">
        <v>1.04</v>
      </c>
      <c r="H1678" s="65">
        <v>16</v>
      </c>
      <c r="I1678" s="70">
        <f t="shared" si="364"/>
        <v>66.640328327333904</v>
      </c>
      <c r="J1678" s="70">
        <f t="shared" si="365"/>
        <v>2.46</v>
      </c>
      <c r="K1678" s="70">
        <f t="shared" si="366"/>
        <v>2.5584000000000002</v>
      </c>
      <c r="L1678" s="70">
        <f t="shared" si="367"/>
        <v>2</v>
      </c>
      <c r="M1678" s="70">
        <f t="shared" si="368"/>
        <v>11.354865431170904</v>
      </c>
      <c r="N1678" s="70">
        <f t="shared" si="369"/>
        <v>1.6448536269514715</v>
      </c>
      <c r="O1678" s="70">
        <f t="shared" si="370"/>
        <v>18.677091588007347</v>
      </c>
      <c r="P1678" s="70">
        <f t="shared" si="371"/>
        <v>58.037091588007343</v>
      </c>
      <c r="Q1678" s="70">
        <f t="shared" si="372"/>
        <v>-7.1596716726660929</v>
      </c>
      <c r="R1678" s="70" t="str">
        <f t="shared" si="373"/>
        <v>Yes</v>
      </c>
      <c r="S1678" s="70">
        <f t="shared" si="374"/>
        <v>39.36</v>
      </c>
      <c r="T1678" s="70">
        <f t="shared" si="375"/>
        <v>65.196763260673436</v>
      </c>
      <c r="U1678" s="70">
        <f t="shared" si="376"/>
        <v>506.40778008558004</v>
      </c>
      <c r="V1678" s="70">
        <f t="shared" si="377"/>
        <v>0</v>
      </c>
    </row>
    <row r="1679" spans="1:22" x14ac:dyDescent="0.15">
      <c r="A1679" s="66">
        <v>35399.658312769345</v>
      </c>
      <c r="B1679" s="67">
        <v>15.993769000000002</v>
      </c>
      <c r="C1679" s="67">
        <v>772.05182948570427</v>
      </c>
      <c r="D1679" s="65">
        <v>90</v>
      </c>
      <c r="E1679" s="68">
        <v>-0.4</v>
      </c>
      <c r="F1679" s="65">
        <v>0.82</v>
      </c>
      <c r="G1679" s="65">
        <v>0.65</v>
      </c>
      <c r="H1679" s="65">
        <v>16</v>
      </c>
      <c r="I1679" s="70">
        <f t="shared" si="364"/>
        <v>48.272038284766033</v>
      </c>
      <c r="J1679" s="70">
        <f t="shared" si="365"/>
        <v>1.7999999999999998</v>
      </c>
      <c r="K1679" s="70">
        <f t="shared" si="366"/>
        <v>1.17</v>
      </c>
      <c r="L1679" s="70">
        <f t="shared" si="367"/>
        <v>1.6970562748477143</v>
      </c>
      <c r="M1679" s="70">
        <f t="shared" si="368"/>
        <v>5.5887028906536083</v>
      </c>
      <c r="N1679" s="70">
        <f t="shared" si="369"/>
        <v>1.6448536269514715</v>
      </c>
      <c r="O1679" s="70">
        <f t="shared" si="370"/>
        <v>9.1925982196457614</v>
      </c>
      <c r="P1679" s="70">
        <f t="shared" si="371"/>
        <v>37.992598219645757</v>
      </c>
      <c r="Q1679" s="70">
        <f t="shared" si="372"/>
        <v>-5.7279617152339597</v>
      </c>
      <c r="R1679" s="70" t="str">
        <f t="shared" si="373"/>
        <v>Yes</v>
      </c>
      <c r="S1679" s="70">
        <f t="shared" si="374"/>
        <v>28.799999999999997</v>
      </c>
      <c r="T1679" s="70">
        <f t="shared" si="375"/>
        <v>43.720559934879716</v>
      </c>
      <c r="U1679" s="70">
        <f t="shared" si="376"/>
        <v>134.51022397439996</v>
      </c>
      <c r="V1679" s="70">
        <f t="shared" si="377"/>
        <v>0</v>
      </c>
    </row>
    <row r="1680" spans="1:22" x14ac:dyDescent="0.15">
      <c r="A1680" s="66">
        <v>68922.106380340236</v>
      </c>
      <c r="B1680" s="67">
        <v>633.42565000000002</v>
      </c>
      <c r="C1680" s="67">
        <v>172682.48270892818</v>
      </c>
      <c r="D1680" s="65">
        <v>82</v>
      </c>
      <c r="E1680" s="68">
        <v>-0.4</v>
      </c>
      <c r="F1680" s="65">
        <v>1</v>
      </c>
      <c r="G1680" s="65">
        <v>1.1399999999999999</v>
      </c>
      <c r="H1680" s="65">
        <v>76</v>
      </c>
      <c r="I1680" s="70">
        <f t="shared" si="364"/>
        <v>272.61681415794919</v>
      </c>
      <c r="J1680" s="70">
        <f t="shared" si="365"/>
        <v>1.64</v>
      </c>
      <c r="K1680" s="70">
        <f t="shared" si="366"/>
        <v>1.8695999999999997</v>
      </c>
      <c r="L1680" s="70">
        <f t="shared" si="367"/>
        <v>0</v>
      </c>
      <c r="M1680" s="70">
        <f t="shared" si="368"/>
        <v>16.298794929687283</v>
      </c>
      <c r="N1680" s="70">
        <f t="shared" si="369"/>
        <v>1.6448536269514715</v>
      </c>
      <c r="O1680" s="70">
        <f t="shared" si="370"/>
        <v>26.809131955034381</v>
      </c>
      <c r="P1680" s="70">
        <f t="shared" si="371"/>
        <v>151.44913195503437</v>
      </c>
      <c r="Q1680" s="70">
        <f t="shared" si="372"/>
        <v>223.4168141579492</v>
      </c>
      <c r="R1680" s="70" t="str">
        <f t="shared" si="373"/>
        <v>No</v>
      </c>
      <c r="S1680" s="70">
        <f t="shared" si="374"/>
        <v>124.63999999999999</v>
      </c>
      <c r="T1680" s="70">
        <f t="shared" si="375"/>
        <v>0</v>
      </c>
      <c r="U1680" s="70">
        <f t="shared" si="376"/>
        <v>122.55375962111999</v>
      </c>
      <c r="V1680" s="70">
        <f t="shared" si="377"/>
        <v>150.06305453682921</v>
      </c>
    </row>
    <row r="1681" spans="1:22" x14ac:dyDescent="0.15">
      <c r="A1681" s="66">
        <v>51201.692175325777</v>
      </c>
      <c r="B1681" s="67">
        <v>23.803593000000003</v>
      </c>
      <c r="C1681" s="67">
        <v>1235.4673133849285</v>
      </c>
      <c r="D1681" s="65">
        <v>82</v>
      </c>
      <c r="E1681" s="68">
        <v>1.2</v>
      </c>
      <c r="F1681" s="65">
        <v>0.85</v>
      </c>
      <c r="G1681" s="65">
        <v>0.82</v>
      </c>
      <c r="H1681" s="65">
        <v>23</v>
      </c>
      <c r="I1681" s="70">
        <f t="shared" si="364"/>
        <v>51.902555777395804</v>
      </c>
      <c r="J1681" s="70">
        <f t="shared" si="365"/>
        <v>6.0133333333333336</v>
      </c>
      <c r="K1681" s="70">
        <f t="shared" si="366"/>
        <v>4.9309333333333329</v>
      </c>
      <c r="L1681" s="70">
        <f t="shared" si="367"/>
        <v>1.8574175621006712</v>
      </c>
      <c r="M1681" s="70">
        <f t="shared" si="368"/>
        <v>26.152953842773137</v>
      </c>
      <c r="N1681" s="70">
        <f t="shared" si="369"/>
        <v>1.6448536269514715</v>
      </c>
      <c r="O1681" s="70">
        <f t="shared" si="370"/>
        <v>43.017780983779822</v>
      </c>
      <c r="P1681" s="70">
        <f t="shared" si="371"/>
        <v>181.3244476504465</v>
      </c>
      <c r="Q1681" s="70">
        <f t="shared" si="372"/>
        <v>-128.4974442226042</v>
      </c>
      <c r="R1681" s="70" t="str">
        <f t="shared" si="373"/>
        <v>Yes</v>
      </c>
      <c r="S1681" s="70">
        <f t="shared" si="374"/>
        <v>138.30666666666667</v>
      </c>
      <c r="T1681" s="70">
        <f t="shared" si="375"/>
        <v>309.82189187305073</v>
      </c>
      <c r="U1681" s="70">
        <f t="shared" si="376"/>
        <v>878274.84645503049</v>
      </c>
      <c r="V1681" s="70">
        <f t="shared" si="377"/>
        <v>0</v>
      </c>
    </row>
    <row r="1682" spans="1:22" x14ac:dyDescent="0.15">
      <c r="A1682" s="66">
        <v>68884.345922272012</v>
      </c>
      <c r="B1682" s="67">
        <v>6.7459040000000012</v>
      </c>
      <c r="C1682" s="67">
        <v>1054.1165746999566</v>
      </c>
      <c r="D1682" s="65">
        <v>58</v>
      </c>
      <c r="E1682" s="68">
        <v>-0.2</v>
      </c>
      <c r="F1682" s="65">
        <v>0.85</v>
      </c>
      <c r="G1682" s="65">
        <v>1.64</v>
      </c>
      <c r="H1682" s="65">
        <v>33</v>
      </c>
      <c r="I1682" s="70">
        <f t="shared" si="364"/>
        <v>156.26023950236416</v>
      </c>
      <c r="J1682" s="70">
        <f t="shared" si="365"/>
        <v>1.5466666666666669</v>
      </c>
      <c r="K1682" s="70">
        <f t="shared" si="366"/>
        <v>2.5365333333333333</v>
      </c>
      <c r="L1682" s="70">
        <f t="shared" si="367"/>
        <v>2.2248595461286991</v>
      </c>
      <c r="M1682" s="70">
        <f t="shared" si="368"/>
        <v>14.972084844358406</v>
      </c>
      <c r="N1682" s="70">
        <f t="shared" si="369"/>
        <v>1.6448536269514715</v>
      </c>
      <c r="O1682" s="70">
        <f t="shared" si="370"/>
        <v>24.626888059268083</v>
      </c>
      <c r="P1682" s="70">
        <f t="shared" si="371"/>
        <v>75.666888059268089</v>
      </c>
      <c r="Q1682" s="70">
        <f t="shared" si="372"/>
        <v>109.86023950236415</v>
      </c>
      <c r="R1682" s="70" t="str">
        <f t="shared" si="373"/>
        <v>No</v>
      </c>
      <c r="S1682" s="70">
        <f t="shared" si="374"/>
        <v>51.040000000000006</v>
      </c>
      <c r="T1682" s="70">
        <f t="shared" si="375"/>
        <v>0</v>
      </c>
      <c r="U1682" s="70">
        <f t="shared" si="376"/>
        <v>212.07135174656003</v>
      </c>
      <c r="V1682" s="70">
        <f t="shared" si="377"/>
        <v>0</v>
      </c>
    </row>
    <row r="1683" spans="1:22" x14ac:dyDescent="0.15">
      <c r="A1683" s="66">
        <v>59404.987309265853</v>
      </c>
      <c r="B1683" s="67">
        <v>8.6749850000000013</v>
      </c>
      <c r="C1683" s="67">
        <v>191.81404358462501</v>
      </c>
      <c r="D1683" s="65">
        <v>42</v>
      </c>
      <c r="E1683" s="68">
        <v>0.5</v>
      </c>
      <c r="F1683" s="65">
        <v>1</v>
      </c>
      <c r="G1683" s="65">
        <v>0.25</v>
      </c>
      <c r="H1683" s="65">
        <v>37</v>
      </c>
      <c r="I1683" s="70">
        <f t="shared" si="364"/>
        <v>22.111167176038343</v>
      </c>
      <c r="J1683" s="70">
        <f t="shared" si="365"/>
        <v>2.0999999999999996</v>
      </c>
      <c r="K1683" s="70">
        <f t="shared" si="366"/>
        <v>0.52499999999999991</v>
      </c>
      <c r="L1683" s="70">
        <f t="shared" si="367"/>
        <v>0</v>
      </c>
      <c r="M1683" s="70">
        <f t="shared" si="368"/>
        <v>3.1934503284065645</v>
      </c>
      <c r="N1683" s="70">
        <f t="shared" si="369"/>
        <v>1.6448536269514715</v>
      </c>
      <c r="O1683" s="70">
        <f t="shared" si="370"/>
        <v>5.2527583551689059</v>
      </c>
      <c r="P1683" s="70">
        <f t="shared" si="371"/>
        <v>82.952758355168896</v>
      </c>
      <c r="Q1683" s="70">
        <f t="shared" si="372"/>
        <v>-40.888832823961643</v>
      </c>
      <c r="R1683" s="70" t="str">
        <f t="shared" si="373"/>
        <v>Yes</v>
      </c>
      <c r="S1683" s="70">
        <f t="shared" si="374"/>
        <v>77.699999999999989</v>
      </c>
      <c r="T1683" s="70">
        <f t="shared" si="375"/>
        <v>123.84159117913055</v>
      </c>
      <c r="U1683" s="70">
        <f t="shared" si="376"/>
        <v>10772.692382812498</v>
      </c>
      <c r="V1683" s="70">
        <f t="shared" si="377"/>
        <v>0</v>
      </c>
    </row>
    <row r="1684" spans="1:22" x14ac:dyDescent="0.15">
      <c r="A1684" s="66">
        <v>82482.983191593245</v>
      </c>
      <c r="B1684" s="67">
        <v>11.861696</v>
      </c>
      <c r="C1684" s="67">
        <v>908.41782934988817</v>
      </c>
      <c r="D1684" s="65">
        <v>82</v>
      </c>
      <c r="E1684" s="68">
        <v>-0.2</v>
      </c>
      <c r="F1684" s="65">
        <v>1</v>
      </c>
      <c r="G1684" s="65">
        <v>0.38</v>
      </c>
      <c r="H1684" s="65">
        <v>44</v>
      </c>
      <c r="I1684" s="70">
        <f t="shared" si="364"/>
        <v>76.584143561754416</v>
      </c>
      <c r="J1684" s="70">
        <f t="shared" si="365"/>
        <v>2.186666666666667</v>
      </c>
      <c r="K1684" s="70">
        <f t="shared" si="366"/>
        <v>0.83093333333333341</v>
      </c>
      <c r="L1684" s="70">
        <f t="shared" si="367"/>
        <v>0</v>
      </c>
      <c r="M1684" s="70">
        <f t="shared" si="368"/>
        <v>5.5117881849319614</v>
      </c>
      <c r="N1684" s="70">
        <f t="shared" si="369"/>
        <v>1.6448536269514715</v>
      </c>
      <c r="O1684" s="70">
        <f t="shared" si="370"/>
        <v>9.0660847869736045</v>
      </c>
      <c r="P1684" s="70">
        <f t="shared" si="371"/>
        <v>105.27941812030696</v>
      </c>
      <c r="Q1684" s="70">
        <f t="shared" si="372"/>
        <v>10.984143561754408</v>
      </c>
      <c r="R1684" s="70" t="str">
        <f t="shared" si="373"/>
        <v>Yes</v>
      </c>
      <c r="S1684" s="70">
        <f t="shared" si="374"/>
        <v>96.213333333333352</v>
      </c>
      <c r="T1684" s="70">
        <f t="shared" si="375"/>
        <v>96.213333333333352</v>
      </c>
      <c r="U1684" s="70">
        <f t="shared" si="376"/>
        <v>299.82501453824005</v>
      </c>
      <c r="V1684" s="70">
        <f t="shared" si="377"/>
        <v>0</v>
      </c>
    </row>
    <row r="1685" spans="1:22" x14ac:dyDescent="0.15">
      <c r="A1685" s="66">
        <v>82555.757998845744</v>
      </c>
      <c r="B1685" s="67">
        <v>6.9446630000000003</v>
      </c>
      <c r="C1685" s="67">
        <v>429.80887551848497</v>
      </c>
      <c r="D1685" s="65">
        <v>66</v>
      </c>
      <c r="E1685" s="68">
        <v>1.2</v>
      </c>
      <c r="F1685" s="65">
        <v>0.85</v>
      </c>
      <c r="G1685" s="65">
        <v>0.62</v>
      </c>
      <c r="H1685" s="65">
        <v>31</v>
      </c>
      <c r="I1685" s="70">
        <f t="shared" si="364"/>
        <v>61.890530255893623</v>
      </c>
      <c r="J1685" s="70">
        <f t="shared" si="365"/>
        <v>4.8400000000000007</v>
      </c>
      <c r="K1685" s="70">
        <f t="shared" si="366"/>
        <v>3.0008000000000004</v>
      </c>
      <c r="L1685" s="70">
        <f t="shared" si="367"/>
        <v>2.1563858652847827</v>
      </c>
      <c r="M1685" s="70">
        <f t="shared" si="368"/>
        <v>19.699691871701958</v>
      </c>
      <c r="N1685" s="70">
        <f t="shared" si="369"/>
        <v>1.6448536269514715</v>
      </c>
      <c r="O1685" s="70">
        <f t="shared" si="370"/>
        <v>32.403109624995388</v>
      </c>
      <c r="P1685" s="70">
        <f t="shared" si="371"/>
        <v>182.4431096249954</v>
      </c>
      <c r="Q1685" s="70">
        <f t="shared" si="372"/>
        <v>-83.309469744106394</v>
      </c>
      <c r="R1685" s="70" t="str">
        <f t="shared" si="373"/>
        <v>Yes</v>
      </c>
      <c r="S1685" s="70">
        <f t="shared" si="374"/>
        <v>150.04000000000002</v>
      </c>
      <c r="T1685" s="70">
        <f t="shared" si="375"/>
        <v>265.7525793691018</v>
      </c>
      <c r="U1685" s="70">
        <f t="shared" si="376"/>
        <v>706904.14470770746</v>
      </c>
      <c r="V1685" s="70">
        <f t="shared" si="377"/>
        <v>0</v>
      </c>
    </row>
    <row r="1686" spans="1:22" x14ac:dyDescent="0.15">
      <c r="A1686" s="66">
        <v>48497.52952364603</v>
      </c>
      <c r="B1686" s="67">
        <v>54.961038000000002</v>
      </c>
      <c r="C1686" s="67">
        <v>1038.707363195776</v>
      </c>
      <c r="D1686" s="65">
        <v>82</v>
      </c>
      <c r="E1686" s="68">
        <v>0.4</v>
      </c>
      <c r="F1686" s="65">
        <v>0.8</v>
      </c>
      <c r="G1686" s="65">
        <v>0.25</v>
      </c>
      <c r="H1686" s="65">
        <v>15</v>
      </c>
      <c r="I1686" s="70">
        <f t="shared" si="364"/>
        <v>18.898976456663281</v>
      </c>
      <c r="J1686" s="70">
        <f t="shared" si="365"/>
        <v>3.8266666666666667</v>
      </c>
      <c r="K1686" s="70">
        <f t="shared" si="366"/>
        <v>0.95666666666666667</v>
      </c>
      <c r="L1686" s="70">
        <f t="shared" si="367"/>
        <v>1.732050807568877</v>
      </c>
      <c r="M1686" s="70">
        <f t="shared" si="368"/>
        <v>7.593306262755374</v>
      </c>
      <c r="N1686" s="70">
        <f t="shared" si="369"/>
        <v>1.6448536269514715</v>
      </c>
      <c r="O1686" s="70">
        <f t="shared" si="370"/>
        <v>12.4898773468465</v>
      </c>
      <c r="P1686" s="70">
        <f t="shared" si="371"/>
        <v>69.889877346846504</v>
      </c>
      <c r="Q1686" s="70">
        <f t="shared" si="372"/>
        <v>-95.90102354333672</v>
      </c>
      <c r="R1686" s="70" t="str">
        <f t="shared" si="373"/>
        <v>Yes</v>
      </c>
      <c r="S1686" s="70">
        <f t="shared" si="374"/>
        <v>57.4</v>
      </c>
      <c r="T1686" s="70">
        <f t="shared" si="375"/>
        <v>165.79090089018322</v>
      </c>
      <c r="U1686" s="70">
        <f t="shared" si="376"/>
        <v>11335.252036935673</v>
      </c>
      <c r="V1686" s="70">
        <f t="shared" si="377"/>
        <v>0</v>
      </c>
    </row>
    <row r="1687" spans="1:22" x14ac:dyDescent="0.15">
      <c r="A1687" s="66">
        <v>43580.497142835527</v>
      </c>
      <c r="B1687" s="67">
        <v>6.0795020000000006</v>
      </c>
      <c r="C1687" s="67">
        <v>270.58395336185237</v>
      </c>
      <c r="D1687" s="65">
        <v>82</v>
      </c>
      <c r="E1687" s="68">
        <v>1.2</v>
      </c>
      <c r="F1687" s="65">
        <v>0.82</v>
      </c>
      <c r="G1687" s="65">
        <v>1.1000000000000001</v>
      </c>
      <c r="H1687" s="65">
        <v>11</v>
      </c>
      <c r="I1687" s="70">
        <f t="shared" si="364"/>
        <v>44.507585220278294</v>
      </c>
      <c r="J1687" s="70">
        <f t="shared" si="365"/>
        <v>6.0133333333333336</v>
      </c>
      <c r="K1687" s="70">
        <f t="shared" si="366"/>
        <v>6.6146666666666674</v>
      </c>
      <c r="L1687" s="70">
        <f t="shared" si="367"/>
        <v>1.4071247279470289</v>
      </c>
      <c r="M1687" s="70">
        <f t="shared" si="368"/>
        <v>23.513594328009965</v>
      </c>
      <c r="N1687" s="70">
        <f t="shared" si="369"/>
        <v>1.6448536269514715</v>
      </c>
      <c r="O1687" s="70">
        <f t="shared" si="370"/>
        <v>38.676420913092741</v>
      </c>
      <c r="P1687" s="70">
        <f t="shared" si="371"/>
        <v>104.82308757975942</v>
      </c>
      <c r="Q1687" s="70">
        <f t="shared" si="372"/>
        <v>-135.89241477972172</v>
      </c>
      <c r="R1687" s="70" t="str">
        <f t="shared" si="373"/>
        <v>Yes</v>
      </c>
      <c r="S1687" s="70">
        <f t="shared" si="374"/>
        <v>66.146666666666675</v>
      </c>
      <c r="T1687" s="70">
        <f t="shared" si="375"/>
        <v>240.71550235948115</v>
      </c>
      <c r="U1687" s="70">
        <f t="shared" si="376"/>
        <v>878274.84645503049</v>
      </c>
      <c r="V1687" s="70">
        <f t="shared" si="377"/>
        <v>0</v>
      </c>
    </row>
    <row r="1688" spans="1:22" x14ac:dyDescent="0.15">
      <c r="A1688" s="66">
        <v>26840.769425959086</v>
      </c>
      <c r="B1688" s="67">
        <v>12.148686</v>
      </c>
      <c r="C1688" s="67">
        <v>149.80002025265674</v>
      </c>
      <c r="D1688" s="65">
        <v>74</v>
      </c>
      <c r="E1688" s="68">
        <v>1.2</v>
      </c>
      <c r="F1688" s="65">
        <v>0.82</v>
      </c>
      <c r="G1688" s="65">
        <v>0.42</v>
      </c>
      <c r="H1688" s="65">
        <v>8</v>
      </c>
      <c r="I1688" s="70">
        <f t="shared" si="364"/>
        <v>12.330553300386292</v>
      </c>
      <c r="J1688" s="70">
        <f t="shared" si="365"/>
        <v>5.4266666666666676</v>
      </c>
      <c r="K1688" s="70">
        <f t="shared" si="366"/>
        <v>2.2792000000000003</v>
      </c>
      <c r="L1688" s="70">
        <f t="shared" si="367"/>
        <v>1.2000000000000002</v>
      </c>
      <c r="M1688" s="70">
        <f t="shared" si="368"/>
        <v>9.1631962283910546</v>
      </c>
      <c r="N1688" s="70">
        <f t="shared" si="369"/>
        <v>1.6448536269514715</v>
      </c>
      <c r="O1688" s="70">
        <f t="shared" si="370"/>
        <v>15.072116550737071</v>
      </c>
      <c r="P1688" s="70">
        <f t="shared" si="371"/>
        <v>58.485449884070412</v>
      </c>
      <c r="Q1688" s="70">
        <f t="shared" si="372"/>
        <v>-150.46944669961374</v>
      </c>
      <c r="R1688" s="70" t="str">
        <f t="shared" si="373"/>
        <v>Yes</v>
      </c>
      <c r="S1688" s="70">
        <f t="shared" si="374"/>
        <v>43.413333333333341</v>
      </c>
      <c r="T1688" s="70">
        <f t="shared" si="375"/>
        <v>208.95489658368416</v>
      </c>
      <c r="U1688" s="70">
        <f t="shared" si="376"/>
        <v>792589.49558136903</v>
      </c>
      <c r="V1688" s="70">
        <f t="shared" si="377"/>
        <v>0</v>
      </c>
    </row>
    <row r="1689" spans="1:22" x14ac:dyDescent="0.15">
      <c r="A1689" s="66">
        <v>39582.743547801627</v>
      </c>
      <c r="B1689" s="67">
        <v>9.3409250000000004</v>
      </c>
      <c r="C1689" s="67">
        <v>14969.420062424942</v>
      </c>
      <c r="D1689" s="65">
        <v>146</v>
      </c>
      <c r="E1689" s="68">
        <v>1.5</v>
      </c>
      <c r="F1689" s="65">
        <v>1</v>
      </c>
      <c r="G1689" s="65">
        <v>1.47</v>
      </c>
      <c r="H1689" s="65">
        <v>181</v>
      </c>
      <c r="I1689" s="70">
        <f t="shared" si="364"/>
        <v>1602.5629220259173</v>
      </c>
      <c r="J1689" s="70">
        <f t="shared" si="365"/>
        <v>12.166666666666666</v>
      </c>
      <c r="K1689" s="70">
        <f t="shared" si="366"/>
        <v>17.884999999999998</v>
      </c>
      <c r="L1689" s="70">
        <f t="shared" si="367"/>
        <v>0</v>
      </c>
      <c r="M1689" s="70">
        <f t="shared" si="368"/>
        <v>240.6180660819133</v>
      </c>
      <c r="N1689" s="70">
        <f t="shared" si="369"/>
        <v>1.6448536269514715</v>
      </c>
      <c r="O1689" s="70">
        <f t="shared" si="370"/>
        <v>395.78149870488392</v>
      </c>
      <c r="P1689" s="70">
        <f t="shared" si="371"/>
        <v>2597.9481653715502</v>
      </c>
      <c r="Q1689" s="70">
        <f t="shared" si="372"/>
        <v>1237.5629220259173</v>
      </c>
      <c r="R1689" s="70" t="str">
        <f t="shared" si="373"/>
        <v>Yes</v>
      </c>
      <c r="S1689" s="70">
        <f t="shared" si="374"/>
        <v>2202.1666666666665</v>
      </c>
      <c r="T1689" s="70">
        <f t="shared" si="375"/>
        <v>2202.1666666666665</v>
      </c>
      <c r="U1689" s="70">
        <f t="shared" si="376"/>
        <v>5801275.4248046875</v>
      </c>
      <c r="V1689" s="70">
        <f t="shared" si="377"/>
        <v>0</v>
      </c>
    </row>
    <row r="1690" spans="1:22" x14ac:dyDescent="0.15">
      <c r="A1690" s="66">
        <v>58892.402695975732</v>
      </c>
      <c r="B1690" s="67">
        <v>12.720191000000002</v>
      </c>
      <c r="C1690" s="67">
        <v>934.45166586895948</v>
      </c>
      <c r="D1690" s="65">
        <v>58</v>
      </c>
      <c r="E1690" s="68">
        <v>-0.4</v>
      </c>
      <c r="F1690" s="65">
        <v>1</v>
      </c>
      <c r="G1690" s="65">
        <v>2.46</v>
      </c>
      <c r="H1690" s="65">
        <v>11</v>
      </c>
      <c r="I1690" s="70">
        <f t="shared" si="364"/>
        <v>73.462078192769226</v>
      </c>
      <c r="J1690" s="70">
        <f t="shared" si="365"/>
        <v>1.1599999999999999</v>
      </c>
      <c r="K1690" s="70">
        <f t="shared" si="366"/>
        <v>2.8535999999999997</v>
      </c>
      <c r="L1690" s="70">
        <f t="shared" si="367"/>
        <v>0</v>
      </c>
      <c r="M1690" s="70">
        <f t="shared" si="368"/>
        <v>9.4643205017581682</v>
      </c>
      <c r="N1690" s="70">
        <f t="shared" si="369"/>
        <v>1.6448536269514715</v>
      </c>
      <c r="O1690" s="70">
        <f t="shared" si="370"/>
        <v>15.567421903948095</v>
      </c>
      <c r="P1690" s="70">
        <f t="shared" si="371"/>
        <v>28.327421903948093</v>
      </c>
      <c r="Q1690" s="70">
        <f t="shared" si="372"/>
        <v>38.662078192769229</v>
      </c>
      <c r="R1690" s="70" t="str">
        <f t="shared" si="373"/>
        <v>No</v>
      </c>
      <c r="S1690" s="70">
        <f t="shared" si="374"/>
        <v>12.76</v>
      </c>
      <c r="T1690" s="70">
        <f t="shared" si="375"/>
        <v>0</v>
      </c>
      <c r="U1690" s="70">
        <f t="shared" si="376"/>
        <v>86.684366561280001</v>
      </c>
      <c r="V1690" s="70">
        <f t="shared" si="377"/>
        <v>0</v>
      </c>
    </row>
    <row r="1691" spans="1:22" x14ac:dyDescent="0.15">
      <c r="A1691" s="66">
        <v>33180.04635394759</v>
      </c>
      <c r="B1691" s="67">
        <v>57.287560000000006</v>
      </c>
      <c r="C1691" s="67">
        <v>9781.0645834749685</v>
      </c>
      <c r="D1691" s="65">
        <v>122</v>
      </c>
      <c r="E1691" s="68">
        <v>0.2</v>
      </c>
      <c r="F1691" s="65">
        <v>0.7</v>
      </c>
      <c r="G1691" s="65">
        <v>0.63</v>
      </c>
      <c r="H1691" s="65">
        <v>51</v>
      </c>
      <c r="I1691" s="70">
        <f t="shared" si="364"/>
        <v>170.73627474228203</v>
      </c>
      <c r="J1691" s="70">
        <f t="shared" si="365"/>
        <v>4.88</v>
      </c>
      <c r="K1691" s="70">
        <f t="shared" si="366"/>
        <v>3.0743999999999998</v>
      </c>
      <c r="L1691" s="70">
        <f t="shared" si="367"/>
        <v>3.9115214431215897</v>
      </c>
      <c r="M1691" s="70">
        <f t="shared" si="368"/>
        <v>29.093109551232228</v>
      </c>
      <c r="N1691" s="70">
        <f t="shared" si="369"/>
        <v>1.6448536269514715</v>
      </c>
      <c r="O1691" s="70">
        <f t="shared" si="370"/>
        <v>47.853906764640826</v>
      </c>
      <c r="P1691" s="70">
        <f t="shared" si="371"/>
        <v>296.73390676464084</v>
      </c>
      <c r="Q1691" s="70">
        <f t="shared" si="372"/>
        <v>24.336274742282029</v>
      </c>
      <c r="R1691" s="70" t="str">
        <f t="shared" si="373"/>
        <v>Yes</v>
      </c>
      <c r="S1691" s="70">
        <f t="shared" si="374"/>
        <v>248.88</v>
      </c>
      <c r="T1691" s="70">
        <f t="shared" si="375"/>
        <v>272.39763202235883</v>
      </c>
      <c r="U1691" s="70">
        <f t="shared" si="376"/>
        <v>4706.8212734361605</v>
      </c>
      <c r="V1691" s="70">
        <f t="shared" si="377"/>
        <v>0</v>
      </c>
    </row>
    <row r="1692" spans="1:22" x14ac:dyDescent="0.15">
      <c r="A1692" s="66">
        <v>77659.501680429821</v>
      </c>
      <c r="B1692" s="67">
        <v>6.4271020000000005</v>
      </c>
      <c r="C1692" s="67">
        <v>429.12466695938406</v>
      </c>
      <c r="D1692" s="65">
        <v>114</v>
      </c>
      <c r="E1692" s="68">
        <v>0.6</v>
      </c>
      <c r="F1692" s="65">
        <v>1</v>
      </c>
      <c r="G1692" s="65">
        <v>1.1100000000000001</v>
      </c>
      <c r="H1692" s="65">
        <v>12</v>
      </c>
      <c r="I1692" s="70">
        <f t="shared" si="364"/>
        <v>66.7679876497034</v>
      </c>
      <c r="J1692" s="70">
        <f t="shared" si="365"/>
        <v>6.08</v>
      </c>
      <c r="K1692" s="70">
        <f t="shared" si="366"/>
        <v>6.748800000000001</v>
      </c>
      <c r="L1692" s="70">
        <f t="shared" si="367"/>
        <v>0</v>
      </c>
      <c r="M1692" s="70">
        <f t="shared" si="368"/>
        <v>23.378528980241683</v>
      </c>
      <c r="N1692" s="70">
        <f t="shared" si="369"/>
        <v>1.6448536269514715</v>
      </c>
      <c r="O1692" s="70">
        <f t="shared" si="370"/>
        <v>38.454258185940617</v>
      </c>
      <c r="P1692" s="70">
        <f t="shared" si="371"/>
        <v>111.41425818594062</v>
      </c>
      <c r="Q1692" s="70">
        <f t="shared" si="372"/>
        <v>-115.63201235029661</v>
      </c>
      <c r="R1692" s="70" t="str">
        <f t="shared" si="373"/>
        <v>Yes</v>
      </c>
      <c r="S1692" s="70">
        <f t="shared" si="374"/>
        <v>72.960000000000008</v>
      </c>
      <c r="T1692" s="70">
        <f t="shared" si="375"/>
        <v>227.04627053623722</v>
      </c>
      <c r="U1692" s="70">
        <f t="shared" si="376"/>
        <v>53176.245575024688</v>
      </c>
      <c r="V1692" s="70">
        <f t="shared" si="377"/>
        <v>0</v>
      </c>
    </row>
    <row r="1693" spans="1:22" x14ac:dyDescent="0.15">
      <c r="A1693" s="66">
        <v>84694.082524901241</v>
      </c>
      <c r="B1693" s="67">
        <v>7.1911180000000003</v>
      </c>
      <c r="C1693" s="67">
        <v>1032.8902647948439</v>
      </c>
      <c r="D1693" s="65">
        <v>122</v>
      </c>
      <c r="E1693" s="68">
        <v>0.6</v>
      </c>
      <c r="F1693" s="65">
        <v>0.82</v>
      </c>
      <c r="G1693" s="65">
        <v>0.61</v>
      </c>
      <c r="H1693" s="65">
        <v>48</v>
      </c>
      <c r="I1693" s="70">
        <f t="shared" si="364"/>
        <v>143.63416992946631</v>
      </c>
      <c r="J1693" s="70">
        <f t="shared" si="365"/>
        <v>6.5066666666666668</v>
      </c>
      <c r="K1693" s="70">
        <f t="shared" si="366"/>
        <v>3.9690666666666665</v>
      </c>
      <c r="L1693" s="70">
        <f t="shared" si="367"/>
        <v>2.9393876913398143</v>
      </c>
      <c r="M1693" s="70">
        <f t="shared" si="368"/>
        <v>33.495622308196239</v>
      </c>
      <c r="N1693" s="70">
        <f t="shared" si="369"/>
        <v>1.6448536269514715</v>
      </c>
      <c r="O1693" s="70">
        <f t="shared" si="370"/>
        <v>55.095395840633202</v>
      </c>
      <c r="P1693" s="70">
        <f t="shared" si="371"/>
        <v>367.41539584063321</v>
      </c>
      <c r="Q1693" s="70">
        <f t="shared" si="372"/>
        <v>-51.565830070533707</v>
      </c>
      <c r="R1693" s="70" t="str">
        <f t="shared" si="373"/>
        <v>Yes</v>
      </c>
      <c r="S1693" s="70">
        <f t="shared" si="374"/>
        <v>312.32</v>
      </c>
      <c r="T1693" s="70">
        <f t="shared" si="375"/>
        <v>418.98122591116692</v>
      </c>
      <c r="U1693" s="70">
        <f t="shared" si="376"/>
        <v>56907.911931166767</v>
      </c>
      <c r="V1693" s="70">
        <f t="shared" si="377"/>
        <v>0</v>
      </c>
    </row>
    <row r="1694" spans="1:22" x14ac:dyDescent="0.15">
      <c r="A1694" s="66">
        <v>2669.1779973021635</v>
      </c>
      <c r="B1694" s="67">
        <v>30.163683000000002</v>
      </c>
      <c r="C1694" s="67">
        <v>3774.3760014565228</v>
      </c>
      <c r="D1694" s="65">
        <v>98</v>
      </c>
      <c r="E1694" s="68">
        <v>0.4</v>
      </c>
      <c r="F1694" s="65">
        <v>1</v>
      </c>
      <c r="G1694" s="65">
        <v>0.47</v>
      </c>
      <c r="H1694" s="65">
        <v>66</v>
      </c>
      <c r="I1694" s="70">
        <f t="shared" si="364"/>
        <v>125.12981261129559</v>
      </c>
      <c r="J1694" s="70">
        <f t="shared" si="365"/>
        <v>4.5733333333333333</v>
      </c>
      <c r="K1694" s="70">
        <f t="shared" si="366"/>
        <v>2.1494666666666666</v>
      </c>
      <c r="L1694" s="70">
        <f t="shared" si="367"/>
        <v>0</v>
      </c>
      <c r="M1694" s="70">
        <f t="shared" si="368"/>
        <v>17.462349749484844</v>
      </c>
      <c r="N1694" s="70">
        <f t="shared" si="369"/>
        <v>1.6448536269514715</v>
      </c>
      <c r="O1694" s="70">
        <f t="shared" si="370"/>
        <v>28.723009320535265</v>
      </c>
      <c r="P1694" s="70">
        <f t="shared" si="371"/>
        <v>330.56300932053523</v>
      </c>
      <c r="Q1694" s="70">
        <f t="shared" si="372"/>
        <v>-12.070187388704397</v>
      </c>
      <c r="R1694" s="70" t="str">
        <f t="shared" si="373"/>
        <v>Yes</v>
      </c>
      <c r="S1694" s="70">
        <f t="shared" si="374"/>
        <v>301.83999999999997</v>
      </c>
      <c r="T1694" s="70">
        <f t="shared" si="375"/>
        <v>342.63319670923966</v>
      </c>
      <c r="U1694" s="70">
        <f t="shared" si="376"/>
        <v>13547.008531947513</v>
      </c>
      <c r="V1694" s="70">
        <f t="shared" si="377"/>
        <v>0</v>
      </c>
    </row>
    <row r="1695" spans="1:22" x14ac:dyDescent="0.15">
      <c r="A1695" s="66">
        <v>28199.61617042519</v>
      </c>
      <c r="B1695" s="67">
        <v>28.152773000000003</v>
      </c>
      <c r="C1695" s="67">
        <v>3074.7132783732754</v>
      </c>
      <c r="D1695" s="65">
        <v>114</v>
      </c>
      <c r="E1695" s="68">
        <v>0.4</v>
      </c>
      <c r="F1695" s="65">
        <v>1</v>
      </c>
      <c r="G1695" s="65">
        <v>0.25</v>
      </c>
      <c r="H1695" s="65">
        <v>87</v>
      </c>
      <c r="I1695" s="70">
        <f t="shared" si="364"/>
        <v>109.21529038625343</v>
      </c>
      <c r="J1695" s="70">
        <f t="shared" si="365"/>
        <v>5.3199999999999994</v>
      </c>
      <c r="K1695" s="70">
        <f t="shared" si="366"/>
        <v>1.3299999999999998</v>
      </c>
      <c r="L1695" s="70">
        <f t="shared" si="367"/>
        <v>0</v>
      </c>
      <c r="M1695" s="70">
        <f t="shared" si="368"/>
        <v>12.405414140608123</v>
      </c>
      <c r="N1695" s="70">
        <f t="shared" si="369"/>
        <v>1.6448536269514715</v>
      </c>
      <c r="O1695" s="70">
        <f t="shared" si="370"/>
        <v>20.405090443014345</v>
      </c>
      <c r="P1695" s="70">
        <f t="shared" si="371"/>
        <v>483.24509044301431</v>
      </c>
      <c r="Q1695" s="70">
        <f t="shared" si="372"/>
        <v>-50.384709613746566</v>
      </c>
      <c r="R1695" s="70" t="str">
        <f t="shared" si="373"/>
        <v>Yes</v>
      </c>
      <c r="S1695" s="70">
        <f t="shared" si="374"/>
        <v>462.84</v>
      </c>
      <c r="T1695" s="70">
        <f t="shared" si="375"/>
        <v>533.62980005676081</v>
      </c>
      <c r="U1695" s="70">
        <f t="shared" si="376"/>
        <v>15758.765026959349</v>
      </c>
      <c r="V1695" s="70">
        <f t="shared" si="377"/>
        <v>0</v>
      </c>
    </row>
    <row r="1696" spans="1:22" x14ac:dyDescent="0.15">
      <c r="A1696" s="66">
        <v>29973.663944282071</v>
      </c>
      <c r="B1696" s="67">
        <v>101.42246400000001</v>
      </c>
      <c r="C1696" s="67">
        <v>25609.62022939009</v>
      </c>
      <c r="D1696" s="65">
        <v>82</v>
      </c>
      <c r="E1696" s="68">
        <v>0.6</v>
      </c>
      <c r="F1696" s="65">
        <v>0.87</v>
      </c>
      <c r="G1696" s="65">
        <v>1.56</v>
      </c>
      <c r="H1696" s="65">
        <v>51</v>
      </c>
      <c r="I1696" s="70">
        <f t="shared" si="364"/>
        <v>252.50441785155297</v>
      </c>
      <c r="J1696" s="70">
        <f t="shared" si="365"/>
        <v>4.373333333333334</v>
      </c>
      <c r="K1696" s="70">
        <f t="shared" si="366"/>
        <v>6.8224000000000009</v>
      </c>
      <c r="L1696" s="70">
        <f t="shared" si="367"/>
        <v>2.5748786379167465</v>
      </c>
      <c r="M1696" s="70">
        <f t="shared" si="368"/>
        <v>50.006078674763799</v>
      </c>
      <c r="N1696" s="70">
        <f t="shared" si="369"/>
        <v>1.6448536269514715</v>
      </c>
      <c r="O1696" s="70">
        <f t="shared" si="370"/>
        <v>82.252679877805875</v>
      </c>
      <c r="P1696" s="70">
        <f t="shared" si="371"/>
        <v>305.29267987780588</v>
      </c>
      <c r="Q1696" s="70">
        <f t="shared" si="372"/>
        <v>121.30441785155296</v>
      </c>
      <c r="R1696" s="70" t="str">
        <f t="shared" si="373"/>
        <v>Yes</v>
      </c>
      <c r="S1696" s="70">
        <f t="shared" si="374"/>
        <v>223.04000000000002</v>
      </c>
      <c r="T1696" s="70">
        <f t="shared" si="375"/>
        <v>223.04000000000002</v>
      </c>
      <c r="U1696" s="70">
        <f t="shared" si="376"/>
        <v>38249.580150456357</v>
      </c>
      <c r="V1696" s="70">
        <f t="shared" si="377"/>
        <v>0</v>
      </c>
    </row>
    <row r="1697" spans="1:22" x14ac:dyDescent="0.15">
      <c r="A1697" s="66">
        <v>97640.658619448499</v>
      </c>
      <c r="B1697" s="67">
        <v>5.7287670000000013</v>
      </c>
      <c r="C1697" s="67">
        <v>207.76773963281607</v>
      </c>
      <c r="D1697" s="65">
        <v>66</v>
      </c>
      <c r="E1697" s="68">
        <v>0.6</v>
      </c>
      <c r="F1697" s="65">
        <v>1</v>
      </c>
      <c r="G1697" s="65">
        <v>1.1200000000000001</v>
      </c>
      <c r="H1697" s="65">
        <v>11</v>
      </c>
      <c r="I1697" s="70">
        <f t="shared" si="364"/>
        <v>36.267444571024797</v>
      </c>
      <c r="J1697" s="70">
        <f t="shared" si="365"/>
        <v>3.5200000000000005</v>
      </c>
      <c r="K1697" s="70">
        <f t="shared" si="366"/>
        <v>3.942400000000001</v>
      </c>
      <c r="L1697" s="70">
        <f t="shared" si="367"/>
        <v>0</v>
      </c>
      <c r="M1697" s="70">
        <f t="shared" si="368"/>
        <v>13.075461573497131</v>
      </c>
      <c r="N1697" s="70">
        <f t="shared" si="369"/>
        <v>1.6448536269514715</v>
      </c>
      <c r="O1697" s="70">
        <f t="shared" si="370"/>
        <v>21.50722039323135</v>
      </c>
      <c r="P1697" s="70">
        <f t="shared" si="371"/>
        <v>60.227220393231356</v>
      </c>
      <c r="Q1697" s="70">
        <f t="shared" si="372"/>
        <v>-69.332555428975212</v>
      </c>
      <c r="R1697" s="70" t="str">
        <f t="shared" si="373"/>
        <v>Yes</v>
      </c>
      <c r="S1697" s="70">
        <f t="shared" si="374"/>
        <v>38.720000000000006</v>
      </c>
      <c r="T1697" s="70">
        <f t="shared" si="375"/>
        <v>129.55977582220657</v>
      </c>
      <c r="U1697" s="70">
        <f t="shared" si="376"/>
        <v>30786.247438172191</v>
      </c>
      <c r="V1697" s="70">
        <f t="shared" si="377"/>
        <v>0</v>
      </c>
    </row>
    <row r="1698" spans="1:22" x14ac:dyDescent="0.15">
      <c r="A1698" s="66">
        <v>33429.502556007159</v>
      </c>
      <c r="B1698" s="67">
        <v>27.462985</v>
      </c>
      <c r="C1698" s="67">
        <v>1271.4150446654801</v>
      </c>
      <c r="D1698" s="65">
        <v>122</v>
      </c>
      <c r="E1698" s="68">
        <v>-0.6</v>
      </c>
      <c r="F1698" s="65">
        <v>1</v>
      </c>
      <c r="G1698" s="65">
        <v>0.66</v>
      </c>
      <c r="H1698" s="65">
        <v>12</v>
      </c>
      <c r="I1698" s="70">
        <f t="shared" si="364"/>
        <v>46.295588213206983</v>
      </c>
      <c r="J1698" s="70">
        <f t="shared" si="365"/>
        <v>1.6266666666666667</v>
      </c>
      <c r="K1698" s="70">
        <f t="shared" si="366"/>
        <v>1.0736000000000001</v>
      </c>
      <c r="L1698" s="70">
        <f t="shared" si="367"/>
        <v>0</v>
      </c>
      <c r="M1698" s="70">
        <f t="shared" si="368"/>
        <v>3.7190594940118937</v>
      </c>
      <c r="N1698" s="70">
        <f t="shared" si="369"/>
        <v>1.6448536269514715</v>
      </c>
      <c r="O1698" s="70">
        <f t="shared" si="370"/>
        <v>6.1173084975737675</v>
      </c>
      <c r="P1698" s="70">
        <f t="shared" si="371"/>
        <v>25.637308497573766</v>
      </c>
      <c r="Q1698" s="70">
        <f t="shared" si="372"/>
        <v>-2.5044117867930211</v>
      </c>
      <c r="R1698" s="70" t="str">
        <f t="shared" si="373"/>
        <v>Yes</v>
      </c>
      <c r="S1698" s="70">
        <f t="shared" si="374"/>
        <v>19.52</v>
      </c>
      <c r="T1698" s="70">
        <f t="shared" si="375"/>
        <v>28.141720284366787</v>
      </c>
      <c r="U1698" s="70">
        <f t="shared" si="376"/>
        <v>81.329921966080008</v>
      </c>
      <c r="V1698" s="70">
        <f t="shared" si="377"/>
        <v>0</v>
      </c>
    </row>
    <row r="1699" spans="1:22" x14ac:dyDescent="0.15">
      <c r="A1699" s="66">
        <v>21705.944204616455</v>
      </c>
      <c r="B1699" s="67">
        <v>73.725652000000011</v>
      </c>
      <c r="C1699" s="67">
        <v>2788.5998916585932</v>
      </c>
      <c r="D1699" s="65">
        <v>122</v>
      </c>
      <c r="E1699" s="68">
        <v>0.2</v>
      </c>
      <c r="F1699" s="65">
        <v>1</v>
      </c>
      <c r="G1699" s="65">
        <v>0.66</v>
      </c>
      <c r="H1699" s="65">
        <v>12</v>
      </c>
      <c r="I1699" s="70">
        <f t="shared" si="364"/>
        <v>37.824011263523211</v>
      </c>
      <c r="J1699" s="70">
        <f t="shared" si="365"/>
        <v>4.88</v>
      </c>
      <c r="K1699" s="70">
        <f t="shared" si="366"/>
        <v>3.2208000000000001</v>
      </c>
      <c r="L1699" s="70">
        <f t="shared" si="367"/>
        <v>0</v>
      </c>
      <c r="M1699" s="70">
        <f t="shared" si="368"/>
        <v>11.157178482035681</v>
      </c>
      <c r="N1699" s="70">
        <f t="shared" si="369"/>
        <v>1.6448536269514715</v>
      </c>
      <c r="O1699" s="70">
        <f t="shared" si="370"/>
        <v>18.351925492721303</v>
      </c>
      <c r="P1699" s="70">
        <f t="shared" si="371"/>
        <v>76.911925492721309</v>
      </c>
      <c r="Q1699" s="70">
        <f t="shared" si="372"/>
        <v>-108.5759887364768</v>
      </c>
      <c r="R1699" s="70" t="str">
        <f t="shared" si="373"/>
        <v>Yes</v>
      </c>
      <c r="S1699" s="70">
        <f t="shared" si="374"/>
        <v>58.56</v>
      </c>
      <c r="T1699" s="70">
        <f t="shared" si="375"/>
        <v>185.48791422919811</v>
      </c>
      <c r="U1699" s="70">
        <f t="shared" si="376"/>
        <v>4706.8212734361605</v>
      </c>
      <c r="V1699" s="70">
        <f t="shared" si="377"/>
        <v>0</v>
      </c>
    </row>
    <row r="1700" spans="1:22" x14ac:dyDescent="0.15">
      <c r="A1700" s="66">
        <v>61949.221826514469</v>
      </c>
      <c r="B1700" s="67">
        <v>16.952463000000002</v>
      </c>
      <c r="C1700" s="67">
        <v>1142.6440687959443</v>
      </c>
      <c r="D1700" s="65">
        <v>114</v>
      </c>
      <c r="E1700" s="68">
        <v>-0.1</v>
      </c>
      <c r="F1700" s="65">
        <v>1</v>
      </c>
      <c r="G1700" s="65">
        <v>1.57</v>
      </c>
      <c r="H1700" s="65">
        <v>8</v>
      </c>
      <c r="I1700" s="70">
        <f t="shared" si="364"/>
        <v>67.402835139409788</v>
      </c>
      <c r="J1700" s="70">
        <f t="shared" si="365"/>
        <v>3.42</v>
      </c>
      <c r="K1700" s="70">
        <f t="shared" si="366"/>
        <v>5.3693999999999997</v>
      </c>
      <c r="L1700" s="70">
        <f t="shared" si="367"/>
        <v>0</v>
      </c>
      <c r="M1700" s="70">
        <f t="shared" si="368"/>
        <v>15.186956603612192</v>
      </c>
      <c r="N1700" s="70">
        <f t="shared" si="369"/>
        <v>1.6448536269514715</v>
      </c>
      <c r="O1700" s="70">
        <f t="shared" si="370"/>
        <v>24.980320651806114</v>
      </c>
      <c r="P1700" s="70">
        <f t="shared" si="371"/>
        <v>52.34032065180611</v>
      </c>
      <c r="Q1700" s="70">
        <f t="shared" si="372"/>
        <v>-35.197164860590206</v>
      </c>
      <c r="R1700" s="70" t="str">
        <f t="shared" si="373"/>
        <v>Yes</v>
      </c>
      <c r="S1700" s="70">
        <f t="shared" si="374"/>
        <v>27.36</v>
      </c>
      <c r="T1700" s="70">
        <f t="shared" si="375"/>
        <v>87.537485512396316</v>
      </c>
      <c r="U1700" s="70">
        <f t="shared" si="376"/>
        <v>704.03032841165998</v>
      </c>
      <c r="V1700" s="70">
        <f t="shared" si="377"/>
        <v>0</v>
      </c>
    </row>
    <row r="1701" spans="1:22" x14ac:dyDescent="0.15">
      <c r="A1701" s="66">
        <v>57758.835656623472</v>
      </c>
      <c r="B1701" s="67">
        <v>12.860485000000001</v>
      </c>
      <c r="C1701" s="67">
        <v>598.44795261341028</v>
      </c>
      <c r="D1701" s="65">
        <v>114</v>
      </c>
      <c r="E1701" s="68">
        <v>-0.1</v>
      </c>
      <c r="F1701" s="65">
        <v>0.83</v>
      </c>
      <c r="G1701" s="65">
        <v>0.39</v>
      </c>
      <c r="H1701" s="65">
        <v>21</v>
      </c>
      <c r="I1701" s="70">
        <f t="shared" si="364"/>
        <v>46.533855652676415</v>
      </c>
      <c r="J1701" s="70">
        <f t="shared" si="365"/>
        <v>3.42</v>
      </c>
      <c r="K1701" s="70">
        <f t="shared" si="366"/>
        <v>1.3338000000000001</v>
      </c>
      <c r="L1701" s="70">
        <f t="shared" si="367"/>
        <v>1.8894443627691186</v>
      </c>
      <c r="M1701" s="70">
        <f t="shared" si="368"/>
        <v>8.8946961297168556</v>
      </c>
      <c r="N1701" s="70">
        <f t="shared" si="369"/>
        <v>1.6448536269514715</v>
      </c>
      <c r="O1701" s="70">
        <f t="shared" si="370"/>
        <v>14.630473189595987</v>
      </c>
      <c r="P1701" s="70">
        <f t="shared" si="371"/>
        <v>86.450473189595982</v>
      </c>
      <c r="Q1701" s="70">
        <f t="shared" si="372"/>
        <v>-56.066144347323579</v>
      </c>
      <c r="R1701" s="70" t="str">
        <f t="shared" si="373"/>
        <v>Yes</v>
      </c>
      <c r="S1701" s="70">
        <f t="shared" si="374"/>
        <v>71.819999999999993</v>
      </c>
      <c r="T1701" s="70">
        <f t="shared" si="375"/>
        <v>142.51661753691957</v>
      </c>
      <c r="U1701" s="70">
        <f t="shared" si="376"/>
        <v>704.03032841165998</v>
      </c>
      <c r="V1701" s="70">
        <f t="shared" si="377"/>
        <v>0</v>
      </c>
    </row>
    <row r="1702" spans="1:22" x14ac:dyDescent="0.15">
      <c r="A1702" s="66">
        <v>28562.10694120912</v>
      </c>
      <c r="B1702" s="67">
        <v>29.427123000000005</v>
      </c>
      <c r="C1702" s="67">
        <v>3766.718397464098</v>
      </c>
      <c r="D1702" s="65">
        <v>66</v>
      </c>
      <c r="E1702" s="68">
        <v>-0.6</v>
      </c>
      <c r="F1702" s="65">
        <v>0.82</v>
      </c>
      <c r="G1702" s="65">
        <v>1.32</v>
      </c>
      <c r="H1702" s="65">
        <v>37</v>
      </c>
      <c r="I1702" s="70">
        <f t="shared" si="364"/>
        <v>128.00158538991724</v>
      </c>
      <c r="J1702" s="70">
        <f t="shared" si="365"/>
        <v>0.88000000000000012</v>
      </c>
      <c r="K1702" s="70">
        <f t="shared" si="366"/>
        <v>1.1616000000000002</v>
      </c>
      <c r="L1702" s="70">
        <f t="shared" si="367"/>
        <v>2.5806975801127883</v>
      </c>
      <c r="M1702" s="70">
        <f t="shared" si="368"/>
        <v>7.4217344819118951</v>
      </c>
      <c r="N1702" s="70">
        <f t="shared" si="369"/>
        <v>1.6448536269514715</v>
      </c>
      <c r="O1702" s="70">
        <f t="shared" si="370"/>
        <v>12.207666880843581</v>
      </c>
      <c r="P1702" s="70">
        <f t="shared" si="371"/>
        <v>44.767666880843585</v>
      </c>
      <c r="Q1702" s="70">
        <f t="shared" si="372"/>
        <v>101.60158538991723</v>
      </c>
      <c r="R1702" s="70" t="str">
        <f t="shared" si="373"/>
        <v>No</v>
      </c>
      <c r="S1702" s="70">
        <f t="shared" si="374"/>
        <v>32.56</v>
      </c>
      <c r="T1702" s="70">
        <f t="shared" si="375"/>
        <v>0</v>
      </c>
      <c r="U1702" s="70">
        <f t="shared" si="376"/>
        <v>43.998154506240006</v>
      </c>
      <c r="V1702" s="70">
        <f t="shared" si="377"/>
        <v>84.003430883677225</v>
      </c>
    </row>
    <row r="1703" spans="1:22" x14ac:dyDescent="0.15">
      <c r="A1703" s="66">
        <v>71502.147417326007</v>
      </c>
      <c r="B1703" s="67">
        <v>60.537807000000008</v>
      </c>
      <c r="C1703" s="67">
        <v>7473.5085196985292</v>
      </c>
      <c r="D1703" s="65">
        <v>106</v>
      </c>
      <c r="E1703" s="68">
        <v>1.5</v>
      </c>
      <c r="F1703" s="65">
        <v>1</v>
      </c>
      <c r="G1703" s="65">
        <v>1.43</v>
      </c>
      <c r="H1703" s="65">
        <v>21</v>
      </c>
      <c r="I1703" s="70">
        <f t="shared" si="364"/>
        <v>123.45192021406604</v>
      </c>
      <c r="J1703" s="70">
        <f t="shared" si="365"/>
        <v>8.8333333333333321</v>
      </c>
      <c r="K1703" s="70">
        <f t="shared" si="366"/>
        <v>12.631666666666664</v>
      </c>
      <c r="L1703" s="70">
        <f t="shared" si="367"/>
        <v>0</v>
      </c>
      <c r="M1703" s="70">
        <f t="shared" si="368"/>
        <v>57.885568653450512</v>
      </c>
      <c r="N1703" s="70">
        <f t="shared" si="369"/>
        <v>1.6448536269514715</v>
      </c>
      <c r="O1703" s="70">
        <f t="shared" si="370"/>
        <v>95.213287547776488</v>
      </c>
      <c r="P1703" s="70">
        <f t="shared" si="371"/>
        <v>280.71328754777647</v>
      </c>
      <c r="Q1703" s="70">
        <f t="shared" si="372"/>
        <v>-141.54807978593391</v>
      </c>
      <c r="R1703" s="70" t="str">
        <f t="shared" si="373"/>
        <v>Yes</v>
      </c>
      <c r="S1703" s="70">
        <f t="shared" si="374"/>
        <v>185.49999999999997</v>
      </c>
      <c r="T1703" s="70">
        <f t="shared" si="375"/>
        <v>422.26136733371038</v>
      </c>
      <c r="U1703" s="70">
        <f t="shared" si="376"/>
        <v>4211884.8974609375</v>
      </c>
      <c r="V1703" s="70">
        <f t="shared" si="377"/>
        <v>0</v>
      </c>
    </row>
    <row r="1704" spans="1:22" x14ac:dyDescent="0.15">
      <c r="A1704" s="66">
        <v>56881.876250297282</v>
      </c>
      <c r="B1704" s="67">
        <v>8.3359320000000015</v>
      </c>
      <c r="C1704" s="67">
        <v>469.76205792302738</v>
      </c>
      <c r="D1704" s="65">
        <v>220</v>
      </c>
      <c r="E1704" s="68">
        <v>0.5</v>
      </c>
      <c r="F1704" s="65">
        <v>0.85</v>
      </c>
      <c r="G1704" s="65">
        <v>0.25</v>
      </c>
      <c r="H1704" s="65">
        <v>16</v>
      </c>
      <c r="I1704" s="70">
        <f t="shared" si="364"/>
        <v>56.353873558832689</v>
      </c>
      <c r="J1704" s="70">
        <f t="shared" si="365"/>
        <v>11</v>
      </c>
      <c r="K1704" s="70">
        <f t="shared" si="366"/>
        <v>2.75</v>
      </c>
      <c r="L1704" s="70">
        <f t="shared" si="367"/>
        <v>1.5491933384829668</v>
      </c>
      <c r="M1704" s="70">
        <f t="shared" si="368"/>
        <v>20.282997806044353</v>
      </c>
      <c r="N1704" s="70">
        <f t="shared" si="369"/>
        <v>1.6448536269514715</v>
      </c>
      <c r="O1704" s="70">
        <f t="shared" si="370"/>
        <v>33.362562506720792</v>
      </c>
      <c r="P1704" s="70">
        <f t="shared" si="371"/>
        <v>209.36256250672079</v>
      </c>
      <c r="Q1704" s="70">
        <f t="shared" si="372"/>
        <v>-273.64612644116733</v>
      </c>
      <c r="R1704" s="70" t="str">
        <f t="shared" si="373"/>
        <v>Yes</v>
      </c>
      <c r="S1704" s="70">
        <f t="shared" si="374"/>
        <v>176</v>
      </c>
      <c r="T1704" s="70">
        <f t="shared" si="375"/>
        <v>483.00868894788812</v>
      </c>
      <c r="U1704" s="70">
        <f t="shared" si="376"/>
        <v>56428.388671875</v>
      </c>
      <c r="V1704" s="70">
        <f t="shared" si="377"/>
        <v>0</v>
      </c>
    </row>
    <row r="1705" spans="1:22" x14ac:dyDescent="0.15">
      <c r="A1705" s="66">
        <v>90821.500730421103</v>
      </c>
      <c r="B1705" s="67">
        <v>6.4302480000000006</v>
      </c>
      <c r="C1705" s="67">
        <v>447.37409911733323</v>
      </c>
      <c r="D1705" s="65">
        <v>146</v>
      </c>
      <c r="E1705" s="68">
        <v>0.5</v>
      </c>
      <c r="F1705" s="65">
        <v>0.82</v>
      </c>
      <c r="G1705" s="65">
        <v>0.95</v>
      </c>
      <c r="H1705" s="65">
        <v>11</v>
      </c>
      <c r="I1705" s="70">
        <f t="shared" si="364"/>
        <v>69.573381791391739</v>
      </c>
      <c r="J1705" s="70">
        <f t="shared" si="365"/>
        <v>7.2999999999999989</v>
      </c>
      <c r="K1705" s="70">
        <f t="shared" si="366"/>
        <v>6.9349999999999987</v>
      </c>
      <c r="L1705" s="70">
        <f t="shared" si="367"/>
        <v>1.4071247279470289</v>
      </c>
      <c r="M1705" s="70">
        <f t="shared" si="368"/>
        <v>25.190289299648779</v>
      </c>
      <c r="N1705" s="70">
        <f t="shared" si="369"/>
        <v>1.6448536269514715</v>
      </c>
      <c r="O1705" s="70">
        <f t="shared" si="370"/>
        <v>41.434338718484135</v>
      </c>
      <c r="P1705" s="70">
        <f t="shared" si="371"/>
        <v>121.73433871848411</v>
      </c>
      <c r="Q1705" s="70">
        <f t="shared" si="372"/>
        <v>-149.42661820860823</v>
      </c>
      <c r="R1705" s="70" t="str">
        <f t="shared" si="373"/>
        <v>Yes</v>
      </c>
      <c r="S1705" s="70">
        <f t="shared" si="374"/>
        <v>80.299999999999983</v>
      </c>
      <c r="T1705" s="70">
        <f t="shared" si="375"/>
        <v>271.16095692709234</v>
      </c>
      <c r="U1705" s="70">
        <f t="shared" si="376"/>
        <v>37447.930664062493</v>
      </c>
      <c r="V1705" s="70">
        <f t="shared" si="377"/>
        <v>0</v>
      </c>
    </row>
    <row r="1706" spans="1:22" x14ac:dyDescent="0.15">
      <c r="A1706" s="66">
        <v>59338.993828077277</v>
      </c>
      <c r="B1706" s="67">
        <v>9.0374130000000008</v>
      </c>
      <c r="C1706" s="67">
        <v>1135.5520889583754</v>
      </c>
      <c r="D1706" s="65">
        <v>50</v>
      </c>
      <c r="E1706" s="68">
        <v>0.8</v>
      </c>
      <c r="F1706" s="65">
        <v>1</v>
      </c>
      <c r="G1706" s="65">
        <v>2.0499999999999998</v>
      </c>
      <c r="H1706" s="65">
        <v>37</v>
      </c>
      <c r="I1706" s="70">
        <f t="shared" si="364"/>
        <v>125.65012675180112</v>
      </c>
      <c r="J1706" s="70">
        <f t="shared" si="365"/>
        <v>3</v>
      </c>
      <c r="K1706" s="70">
        <f t="shared" si="366"/>
        <v>6.1499999999999995</v>
      </c>
      <c r="L1706" s="70">
        <f t="shared" si="367"/>
        <v>0</v>
      </c>
      <c r="M1706" s="70">
        <f t="shared" si="368"/>
        <v>37.408989561334046</v>
      </c>
      <c r="N1706" s="70">
        <f t="shared" si="369"/>
        <v>1.6448536269514715</v>
      </c>
      <c r="O1706" s="70">
        <f t="shared" si="370"/>
        <v>61.532312160550042</v>
      </c>
      <c r="P1706" s="70">
        <f t="shared" si="371"/>
        <v>172.53231216055005</v>
      </c>
      <c r="Q1706" s="70">
        <f t="shared" si="372"/>
        <v>35.650126751801125</v>
      </c>
      <c r="R1706" s="70" t="str">
        <f t="shared" si="373"/>
        <v>Yes</v>
      </c>
      <c r="S1706" s="70">
        <f t="shared" si="374"/>
        <v>111</v>
      </c>
      <c r="T1706" s="70">
        <f t="shared" si="375"/>
        <v>136.88218540874891</v>
      </c>
      <c r="U1706" s="70">
        <f t="shared" si="376"/>
        <v>72189.461339136033</v>
      </c>
      <c r="V1706" s="70">
        <f t="shared" si="377"/>
        <v>0</v>
      </c>
    </row>
    <row r="1707" spans="1:22" x14ac:dyDescent="0.15">
      <c r="A1707" s="66">
        <v>27500.373609168295</v>
      </c>
      <c r="B1707" s="67">
        <v>12.860485000000001</v>
      </c>
      <c r="C1707" s="67">
        <v>1014.7172603517951</v>
      </c>
      <c r="D1707" s="65">
        <v>82</v>
      </c>
      <c r="E1707" s="68">
        <v>-0.2</v>
      </c>
      <c r="F1707" s="65">
        <v>1</v>
      </c>
      <c r="G1707" s="65">
        <v>0.93</v>
      </c>
      <c r="H1707" s="65">
        <v>21</v>
      </c>
      <c r="I1707" s="70">
        <f t="shared" si="364"/>
        <v>78.901943461058821</v>
      </c>
      <c r="J1707" s="70">
        <f t="shared" si="365"/>
        <v>2.186666666666667</v>
      </c>
      <c r="K1707" s="70">
        <f t="shared" si="366"/>
        <v>2.0336000000000003</v>
      </c>
      <c r="L1707" s="70">
        <f t="shared" si="367"/>
        <v>0</v>
      </c>
      <c r="M1707" s="70">
        <f t="shared" si="368"/>
        <v>9.3191259332621978</v>
      </c>
      <c r="N1707" s="70">
        <f t="shared" si="369"/>
        <v>1.6448536269514715</v>
      </c>
      <c r="O1707" s="70">
        <f t="shared" si="370"/>
        <v>15.328598091343844</v>
      </c>
      <c r="P1707" s="70">
        <f t="shared" si="371"/>
        <v>61.248598091343851</v>
      </c>
      <c r="Q1707" s="70">
        <f t="shared" si="372"/>
        <v>13.301943461058812</v>
      </c>
      <c r="R1707" s="70" t="str">
        <f t="shared" si="373"/>
        <v>Yes</v>
      </c>
      <c r="S1707" s="70">
        <f t="shared" si="374"/>
        <v>45.920000000000009</v>
      </c>
      <c r="T1707" s="70">
        <f t="shared" si="375"/>
        <v>47.946654630285039</v>
      </c>
      <c r="U1707" s="70">
        <f t="shared" si="376"/>
        <v>299.82501453824005</v>
      </c>
      <c r="V1707" s="70">
        <f t="shared" si="377"/>
        <v>0</v>
      </c>
    </row>
    <row r="1708" spans="1:22" x14ac:dyDescent="0.15">
      <c r="A1708" s="66">
        <v>45812.715337786532</v>
      </c>
      <c r="B1708" s="67">
        <v>17.127825000000001</v>
      </c>
      <c r="C1708" s="67">
        <v>1039.7071799830612</v>
      </c>
      <c r="D1708" s="65">
        <v>90</v>
      </c>
      <c r="E1708" s="68">
        <v>-0.4</v>
      </c>
      <c r="F1708" s="65">
        <v>0.82</v>
      </c>
      <c r="G1708" s="65">
        <v>1.28</v>
      </c>
      <c r="H1708" s="65">
        <v>11</v>
      </c>
      <c r="I1708" s="70">
        <f t="shared" si="364"/>
        <v>60.702814279283047</v>
      </c>
      <c r="J1708" s="70">
        <f t="shared" si="365"/>
        <v>1.7999999999999998</v>
      </c>
      <c r="K1708" s="70">
        <f t="shared" si="366"/>
        <v>2.3039999999999998</v>
      </c>
      <c r="L1708" s="70">
        <f t="shared" si="367"/>
        <v>1.4071247279470289</v>
      </c>
      <c r="M1708" s="70">
        <f t="shared" si="368"/>
        <v>8.0503276951935305</v>
      </c>
      <c r="N1708" s="70">
        <f t="shared" si="369"/>
        <v>1.6448536269514715</v>
      </c>
      <c r="O1708" s="70">
        <f t="shared" si="370"/>
        <v>13.241610707586959</v>
      </c>
      <c r="P1708" s="70">
        <f t="shared" si="371"/>
        <v>33.041610707586955</v>
      </c>
      <c r="Q1708" s="70">
        <f t="shared" si="372"/>
        <v>6.7028142792830536</v>
      </c>
      <c r="R1708" s="70" t="str">
        <f t="shared" si="373"/>
        <v>Yes</v>
      </c>
      <c r="S1708" s="70">
        <f t="shared" si="374"/>
        <v>19.799999999999997</v>
      </c>
      <c r="T1708" s="70">
        <f t="shared" si="375"/>
        <v>26.338796428303901</v>
      </c>
      <c r="U1708" s="70">
        <f t="shared" si="376"/>
        <v>134.51022397439996</v>
      </c>
      <c r="V1708" s="70">
        <f t="shared" si="377"/>
        <v>0</v>
      </c>
    </row>
    <row r="1709" spans="1:22" x14ac:dyDescent="0.15">
      <c r="A1709" s="66">
        <v>19252.278203520367</v>
      </c>
      <c r="B1709" s="67">
        <v>109.337503</v>
      </c>
      <c r="C1709" s="67">
        <v>2332.5956342130467</v>
      </c>
      <c r="D1709" s="65">
        <v>82</v>
      </c>
      <c r="E1709" s="68">
        <v>0.8</v>
      </c>
      <c r="F1709" s="65">
        <v>0.85</v>
      </c>
      <c r="G1709" s="65">
        <v>1.34</v>
      </c>
      <c r="H1709" s="65">
        <v>5</v>
      </c>
      <c r="I1709" s="70">
        <f t="shared" si="364"/>
        <v>21.333902551378429</v>
      </c>
      <c r="J1709" s="70">
        <f t="shared" si="365"/>
        <v>4.92</v>
      </c>
      <c r="K1709" s="70">
        <f t="shared" si="366"/>
        <v>6.5928000000000004</v>
      </c>
      <c r="L1709" s="70">
        <f t="shared" si="367"/>
        <v>0.86602540378443871</v>
      </c>
      <c r="M1709" s="70">
        <f t="shared" si="368"/>
        <v>15.345353016467232</v>
      </c>
      <c r="N1709" s="70">
        <f t="shared" si="369"/>
        <v>1.6448536269514715</v>
      </c>
      <c r="O1709" s="70">
        <f t="shared" si="370"/>
        <v>25.240859565986831</v>
      </c>
      <c r="P1709" s="70">
        <f t="shared" si="371"/>
        <v>49.840859565986833</v>
      </c>
      <c r="Q1709" s="70">
        <f t="shared" si="372"/>
        <v>-126.26609744862157</v>
      </c>
      <c r="R1709" s="70" t="str">
        <f t="shared" si="373"/>
        <v>Yes</v>
      </c>
      <c r="S1709" s="70">
        <f t="shared" si="374"/>
        <v>24.6</v>
      </c>
      <c r="T1709" s="70">
        <f t="shared" si="375"/>
        <v>176.10695701460838</v>
      </c>
      <c r="U1709" s="70">
        <f t="shared" si="376"/>
        <v>118390.71659618309</v>
      </c>
      <c r="V1709" s="70">
        <f t="shared" si="377"/>
        <v>0</v>
      </c>
    </row>
    <row r="1710" spans="1:22" x14ac:dyDescent="0.15">
      <c r="A1710" s="66">
        <v>74569.653912837879</v>
      </c>
      <c r="B1710" s="67">
        <v>634.67662500000006</v>
      </c>
      <c r="C1710" s="67">
        <v>131154.0634201857</v>
      </c>
      <c r="D1710" s="65">
        <v>122</v>
      </c>
      <c r="E1710" s="68">
        <v>1.5</v>
      </c>
      <c r="F1710" s="65">
        <v>1</v>
      </c>
      <c r="G1710" s="65">
        <v>0.57999999999999996</v>
      </c>
      <c r="H1710" s="65">
        <v>76</v>
      </c>
      <c r="I1710" s="70">
        <f t="shared" si="364"/>
        <v>206.64706758372532</v>
      </c>
      <c r="J1710" s="70">
        <f t="shared" si="365"/>
        <v>10.166666666666666</v>
      </c>
      <c r="K1710" s="70">
        <f t="shared" si="366"/>
        <v>5.8966666666666656</v>
      </c>
      <c r="L1710" s="70">
        <f t="shared" si="367"/>
        <v>0</v>
      </c>
      <c r="M1710" s="70">
        <f t="shared" si="368"/>
        <v>51.405948207489665</v>
      </c>
      <c r="N1710" s="70">
        <f t="shared" si="369"/>
        <v>1.6448536269514715</v>
      </c>
      <c r="O1710" s="70">
        <f t="shared" si="370"/>
        <v>84.555260355968869</v>
      </c>
      <c r="P1710" s="70">
        <f t="shared" si="371"/>
        <v>857.22192702263555</v>
      </c>
      <c r="Q1710" s="70">
        <f t="shared" si="372"/>
        <v>-98.352932416274683</v>
      </c>
      <c r="R1710" s="70" t="str">
        <f t="shared" si="373"/>
        <v>Yes</v>
      </c>
      <c r="S1710" s="70">
        <f t="shared" si="374"/>
        <v>772.66666666666663</v>
      </c>
      <c r="T1710" s="70">
        <f t="shared" si="375"/>
        <v>955.57485943891027</v>
      </c>
      <c r="U1710" s="70">
        <f t="shared" si="376"/>
        <v>4847641.1083984375</v>
      </c>
      <c r="V1710" s="70">
        <f t="shared" si="377"/>
        <v>0</v>
      </c>
    </row>
    <row r="1711" spans="1:22" x14ac:dyDescent="0.15">
      <c r="A1711" s="66">
        <v>37919.040461674871</v>
      </c>
      <c r="B1711" s="67">
        <v>24.820741000000002</v>
      </c>
      <c r="C1711" s="67">
        <v>25486.744183780047</v>
      </c>
      <c r="D1711" s="65">
        <v>74</v>
      </c>
      <c r="E1711" s="68">
        <v>0.5</v>
      </c>
      <c r="F1711" s="65">
        <v>0.82</v>
      </c>
      <c r="G1711" s="65">
        <v>2.97</v>
      </c>
      <c r="H1711" s="65">
        <v>120</v>
      </c>
      <c r="I1711" s="70">
        <f t="shared" si="364"/>
        <v>1026.8325262239368</v>
      </c>
      <c r="J1711" s="70">
        <f t="shared" si="365"/>
        <v>3.7</v>
      </c>
      <c r="K1711" s="70">
        <f t="shared" si="366"/>
        <v>10.989000000000001</v>
      </c>
      <c r="L1711" s="70">
        <f t="shared" si="367"/>
        <v>4.6475800154489004</v>
      </c>
      <c r="M1711" s="70">
        <f t="shared" si="368"/>
        <v>121.60048733454978</v>
      </c>
      <c r="N1711" s="70">
        <f t="shared" si="369"/>
        <v>1.6448536269514715</v>
      </c>
      <c r="O1711" s="70">
        <f t="shared" si="370"/>
        <v>200.01500263130069</v>
      </c>
      <c r="P1711" s="70">
        <f t="shared" si="371"/>
        <v>644.01500263130072</v>
      </c>
      <c r="Q1711" s="70">
        <f t="shared" si="372"/>
        <v>915.83252622393684</v>
      </c>
      <c r="R1711" s="70" t="str">
        <f t="shared" si="373"/>
        <v>No</v>
      </c>
      <c r="S1711" s="70">
        <f t="shared" si="374"/>
        <v>444</v>
      </c>
      <c r="T1711" s="70">
        <f t="shared" si="375"/>
        <v>0</v>
      </c>
      <c r="U1711" s="70">
        <f t="shared" si="376"/>
        <v>18980.4580078125</v>
      </c>
      <c r="V1711" s="70">
        <f t="shared" si="377"/>
        <v>0</v>
      </c>
    </row>
    <row r="1712" spans="1:22" x14ac:dyDescent="0.15">
      <c r="A1712" s="66">
        <v>97164.69178361629</v>
      </c>
      <c r="B1712" s="67">
        <v>24.996103000000002</v>
      </c>
      <c r="C1712" s="67">
        <v>4198.306200832425</v>
      </c>
      <c r="D1712" s="65">
        <v>122</v>
      </c>
      <c r="E1712" s="68">
        <v>1.2</v>
      </c>
      <c r="F1712" s="65">
        <v>1</v>
      </c>
      <c r="G1712" s="65">
        <v>0.25</v>
      </c>
      <c r="H1712" s="65">
        <v>123</v>
      </c>
      <c r="I1712" s="70">
        <f t="shared" si="364"/>
        <v>167.95842939327082</v>
      </c>
      <c r="J1712" s="70">
        <f t="shared" si="365"/>
        <v>8.9466666666666672</v>
      </c>
      <c r="K1712" s="70">
        <f t="shared" si="366"/>
        <v>2.2366666666666668</v>
      </c>
      <c r="L1712" s="70">
        <f t="shared" si="367"/>
        <v>0</v>
      </c>
      <c r="M1712" s="70">
        <f t="shared" si="368"/>
        <v>24.805833319335729</v>
      </c>
      <c r="N1712" s="70">
        <f t="shared" si="369"/>
        <v>1.6448536269514715</v>
      </c>
      <c r="O1712" s="70">
        <f t="shared" si="370"/>
        <v>40.801964904863034</v>
      </c>
      <c r="P1712" s="70">
        <f t="shared" si="371"/>
        <v>1141.2419649048632</v>
      </c>
      <c r="Q1712" s="70">
        <f t="shared" si="372"/>
        <v>-100.44157060672921</v>
      </c>
      <c r="R1712" s="70" t="str">
        <f t="shared" si="373"/>
        <v>Yes</v>
      </c>
      <c r="S1712" s="70">
        <f t="shared" si="374"/>
        <v>1100.44</v>
      </c>
      <c r="T1712" s="70">
        <f t="shared" si="375"/>
        <v>1241.6835355115923</v>
      </c>
      <c r="U1712" s="70">
        <f t="shared" si="376"/>
        <v>1306701.6008233379</v>
      </c>
      <c r="V1712" s="70">
        <f t="shared" si="377"/>
        <v>0</v>
      </c>
    </row>
    <row r="1713" spans="1:22" x14ac:dyDescent="0.15">
      <c r="A1713" s="66">
        <v>53917.250935176467</v>
      </c>
      <c r="B1713" s="67">
        <v>8.7217460000000013</v>
      </c>
      <c r="C1713" s="67">
        <v>5656.18111499923</v>
      </c>
      <c r="D1713" s="65">
        <v>284</v>
      </c>
      <c r="E1713" s="68">
        <v>-0.7</v>
      </c>
      <c r="F1713" s="65">
        <v>1</v>
      </c>
      <c r="G1713" s="65">
        <v>1.49</v>
      </c>
      <c r="H1713" s="65">
        <v>37</v>
      </c>
      <c r="I1713" s="70">
        <f t="shared" si="364"/>
        <v>648.51477158349132</v>
      </c>
      <c r="J1713" s="70">
        <f t="shared" si="365"/>
        <v>2.8400000000000003</v>
      </c>
      <c r="K1713" s="70">
        <f t="shared" si="366"/>
        <v>4.2316000000000003</v>
      </c>
      <c r="L1713" s="70">
        <f t="shared" si="367"/>
        <v>0</v>
      </c>
      <c r="M1713" s="70">
        <f t="shared" si="368"/>
        <v>25.739817923209948</v>
      </c>
      <c r="N1713" s="70">
        <f t="shared" si="369"/>
        <v>1.6448536269514715</v>
      </c>
      <c r="O1713" s="70">
        <f t="shared" si="370"/>
        <v>42.338232868062377</v>
      </c>
      <c r="P1713" s="70">
        <f t="shared" si="371"/>
        <v>147.41823286806238</v>
      </c>
      <c r="Q1713" s="70">
        <f t="shared" si="372"/>
        <v>563.31477158349128</v>
      </c>
      <c r="R1713" s="70" t="str">
        <f t="shared" si="373"/>
        <v>No</v>
      </c>
      <c r="S1713" s="70">
        <f t="shared" si="374"/>
        <v>105.08000000000001</v>
      </c>
      <c r="T1713" s="70">
        <f t="shared" si="375"/>
        <v>0</v>
      </c>
      <c r="U1713" s="70">
        <f t="shared" si="376"/>
        <v>121.71407010108001</v>
      </c>
      <c r="V1713" s="70">
        <f t="shared" si="377"/>
        <v>526.80070148241134</v>
      </c>
    </row>
    <row r="1714" spans="1:22" x14ac:dyDescent="0.15">
      <c r="A1714" s="66">
        <v>11944.611739507571</v>
      </c>
      <c r="B1714" s="67">
        <v>21.874511999999999</v>
      </c>
      <c r="C1714" s="67">
        <v>2986.3648873772058</v>
      </c>
      <c r="D1714" s="65">
        <v>170</v>
      </c>
      <c r="E1714" s="68">
        <v>0.4</v>
      </c>
      <c r="F1714" s="65">
        <v>0.85</v>
      </c>
      <c r="G1714" s="65">
        <v>0.85</v>
      </c>
      <c r="H1714" s="65">
        <v>23</v>
      </c>
      <c r="I1714" s="70">
        <f t="shared" si="364"/>
        <v>136.52258333247417</v>
      </c>
      <c r="J1714" s="70">
        <f t="shared" si="365"/>
        <v>7.9333333333333336</v>
      </c>
      <c r="K1714" s="70">
        <f t="shared" si="366"/>
        <v>6.7433333333333332</v>
      </c>
      <c r="L1714" s="70">
        <f t="shared" si="367"/>
        <v>1.8574175621006712</v>
      </c>
      <c r="M1714" s="70">
        <f t="shared" si="368"/>
        <v>35.538765532240362</v>
      </c>
      <c r="N1714" s="70">
        <f t="shared" si="369"/>
        <v>1.6448536269514715</v>
      </c>
      <c r="O1714" s="70">
        <f t="shared" si="370"/>
        <v>58.4560673830835</v>
      </c>
      <c r="P1714" s="70">
        <f t="shared" si="371"/>
        <v>240.92273404975018</v>
      </c>
      <c r="Q1714" s="70">
        <f t="shared" si="372"/>
        <v>-101.47741666752583</v>
      </c>
      <c r="R1714" s="70" t="str">
        <f t="shared" si="373"/>
        <v>Yes</v>
      </c>
      <c r="S1714" s="70">
        <f t="shared" si="374"/>
        <v>182.46666666666667</v>
      </c>
      <c r="T1714" s="70">
        <f t="shared" si="375"/>
        <v>342.40015071727601</v>
      </c>
      <c r="U1714" s="70">
        <f t="shared" si="376"/>
        <v>23499.912759500789</v>
      </c>
      <c r="V1714" s="70">
        <f t="shared" si="377"/>
        <v>0</v>
      </c>
    </row>
    <row r="1715" spans="1:22" x14ac:dyDescent="0.15">
      <c r="A1715" s="66">
        <v>29982.571990210115</v>
      </c>
      <c r="B1715" s="67">
        <v>7.7747450000000002</v>
      </c>
      <c r="C1715" s="67">
        <v>247.03546939762086</v>
      </c>
      <c r="D1715" s="65">
        <v>106</v>
      </c>
      <c r="E1715" s="68">
        <v>-0.7</v>
      </c>
      <c r="F1715" s="65">
        <v>0.75</v>
      </c>
      <c r="G1715" s="65">
        <v>0.25</v>
      </c>
      <c r="H1715" s="65">
        <v>16</v>
      </c>
      <c r="I1715" s="70">
        <f t="shared" si="364"/>
        <v>31.774092834893086</v>
      </c>
      <c r="J1715" s="70">
        <f t="shared" si="365"/>
        <v>1.06</v>
      </c>
      <c r="K1715" s="70">
        <f t="shared" si="366"/>
        <v>0.26500000000000001</v>
      </c>
      <c r="L1715" s="70">
        <f t="shared" si="367"/>
        <v>2</v>
      </c>
      <c r="M1715" s="70">
        <f t="shared" si="368"/>
        <v>2.3702320561497769</v>
      </c>
      <c r="N1715" s="70">
        <f t="shared" si="369"/>
        <v>1.6448536269514715</v>
      </c>
      <c r="O1715" s="70">
        <f t="shared" si="370"/>
        <v>3.8986847942746046</v>
      </c>
      <c r="P1715" s="70">
        <f t="shared" si="371"/>
        <v>20.858684794274605</v>
      </c>
      <c r="Q1715" s="70">
        <f t="shared" si="372"/>
        <v>-2.5907165106914931E-2</v>
      </c>
      <c r="R1715" s="70" t="str">
        <f t="shared" si="373"/>
        <v>Yes</v>
      </c>
      <c r="S1715" s="70">
        <f t="shared" si="374"/>
        <v>16.96</v>
      </c>
      <c r="T1715" s="70">
        <f t="shared" si="375"/>
        <v>20.88459195938152</v>
      </c>
      <c r="U1715" s="70">
        <f t="shared" si="376"/>
        <v>45.428490953220006</v>
      </c>
      <c r="V1715" s="70">
        <f t="shared" si="377"/>
        <v>0</v>
      </c>
    </row>
    <row r="1716" spans="1:22" x14ac:dyDescent="0.15">
      <c r="A1716" s="66">
        <v>19688.649008100547</v>
      </c>
      <c r="B1716" s="67">
        <v>12.451285</v>
      </c>
      <c r="C1716" s="67">
        <v>2731.8922753910701</v>
      </c>
      <c r="D1716" s="65">
        <v>66</v>
      </c>
      <c r="E1716" s="68">
        <v>1.2</v>
      </c>
      <c r="F1716" s="65">
        <v>1</v>
      </c>
      <c r="G1716" s="65">
        <v>1.23</v>
      </c>
      <c r="H1716" s="65">
        <v>66</v>
      </c>
      <c r="I1716" s="70">
        <f t="shared" si="364"/>
        <v>219.40645285936913</v>
      </c>
      <c r="J1716" s="70">
        <f t="shared" si="365"/>
        <v>4.8400000000000007</v>
      </c>
      <c r="K1716" s="70">
        <f t="shared" si="366"/>
        <v>5.9532000000000007</v>
      </c>
      <c r="L1716" s="70">
        <f t="shared" si="367"/>
        <v>0</v>
      </c>
      <c r="M1716" s="70">
        <f t="shared" si="368"/>
        <v>48.364025430478804</v>
      </c>
      <c r="N1716" s="70">
        <f t="shared" si="369"/>
        <v>1.6448536269514715</v>
      </c>
      <c r="O1716" s="70">
        <f t="shared" si="370"/>
        <v>79.551742643296265</v>
      </c>
      <c r="P1716" s="70">
        <f t="shared" si="371"/>
        <v>398.99174264329633</v>
      </c>
      <c r="Q1716" s="70">
        <f t="shared" si="372"/>
        <v>74.206452859369108</v>
      </c>
      <c r="R1716" s="70" t="str">
        <f t="shared" si="373"/>
        <v>Yes</v>
      </c>
      <c r="S1716" s="70">
        <f t="shared" si="374"/>
        <v>319.44000000000005</v>
      </c>
      <c r="T1716" s="70">
        <f t="shared" si="375"/>
        <v>324.78528978392723</v>
      </c>
      <c r="U1716" s="70">
        <f t="shared" si="376"/>
        <v>706904.14470770746</v>
      </c>
      <c r="V1716" s="70">
        <f t="shared" si="377"/>
        <v>0</v>
      </c>
    </row>
    <row r="1717" spans="1:22" x14ac:dyDescent="0.15">
      <c r="A1717" s="66">
        <v>3420.1533990760759</v>
      </c>
      <c r="B1717" s="67">
        <v>6.5822350000000007</v>
      </c>
      <c r="C1717" s="67">
        <v>1128.7695210725042</v>
      </c>
      <c r="D1717" s="65">
        <v>90</v>
      </c>
      <c r="E1717" s="68">
        <v>1.2</v>
      </c>
      <c r="F1717" s="65">
        <v>0.85</v>
      </c>
      <c r="G1717" s="65">
        <v>1.86</v>
      </c>
      <c r="H1717" s="65">
        <v>30</v>
      </c>
      <c r="I1717" s="70">
        <f t="shared" si="364"/>
        <v>171.48727158366484</v>
      </c>
      <c r="J1717" s="70">
        <f t="shared" si="365"/>
        <v>6.6000000000000005</v>
      </c>
      <c r="K1717" s="70">
        <f t="shared" si="366"/>
        <v>12.276000000000002</v>
      </c>
      <c r="L1717" s="70">
        <f t="shared" si="367"/>
        <v>2.1213203435596428</v>
      </c>
      <c r="M1717" s="70">
        <f t="shared" si="368"/>
        <v>68.680603375334442</v>
      </c>
      <c r="N1717" s="70">
        <f t="shared" si="369"/>
        <v>1.6448536269514715</v>
      </c>
      <c r="O1717" s="70">
        <f t="shared" si="370"/>
        <v>112.96953956313433</v>
      </c>
      <c r="P1717" s="70">
        <f t="shared" si="371"/>
        <v>310.96953956313439</v>
      </c>
      <c r="Q1717" s="70">
        <f t="shared" si="372"/>
        <v>-26.512728416335193</v>
      </c>
      <c r="R1717" s="70" t="str">
        <f t="shared" si="373"/>
        <v>Yes</v>
      </c>
      <c r="S1717" s="70">
        <f t="shared" si="374"/>
        <v>198.00000000000003</v>
      </c>
      <c r="T1717" s="70">
        <f t="shared" si="375"/>
        <v>337.48226797946961</v>
      </c>
      <c r="U1717" s="70">
        <f t="shared" si="376"/>
        <v>963960.19732869195</v>
      </c>
      <c r="V1717" s="70">
        <f t="shared" si="377"/>
        <v>0</v>
      </c>
    </row>
    <row r="1718" spans="1:22" x14ac:dyDescent="0.15">
      <c r="A1718" s="66">
        <v>34397.375238616354</v>
      </c>
      <c r="B1718" s="67">
        <v>10.091851</v>
      </c>
      <c r="C1718" s="67">
        <v>5900.5591192387446</v>
      </c>
      <c r="D1718" s="65">
        <v>138</v>
      </c>
      <c r="E1718" s="68">
        <v>1.5</v>
      </c>
      <c r="F1718" s="65">
        <v>0.7</v>
      </c>
      <c r="G1718" s="65">
        <v>2.39</v>
      </c>
      <c r="H1718" s="65">
        <v>44</v>
      </c>
      <c r="I1718" s="70">
        <f t="shared" si="364"/>
        <v>584.68551698184456</v>
      </c>
      <c r="J1718" s="70">
        <f t="shared" si="365"/>
        <v>11.5</v>
      </c>
      <c r="K1718" s="70">
        <f t="shared" si="366"/>
        <v>27.485000000000003</v>
      </c>
      <c r="L1718" s="70">
        <f t="shared" si="367"/>
        <v>3.6331804249169903</v>
      </c>
      <c r="M1718" s="70">
        <f t="shared" si="368"/>
        <v>187.04119840291872</v>
      </c>
      <c r="N1718" s="70">
        <f t="shared" si="369"/>
        <v>1.6448536269514715</v>
      </c>
      <c r="O1718" s="70">
        <f t="shared" si="370"/>
        <v>307.65539358239067</v>
      </c>
      <c r="P1718" s="70">
        <f t="shared" si="371"/>
        <v>813.65539358239062</v>
      </c>
      <c r="Q1718" s="70">
        <f t="shared" si="372"/>
        <v>239.68551698184456</v>
      </c>
      <c r="R1718" s="70" t="str">
        <f t="shared" si="373"/>
        <v>Yes</v>
      </c>
      <c r="S1718" s="70">
        <f t="shared" si="374"/>
        <v>506</v>
      </c>
      <c r="T1718" s="70">
        <f t="shared" si="375"/>
        <v>573.96987660054606</v>
      </c>
      <c r="U1718" s="70">
        <f t="shared" si="376"/>
        <v>5483397.3193359375</v>
      </c>
      <c r="V1718" s="70">
        <f t="shared" si="377"/>
        <v>0</v>
      </c>
    </row>
    <row r="1719" spans="1:22" x14ac:dyDescent="0.15">
      <c r="A1719" s="66">
        <v>94232.442561845193</v>
      </c>
      <c r="B1719" s="67">
        <v>19.341113000000004</v>
      </c>
      <c r="C1719" s="67">
        <v>4742.5274504272284</v>
      </c>
      <c r="D1719" s="65">
        <v>154</v>
      </c>
      <c r="E1719" s="68">
        <v>-0.6</v>
      </c>
      <c r="F1719" s="65">
        <v>1</v>
      </c>
      <c r="G1719" s="65">
        <v>0.89</v>
      </c>
      <c r="H1719" s="65">
        <v>44</v>
      </c>
      <c r="I1719" s="70">
        <f t="shared" si="364"/>
        <v>245.20447455258793</v>
      </c>
      <c r="J1719" s="70">
        <f t="shared" si="365"/>
        <v>2.0533333333333337</v>
      </c>
      <c r="K1719" s="70">
        <f t="shared" si="366"/>
        <v>1.827466666666667</v>
      </c>
      <c r="L1719" s="70">
        <f t="shared" si="367"/>
        <v>0</v>
      </c>
      <c r="M1719" s="70">
        <f t="shared" si="368"/>
        <v>12.122042500429632</v>
      </c>
      <c r="N1719" s="70">
        <f t="shared" si="369"/>
        <v>1.6448536269514715</v>
      </c>
      <c r="O1719" s="70">
        <f t="shared" si="370"/>
        <v>19.938985572891564</v>
      </c>
      <c r="P1719" s="70">
        <f t="shared" si="371"/>
        <v>110.28565223955825</v>
      </c>
      <c r="Q1719" s="70">
        <f t="shared" si="372"/>
        <v>183.60447455258793</v>
      </c>
      <c r="R1719" s="70" t="str">
        <f t="shared" si="373"/>
        <v>No</v>
      </c>
      <c r="S1719" s="70">
        <f t="shared" si="374"/>
        <v>90.346666666666678</v>
      </c>
      <c r="T1719" s="70">
        <f t="shared" si="375"/>
        <v>0</v>
      </c>
      <c r="U1719" s="70">
        <f t="shared" si="376"/>
        <v>102.66236051456002</v>
      </c>
      <c r="V1719" s="70">
        <f t="shared" si="377"/>
        <v>142.5421140380279</v>
      </c>
    </row>
    <row r="1720" spans="1:22" x14ac:dyDescent="0.15">
      <c r="A1720" s="66">
        <v>57896.991300915666</v>
      </c>
      <c r="B1720" s="67">
        <v>5.7287670000000013</v>
      </c>
      <c r="C1720" s="67">
        <v>911.67713089872473</v>
      </c>
      <c r="D1720" s="65">
        <v>236</v>
      </c>
      <c r="E1720" s="68">
        <v>0.2</v>
      </c>
      <c r="F1720" s="65">
        <v>1</v>
      </c>
      <c r="G1720" s="65">
        <v>1.17</v>
      </c>
      <c r="H1720" s="65">
        <v>11</v>
      </c>
      <c r="I1720" s="70">
        <f t="shared" si="364"/>
        <v>159.14020083182376</v>
      </c>
      <c r="J1720" s="70">
        <f t="shared" si="365"/>
        <v>9.44</v>
      </c>
      <c r="K1720" s="70">
        <f t="shared" si="366"/>
        <v>11.044799999999999</v>
      </c>
      <c r="L1720" s="70">
        <f t="shared" si="367"/>
        <v>0</v>
      </c>
      <c r="M1720" s="70">
        <f t="shared" si="368"/>
        <v>36.63145748451732</v>
      </c>
      <c r="N1720" s="70">
        <f t="shared" si="369"/>
        <v>1.6448536269514715</v>
      </c>
      <c r="O1720" s="70">
        <f t="shared" si="370"/>
        <v>60.253385703926938</v>
      </c>
      <c r="P1720" s="70">
        <f t="shared" si="371"/>
        <v>164.09338570392691</v>
      </c>
      <c r="Q1720" s="70">
        <f t="shared" si="372"/>
        <v>-124.05979916817623</v>
      </c>
      <c r="R1720" s="70" t="str">
        <f t="shared" si="373"/>
        <v>Yes</v>
      </c>
      <c r="S1720" s="70">
        <f t="shared" si="374"/>
        <v>103.83999999999999</v>
      </c>
      <c r="T1720" s="70">
        <f t="shared" si="375"/>
        <v>288.15318487210311</v>
      </c>
      <c r="U1720" s="70">
        <f t="shared" si="376"/>
        <v>9104.9985289420802</v>
      </c>
      <c r="V1720" s="70">
        <f t="shared" si="377"/>
        <v>0</v>
      </c>
    </row>
    <row r="1721" spans="1:22" x14ac:dyDescent="0.15">
      <c r="A1721" s="66">
        <v>57760.559021345558</v>
      </c>
      <c r="B1721" s="67">
        <v>27.872174000000001</v>
      </c>
      <c r="C1721" s="67">
        <v>4085.7227869572407</v>
      </c>
      <c r="D1721" s="65">
        <v>130</v>
      </c>
      <c r="E1721" s="68">
        <v>-0.6</v>
      </c>
      <c r="F1721" s="65">
        <v>1</v>
      </c>
      <c r="G1721" s="65">
        <v>0.68</v>
      </c>
      <c r="H1721" s="65">
        <v>41</v>
      </c>
      <c r="I1721" s="70">
        <f t="shared" si="364"/>
        <v>146.58787602851649</v>
      </c>
      <c r="J1721" s="70">
        <f t="shared" si="365"/>
        <v>1.7333333333333334</v>
      </c>
      <c r="K1721" s="70">
        <f t="shared" si="366"/>
        <v>1.1786666666666668</v>
      </c>
      <c r="L1721" s="70">
        <f t="shared" si="367"/>
        <v>0</v>
      </c>
      <c r="M1721" s="70">
        <f t="shared" si="368"/>
        <v>7.547149101187518</v>
      </c>
      <c r="N1721" s="70">
        <f t="shared" si="369"/>
        <v>1.6448536269514715</v>
      </c>
      <c r="O1721" s="70">
        <f t="shared" si="370"/>
        <v>12.413955572231828</v>
      </c>
      <c r="P1721" s="70">
        <f t="shared" si="371"/>
        <v>83.480622238898491</v>
      </c>
      <c r="Q1721" s="70">
        <f t="shared" si="372"/>
        <v>94.58787602851649</v>
      </c>
      <c r="R1721" s="70" t="str">
        <f t="shared" si="373"/>
        <v>No</v>
      </c>
      <c r="S1721" s="70">
        <f t="shared" si="374"/>
        <v>71.066666666666663</v>
      </c>
      <c r="T1721" s="70">
        <f t="shared" si="375"/>
        <v>0</v>
      </c>
      <c r="U1721" s="70">
        <f t="shared" si="376"/>
        <v>86.663031603200011</v>
      </c>
      <c r="V1721" s="70">
        <f t="shared" si="377"/>
        <v>59.924844425316479</v>
      </c>
    </row>
    <row r="1722" spans="1:22" x14ac:dyDescent="0.15">
      <c r="A1722" s="66">
        <v>70410.774632964502</v>
      </c>
      <c r="B1722" s="67">
        <v>119.78957100000001</v>
      </c>
      <c r="C1722" s="67">
        <v>14597.491021990654</v>
      </c>
      <c r="D1722" s="65">
        <v>162</v>
      </c>
      <c r="E1722" s="68">
        <v>-0.4</v>
      </c>
      <c r="F1722" s="65">
        <v>0.82</v>
      </c>
      <c r="G1722" s="65">
        <v>0.62</v>
      </c>
      <c r="H1722" s="65">
        <v>30</v>
      </c>
      <c r="I1722" s="70">
        <f t="shared" si="364"/>
        <v>121.8594481984634</v>
      </c>
      <c r="J1722" s="70">
        <f t="shared" si="365"/>
        <v>3.24</v>
      </c>
      <c r="K1722" s="70">
        <f t="shared" si="366"/>
        <v>2.0087999999999999</v>
      </c>
      <c r="L1722" s="70">
        <f t="shared" si="367"/>
        <v>2.3237900077244502</v>
      </c>
      <c r="M1722" s="70">
        <f t="shared" si="368"/>
        <v>13.332117731253351</v>
      </c>
      <c r="N1722" s="70">
        <f t="shared" si="369"/>
        <v>1.6448536269514715</v>
      </c>
      <c r="O1722" s="70">
        <f t="shared" si="370"/>
        <v>21.929382205196099</v>
      </c>
      <c r="P1722" s="70">
        <f t="shared" si="371"/>
        <v>119.12938220519609</v>
      </c>
      <c r="Q1722" s="70">
        <f t="shared" si="372"/>
        <v>24.659448198463394</v>
      </c>
      <c r="R1722" s="70" t="str">
        <f t="shared" si="373"/>
        <v>Yes</v>
      </c>
      <c r="S1722" s="70">
        <f t="shared" si="374"/>
        <v>97.2</v>
      </c>
      <c r="T1722" s="70">
        <f t="shared" si="375"/>
        <v>97.2</v>
      </c>
      <c r="U1722" s="70">
        <f t="shared" si="376"/>
        <v>242.11840315391999</v>
      </c>
      <c r="V1722" s="70">
        <f t="shared" si="377"/>
        <v>0</v>
      </c>
    </row>
    <row r="1723" spans="1:22" x14ac:dyDescent="0.15">
      <c r="A1723" s="66">
        <v>36898.133037413347</v>
      </c>
      <c r="B1723" s="67">
        <v>695.58856400000013</v>
      </c>
      <c r="C1723" s="67">
        <v>47771.289310027161</v>
      </c>
      <c r="D1723" s="65">
        <v>138</v>
      </c>
      <c r="E1723" s="68">
        <v>-0.2</v>
      </c>
      <c r="F1723" s="65">
        <v>0.82</v>
      </c>
      <c r="G1723" s="65">
        <v>0.79</v>
      </c>
      <c r="H1723" s="65">
        <v>16</v>
      </c>
      <c r="I1723" s="70">
        <f t="shared" si="364"/>
        <v>68.677508203005985</v>
      </c>
      <c r="J1723" s="70">
        <f t="shared" si="365"/>
        <v>3.6799999999999997</v>
      </c>
      <c r="K1723" s="70">
        <f t="shared" si="366"/>
        <v>2.9072</v>
      </c>
      <c r="L1723" s="70">
        <f t="shared" si="367"/>
        <v>1.6970562748477143</v>
      </c>
      <c r="M1723" s="70">
        <f t="shared" si="368"/>
        <v>13.199662929029666</v>
      </c>
      <c r="N1723" s="70">
        <f t="shared" si="369"/>
        <v>1.6448536269514715</v>
      </c>
      <c r="O1723" s="70">
        <f t="shared" si="370"/>
        <v>21.711513443351329</v>
      </c>
      <c r="P1723" s="70">
        <f t="shared" si="371"/>
        <v>80.591513443351317</v>
      </c>
      <c r="Q1723" s="70">
        <f t="shared" si="372"/>
        <v>-41.722491796994007</v>
      </c>
      <c r="R1723" s="70" t="str">
        <f t="shared" si="373"/>
        <v>Yes</v>
      </c>
      <c r="S1723" s="70">
        <f t="shared" si="374"/>
        <v>58.879999999999995</v>
      </c>
      <c r="T1723" s="70">
        <f t="shared" si="375"/>
        <v>122.31400524034532</v>
      </c>
      <c r="U1723" s="70">
        <f t="shared" si="376"/>
        <v>504.58356105216001</v>
      </c>
      <c r="V1723" s="70">
        <f t="shared" si="377"/>
        <v>0</v>
      </c>
    </row>
    <row r="1724" spans="1:22" x14ac:dyDescent="0.15">
      <c r="A1724" s="66">
        <v>88394.376693669852</v>
      </c>
      <c r="B1724" s="67">
        <v>136.60172900000001</v>
      </c>
      <c r="C1724" s="67">
        <v>17545.67140158714</v>
      </c>
      <c r="D1724" s="65">
        <v>162</v>
      </c>
      <c r="E1724" s="68">
        <v>0.8</v>
      </c>
      <c r="F1724" s="65">
        <v>0.7</v>
      </c>
      <c r="G1724" s="65">
        <v>0.84</v>
      </c>
      <c r="H1724" s="65">
        <v>23</v>
      </c>
      <c r="I1724" s="70">
        <f t="shared" si="364"/>
        <v>128.44399210779491</v>
      </c>
      <c r="J1724" s="70">
        <f t="shared" si="365"/>
        <v>9.7200000000000006</v>
      </c>
      <c r="K1724" s="70">
        <f t="shared" si="366"/>
        <v>8.1647999999999996</v>
      </c>
      <c r="L1724" s="70">
        <f t="shared" si="367"/>
        <v>2.6267851073127395</v>
      </c>
      <c r="M1724" s="70">
        <f t="shared" si="368"/>
        <v>46.745823534514827</v>
      </c>
      <c r="N1724" s="70">
        <f t="shared" si="369"/>
        <v>1.6448536269514715</v>
      </c>
      <c r="O1724" s="70">
        <f t="shared" si="370"/>
        <v>76.890037385580172</v>
      </c>
      <c r="P1724" s="70">
        <f t="shared" si="371"/>
        <v>300.45003738558017</v>
      </c>
      <c r="Q1724" s="70">
        <f t="shared" si="372"/>
        <v>-163.15600789220511</v>
      </c>
      <c r="R1724" s="70" t="str">
        <f t="shared" si="373"/>
        <v>Yes</v>
      </c>
      <c r="S1724" s="70">
        <f t="shared" si="374"/>
        <v>223.56</v>
      </c>
      <c r="T1724" s="70">
        <f t="shared" si="375"/>
        <v>463.60604527778526</v>
      </c>
      <c r="U1724" s="70">
        <f t="shared" si="376"/>
        <v>233893.85473880076</v>
      </c>
      <c r="V1724" s="70">
        <f t="shared" si="377"/>
        <v>0</v>
      </c>
    </row>
    <row r="1725" spans="1:22" x14ac:dyDescent="0.15">
      <c r="A1725" s="66">
        <v>11299.550721870966</v>
      </c>
      <c r="B1725" s="67">
        <v>33.332035000000005</v>
      </c>
      <c r="C1725" s="67">
        <v>7954.1879458976127</v>
      </c>
      <c r="D1725" s="65">
        <v>162</v>
      </c>
      <c r="E1725" s="68">
        <v>1.5</v>
      </c>
      <c r="F1725" s="65">
        <v>0.82</v>
      </c>
      <c r="G1725" s="65">
        <v>1.63</v>
      </c>
      <c r="H1725" s="65">
        <v>23</v>
      </c>
      <c r="I1725" s="70">
        <f t="shared" si="364"/>
        <v>238.63493320757678</v>
      </c>
      <c r="J1725" s="70">
        <f t="shared" si="365"/>
        <v>13.5</v>
      </c>
      <c r="K1725" s="70">
        <f t="shared" si="366"/>
        <v>22.004999999999999</v>
      </c>
      <c r="L1725" s="70">
        <f t="shared" si="367"/>
        <v>2.0346989949375809</v>
      </c>
      <c r="M1725" s="70">
        <f t="shared" si="368"/>
        <v>109.04850102133453</v>
      </c>
      <c r="N1725" s="70">
        <f t="shared" si="369"/>
        <v>1.6448536269514715</v>
      </c>
      <c r="O1725" s="70">
        <f t="shared" si="370"/>
        <v>179.36882241856335</v>
      </c>
      <c r="P1725" s="70">
        <f t="shared" si="371"/>
        <v>489.86882241856335</v>
      </c>
      <c r="Q1725" s="70">
        <f t="shared" si="372"/>
        <v>-166.36506679242322</v>
      </c>
      <c r="R1725" s="70" t="str">
        <f t="shared" si="373"/>
        <v>Yes</v>
      </c>
      <c r="S1725" s="70">
        <f t="shared" si="374"/>
        <v>310.5</v>
      </c>
      <c r="T1725" s="70">
        <f t="shared" si="375"/>
        <v>656.2338892109866</v>
      </c>
      <c r="U1725" s="70">
        <f t="shared" si="376"/>
        <v>6437031.6357421875</v>
      </c>
      <c r="V1725" s="70">
        <f t="shared" si="377"/>
        <v>0</v>
      </c>
    </row>
    <row r="1726" spans="1:22" x14ac:dyDescent="0.15">
      <c r="A1726" s="66">
        <v>78565.349731414244</v>
      </c>
      <c r="B1726" s="67">
        <v>6.9563560000000004</v>
      </c>
      <c r="C1726" s="67">
        <v>4568.9025401680956</v>
      </c>
      <c r="D1726" s="65">
        <v>268</v>
      </c>
      <c r="E1726" s="68">
        <v>1.5</v>
      </c>
      <c r="F1726" s="65">
        <v>0.85</v>
      </c>
      <c r="G1726" s="65">
        <v>1.23</v>
      </c>
      <c r="H1726" s="65">
        <v>46</v>
      </c>
      <c r="I1726" s="70">
        <f t="shared" si="364"/>
        <v>656.79538829928993</v>
      </c>
      <c r="J1726" s="70">
        <f t="shared" si="365"/>
        <v>22.333333333333336</v>
      </c>
      <c r="K1726" s="70">
        <f t="shared" si="366"/>
        <v>27.470000000000002</v>
      </c>
      <c r="L1726" s="70">
        <f t="shared" si="367"/>
        <v>2.6267851073127395</v>
      </c>
      <c r="M1726" s="70">
        <f t="shared" si="368"/>
        <v>195.32846199841609</v>
      </c>
      <c r="N1726" s="70">
        <f t="shared" si="369"/>
        <v>1.6448536269514715</v>
      </c>
      <c r="O1726" s="70">
        <f t="shared" si="370"/>
        <v>321.28672916494736</v>
      </c>
      <c r="P1726" s="70">
        <f t="shared" si="371"/>
        <v>1348.6200624982807</v>
      </c>
      <c r="Q1726" s="70">
        <f t="shared" si="372"/>
        <v>-13.204611700710188</v>
      </c>
      <c r="R1726" s="70" t="str">
        <f t="shared" si="373"/>
        <v>Yes</v>
      </c>
      <c r="S1726" s="70">
        <f t="shared" si="374"/>
        <v>1027.3333333333335</v>
      </c>
      <c r="T1726" s="70">
        <f t="shared" si="375"/>
        <v>1361.824674198991</v>
      </c>
      <c r="U1726" s="70">
        <f t="shared" si="376"/>
        <v>10648916.533203125</v>
      </c>
      <c r="V1726" s="70">
        <f t="shared" si="377"/>
        <v>0</v>
      </c>
    </row>
    <row r="1727" spans="1:22" x14ac:dyDescent="0.15">
      <c r="A1727" s="66">
        <v>97447.043303638435</v>
      </c>
      <c r="B1727" s="67">
        <v>8.062241000000002</v>
      </c>
      <c r="C1727" s="67">
        <v>1084.4205241621394</v>
      </c>
      <c r="D1727" s="65">
        <v>66</v>
      </c>
      <c r="E1727" s="68">
        <v>0.4</v>
      </c>
      <c r="F1727" s="65">
        <v>0.85</v>
      </c>
      <c r="G1727" s="65">
        <v>1.82</v>
      </c>
      <c r="H1727" s="65">
        <v>23</v>
      </c>
      <c r="I1727" s="70">
        <f t="shared" si="364"/>
        <v>134.5060913165631</v>
      </c>
      <c r="J1727" s="70">
        <f t="shared" si="365"/>
        <v>3.08</v>
      </c>
      <c r="K1727" s="70">
        <f t="shared" si="366"/>
        <v>5.6055999999999999</v>
      </c>
      <c r="L1727" s="70">
        <f t="shared" si="367"/>
        <v>1.8574175621006712</v>
      </c>
      <c r="M1727" s="70">
        <f t="shared" si="368"/>
        <v>27.485475460322675</v>
      </c>
      <c r="N1727" s="70">
        <f t="shared" si="369"/>
        <v>1.6448536269514715</v>
      </c>
      <c r="O1727" s="70">
        <f t="shared" si="370"/>
        <v>45.209583999397417</v>
      </c>
      <c r="P1727" s="70">
        <f t="shared" si="371"/>
        <v>116.04958399939741</v>
      </c>
      <c r="Q1727" s="70">
        <f t="shared" si="372"/>
        <v>42.106091316563095</v>
      </c>
      <c r="R1727" s="70" t="str">
        <f t="shared" si="373"/>
        <v>Yes</v>
      </c>
      <c r="S1727" s="70">
        <f t="shared" si="374"/>
        <v>70.84</v>
      </c>
      <c r="T1727" s="70">
        <f t="shared" si="375"/>
        <v>73.943492682834318</v>
      </c>
      <c r="U1727" s="70">
        <f t="shared" si="376"/>
        <v>9123.4955419238358</v>
      </c>
      <c r="V1727" s="70">
        <f t="shared" si="377"/>
        <v>0</v>
      </c>
    </row>
    <row r="1728" spans="1:22" x14ac:dyDescent="0.15">
      <c r="A1728" s="66">
        <v>74532.160000631469</v>
      </c>
      <c r="B1728" s="67">
        <v>6.1145810000000003</v>
      </c>
      <c r="C1728" s="67">
        <v>829.41797128510564</v>
      </c>
      <c r="D1728" s="65">
        <v>340</v>
      </c>
      <c r="E1728" s="68">
        <v>-0.4</v>
      </c>
      <c r="F1728" s="65">
        <v>0.85</v>
      </c>
      <c r="G1728" s="65">
        <v>0.25</v>
      </c>
      <c r="H1728" s="65">
        <v>19</v>
      </c>
      <c r="I1728" s="70">
        <f t="shared" si="364"/>
        <v>135.64592100179973</v>
      </c>
      <c r="J1728" s="70">
        <f t="shared" si="365"/>
        <v>6.8</v>
      </c>
      <c r="K1728" s="70">
        <f t="shared" si="366"/>
        <v>1.7</v>
      </c>
      <c r="L1728" s="70">
        <f t="shared" si="367"/>
        <v>1.6881943016134133</v>
      </c>
      <c r="M1728" s="70">
        <f t="shared" si="368"/>
        <v>13.663601282238881</v>
      </c>
      <c r="N1728" s="70">
        <f t="shared" si="369"/>
        <v>1.6448536269514715</v>
      </c>
      <c r="O1728" s="70">
        <f t="shared" si="370"/>
        <v>22.474624126309401</v>
      </c>
      <c r="P1728" s="70">
        <f t="shared" si="371"/>
        <v>151.6746241263094</v>
      </c>
      <c r="Q1728" s="70">
        <f t="shared" si="372"/>
        <v>-68.354078998200265</v>
      </c>
      <c r="R1728" s="70" t="str">
        <f t="shared" si="373"/>
        <v>Yes</v>
      </c>
      <c r="S1728" s="70">
        <f t="shared" si="374"/>
        <v>129.19999999999999</v>
      </c>
      <c r="T1728" s="70">
        <f t="shared" si="375"/>
        <v>220.02870312450966</v>
      </c>
      <c r="U1728" s="70">
        <f t="shared" si="376"/>
        <v>508.14973501439999</v>
      </c>
      <c r="V1728" s="70">
        <f t="shared" si="377"/>
        <v>0</v>
      </c>
    </row>
    <row r="1729" spans="1:22" x14ac:dyDescent="0.15">
      <c r="A1729" s="66">
        <v>1304.3620173839088</v>
      </c>
      <c r="B1729" s="67">
        <v>30.607951000000003</v>
      </c>
      <c r="C1729" s="67">
        <v>6197.2929601360065</v>
      </c>
      <c r="D1729" s="65">
        <v>122</v>
      </c>
      <c r="E1729" s="68">
        <v>-0.6</v>
      </c>
      <c r="F1729" s="65">
        <v>1</v>
      </c>
      <c r="G1729" s="65">
        <v>0.95</v>
      </c>
      <c r="H1729" s="65">
        <v>44</v>
      </c>
      <c r="I1729" s="70">
        <f t="shared" si="364"/>
        <v>202.47330375483173</v>
      </c>
      <c r="J1729" s="70">
        <f t="shared" si="365"/>
        <v>1.6266666666666667</v>
      </c>
      <c r="K1729" s="70">
        <f t="shared" si="366"/>
        <v>1.5453333333333332</v>
      </c>
      <c r="L1729" s="70">
        <f t="shared" si="367"/>
        <v>0</v>
      </c>
      <c r="M1729" s="70">
        <f t="shared" si="368"/>
        <v>10.250581685391754</v>
      </c>
      <c r="N1729" s="70">
        <f t="shared" si="369"/>
        <v>1.6448536269514715</v>
      </c>
      <c r="O1729" s="70">
        <f t="shared" si="370"/>
        <v>16.860706463578953</v>
      </c>
      <c r="P1729" s="70">
        <f t="shared" si="371"/>
        <v>88.434039796912288</v>
      </c>
      <c r="Q1729" s="70">
        <f t="shared" si="372"/>
        <v>153.67330375483172</v>
      </c>
      <c r="R1729" s="70" t="str">
        <f t="shared" si="373"/>
        <v>No</v>
      </c>
      <c r="S1729" s="70">
        <f t="shared" si="374"/>
        <v>71.573333333333338</v>
      </c>
      <c r="T1729" s="70">
        <f t="shared" si="375"/>
        <v>0</v>
      </c>
      <c r="U1729" s="70">
        <f t="shared" si="376"/>
        <v>81.329921966080008</v>
      </c>
      <c r="V1729" s="70">
        <f t="shared" si="377"/>
        <v>121.14338178875173</v>
      </c>
    </row>
    <row r="1730" spans="1:22" x14ac:dyDescent="0.15">
      <c r="A1730" s="66">
        <v>50262.884904528604</v>
      </c>
      <c r="B1730" s="67">
        <v>17.385038000000002</v>
      </c>
      <c r="C1730" s="67">
        <v>1491.8632465552203</v>
      </c>
      <c r="D1730" s="65">
        <v>186</v>
      </c>
      <c r="E1730" s="68">
        <v>1.2</v>
      </c>
      <c r="F1730" s="65">
        <v>1</v>
      </c>
      <c r="G1730" s="65">
        <v>0.43</v>
      </c>
      <c r="H1730" s="65">
        <v>30</v>
      </c>
      <c r="I1730" s="70">
        <f t="shared" si="364"/>
        <v>85.813056408344934</v>
      </c>
      <c r="J1730" s="70">
        <f t="shared" si="365"/>
        <v>13.640000000000002</v>
      </c>
      <c r="K1730" s="70">
        <f t="shared" si="366"/>
        <v>5.8652000000000006</v>
      </c>
      <c r="L1730" s="70">
        <f t="shared" si="367"/>
        <v>0</v>
      </c>
      <c r="M1730" s="70">
        <f t="shared" si="368"/>
        <v>32.125023442793008</v>
      </c>
      <c r="N1730" s="70">
        <f t="shared" si="369"/>
        <v>1.6448536269514715</v>
      </c>
      <c r="O1730" s="70">
        <f t="shared" si="370"/>
        <v>52.840961325779126</v>
      </c>
      <c r="P1730" s="70">
        <f t="shared" si="371"/>
        <v>462.04096132577916</v>
      </c>
      <c r="Q1730" s="70">
        <f t="shared" si="372"/>
        <v>-323.3869435916551</v>
      </c>
      <c r="R1730" s="70" t="str">
        <f t="shared" si="373"/>
        <v>Yes</v>
      </c>
      <c r="S1730" s="70">
        <f t="shared" si="374"/>
        <v>409.20000000000005</v>
      </c>
      <c r="T1730" s="70">
        <f t="shared" si="375"/>
        <v>785.42790491743426</v>
      </c>
      <c r="U1730" s="70">
        <f t="shared" si="376"/>
        <v>1992184.4078126301</v>
      </c>
      <c r="V1730" s="70">
        <f t="shared" si="377"/>
        <v>0</v>
      </c>
    </row>
    <row r="1731" spans="1:22" x14ac:dyDescent="0.15">
      <c r="A1731" s="66">
        <v>40165.758088518014</v>
      </c>
      <c r="B1731" s="67">
        <v>9.1660250000000012</v>
      </c>
      <c r="C1731" s="67">
        <v>6408.8759218293599</v>
      </c>
      <c r="D1731" s="65">
        <v>196</v>
      </c>
      <c r="E1731" s="68">
        <v>-0.4</v>
      </c>
      <c r="F1731" s="65">
        <v>0.85</v>
      </c>
      <c r="G1731" s="65">
        <v>1.1000000000000001</v>
      </c>
      <c r="H1731" s="65">
        <v>76</v>
      </c>
      <c r="I1731" s="70">
        <f t="shared" ref="I1731:I1794" si="378">C1731/B1731</f>
        <v>699.19904449631758</v>
      </c>
      <c r="J1731" s="70">
        <f t="shared" ref="J1731:J1794" si="379">($D1731/30)*(100%+$E1731)</f>
        <v>3.92</v>
      </c>
      <c r="K1731" s="70">
        <f t="shared" ref="K1731:K1794" si="380">G1731*J1731</f>
        <v>4.3120000000000003</v>
      </c>
      <c r="L1731" s="70">
        <f t="shared" ref="L1731:L1794" si="381">SQRT((1-F1731)*H1731)</f>
        <v>3.3763886032268267</v>
      </c>
      <c r="M1731" s="70">
        <f t="shared" ref="M1731:M1794" si="382">SQRT((H1731*(K1731^2))+((J1731^2)*(L1731^2)))</f>
        <v>39.853119125107384</v>
      </c>
      <c r="N1731" s="70">
        <f t="shared" ref="N1731:N1794" si="383">_xlfn.NORM.INV(95/100,0,1)</f>
        <v>1.6448536269514715</v>
      </c>
      <c r="O1731" s="70">
        <f t="shared" ref="O1731:O1794" si="384">N1731*M1731</f>
        <v>65.552547538261933</v>
      </c>
      <c r="P1731" s="70">
        <f t="shared" ref="P1731:P1794" si="385">J1731*H1731+O1731</f>
        <v>363.47254753826195</v>
      </c>
      <c r="Q1731" s="70">
        <f t="shared" ref="Q1731:Q1794" si="386">I1731-(J1731*30)</f>
        <v>581.59904449631756</v>
      </c>
      <c r="R1731" s="70" t="str">
        <f t="shared" ref="R1731:R1794" si="387">IF(Q1731&lt;P1731, "Yes", "No")</f>
        <v>No</v>
      </c>
      <c r="S1731" s="70">
        <f t="shared" ref="S1731:S1794" si="388">H1731*J1731</f>
        <v>297.92</v>
      </c>
      <c r="T1731" s="70">
        <f t="shared" ref="T1731:T1794" si="389">IF(R1731="Yes",IF((P1731-Q1731)&gt;S1731, P1731-Q1731, S1731),0)</f>
        <v>0</v>
      </c>
      <c r="U1731" s="70">
        <f t="shared" ref="U1731:U1794" si="390">J1731*(((100%+E1731)^11)-1)/((100%+E1731)-1)*30</f>
        <v>292.93337665536001</v>
      </c>
      <c r="V1731" s="70">
        <f t="shared" ref="V1731:V1794" si="391">IF(I1731-U1731&gt;0,I1731-U1731,0)</f>
        <v>406.26566784095758</v>
      </c>
    </row>
    <row r="1732" spans="1:22" x14ac:dyDescent="0.15">
      <c r="A1732" s="66">
        <v>76253.80621051394</v>
      </c>
      <c r="B1732" s="67">
        <v>13.637723000000001</v>
      </c>
      <c r="C1732" s="67">
        <v>426.84604154720739</v>
      </c>
      <c r="D1732" s="65">
        <v>178</v>
      </c>
      <c r="E1732" s="68">
        <v>-0.4</v>
      </c>
      <c r="F1732" s="65">
        <v>0.7</v>
      </c>
      <c r="G1732" s="65">
        <v>0.16</v>
      </c>
      <c r="H1732" s="65">
        <v>11</v>
      </c>
      <c r="I1732" s="70">
        <f t="shared" si="378"/>
        <v>31.298922961494917</v>
      </c>
      <c r="J1732" s="70">
        <f t="shared" si="379"/>
        <v>3.56</v>
      </c>
      <c r="K1732" s="70">
        <f t="shared" si="380"/>
        <v>0.5696</v>
      </c>
      <c r="L1732" s="70">
        <f t="shared" si="381"/>
        <v>1.8165902124584952</v>
      </c>
      <c r="M1732" s="70">
        <f t="shared" si="382"/>
        <v>6.7373411491477864</v>
      </c>
      <c r="N1732" s="70">
        <f t="shared" si="383"/>
        <v>1.6448536269514715</v>
      </c>
      <c r="O1732" s="70">
        <f t="shared" si="384"/>
        <v>11.081940025185132</v>
      </c>
      <c r="P1732" s="70">
        <f t="shared" si="385"/>
        <v>50.241940025185137</v>
      </c>
      <c r="Q1732" s="70">
        <f t="shared" si="386"/>
        <v>-75.501077038505088</v>
      </c>
      <c r="R1732" s="70" t="str">
        <f t="shared" si="387"/>
        <v>Yes</v>
      </c>
      <c r="S1732" s="70">
        <f t="shared" si="388"/>
        <v>39.160000000000004</v>
      </c>
      <c r="T1732" s="70">
        <f t="shared" si="389"/>
        <v>125.74301706369022</v>
      </c>
      <c r="U1732" s="70">
        <f t="shared" si="390"/>
        <v>266.03133186048001</v>
      </c>
      <c r="V1732" s="70">
        <f t="shared" si="391"/>
        <v>0</v>
      </c>
    </row>
    <row r="1733" spans="1:22" x14ac:dyDescent="0.15">
      <c r="A1733" s="66">
        <v>11288.298368325068</v>
      </c>
      <c r="B1733" s="67">
        <v>12.194083000000001</v>
      </c>
      <c r="C1733" s="67">
        <v>2742.0151513657729</v>
      </c>
      <c r="D1733" s="65">
        <v>106</v>
      </c>
      <c r="E1733" s="68">
        <v>1.2</v>
      </c>
      <c r="F1733" s="65">
        <v>1</v>
      </c>
      <c r="G1733" s="65">
        <v>1.41</v>
      </c>
      <c r="H1733" s="65">
        <v>37</v>
      </c>
      <c r="I1733" s="70">
        <f t="shared" si="378"/>
        <v>224.86439950964518</v>
      </c>
      <c r="J1733" s="70">
        <f t="shared" si="379"/>
        <v>7.7733333333333334</v>
      </c>
      <c r="K1733" s="70">
        <f t="shared" si="380"/>
        <v>10.9604</v>
      </c>
      <c r="L1733" s="70">
        <f t="shared" si="381"/>
        <v>0</v>
      </c>
      <c r="M1733" s="70">
        <f t="shared" si="382"/>
        <v>66.669510437080604</v>
      </c>
      <c r="N1733" s="70">
        <f t="shared" si="383"/>
        <v>1.6448536269514715</v>
      </c>
      <c r="O1733" s="70">
        <f t="shared" si="384"/>
        <v>109.66158604951102</v>
      </c>
      <c r="P1733" s="70">
        <f t="shared" si="385"/>
        <v>397.27491938284436</v>
      </c>
      <c r="Q1733" s="70">
        <f t="shared" si="386"/>
        <v>-8.3356004903548069</v>
      </c>
      <c r="R1733" s="70" t="str">
        <f t="shared" si="387"/>
        <v>Yes</v>
      </c>
      <c r="S1733" s="70">
        <f t="shared" si="388"/>
        <v>287.61333333333334</v>
      </c>
      <c r="T1733" s="70">
        <f t="shared" si="389"/>
        <v>405.61051987319917</v>
      </c>
      <c r="U1733" s="70">
        <f t="shared" si="390"/>
        <v>1135330.899076015</v>
      </c>
      <c r="V1733" s="70">
        <f t="shared" si="391"/>
        <v>0</v>
      </c>
    </row>
    <row r="1734" spans="1:22" x14ac:dyDescent="0.15">
      <c r="A1734" s="66">
        <v>13539.16640626096</v>
      </c>
      <c r="B1734" s="67">
        <v>86.866142000000011</v>
      </c>
      <c r="C1734" s="67">
        <v>9081.3117528915336</v>
      </c>
      <c r="D1734" s="65">
        <v>204</v>
      </c>
      <c r="E1734" s="68">
        <v>0.5</v>
      </c>
      <c r="F1734" s="65">
        <v>0.71</v>
      </c>
      <c r="G1734" s="65">
        <v>0.49</v>
      </c>
      <c r="H1734" s="65">
        <v>23</v>
      </c>
      <c r="I1734" s="70">
        <f t="shared" si="378"/>
        <v>104.54374447631774</v>
      </c>
      <c r="J1734" s="70">
        <f t="shared" si="379"/>
        <v>10.199999999999999</v>
      </c>
      <c r="K1734" s="70">
        <f t="shared" si="380"/>
        <v>4.9979999999999993</v>
      </c>
      <c r="L1734" s="70">
        <f t="shared" si="381"/>
        <v>2.5826343140289918</v>
      </c>
      <c r="M1734" s="70">
        <f t="shared" si="382"/>
        <v>35.615823618161635</v>
      </c>
      <c r="N1734" s="70">
        <f t="shared" si="383"/>
        <v>1.6448536269514715</v>
      </c>
      <c r="O1734" s="70">
        <f t="shared" si="384"/>
        <v>58.582816655197043</v>
      </c>
      <c r="P1734" s="70">
        <f t="shared" si="385"/>
        <v>293.18281665519703</v>
      </c>
      <c r="Q1734" s="70">
        <f t="shared" si="386"/>
        <v>-201.45625552368227</v>
      </c>
      <c r="R1734" s="70" t="str">
        <f t="shared" si="387"/>
        <v>Yes</v>
      </c>
      <c r="S1734" s="70">
        <f t="shared" si="388"/>
        <v>234.6</v>
      </c>
      <c r="T1734" s="70">
        <f t="shared" si="389"/>
        <v>494.6390721788793</v>
      </c>
      <c r="U1734" s="70">
        <f t="shared" si="390"/>
        <v>52324.505859374993</v>
      </c>
      <c r="V1734" s="70">
        <f t="shared" si="391"/>
        <v>0</v>
      </c>
    </row>
    <row r="1735" spans="1:22" x14ac:dyDescent="0.15">
      <c r="A1735" s="66">
        <v>57529.215522332364</v>
      </c>
      <c r="B1735" s="67">
        <v>30.993765000000003</v>
      </c>
      <c r="C1735" s="67">
        <v>1199.5252265910888</v>
      </c>
      <c r="D1735" s="65">
        <v>196</v>
      </c>
      <c r="E1735" s="68">
        <v>0.4</v>
      </c>
      <c r="F1735" s="65">
        <v>0.73</v>
      </c>
      <c r="G1735" s="65">
        <v>0.41</v>
      </c>
      <c r="H1735" s="65">
        <v>12</v>
      </c>
      <c r="I1735" s="70">
        <f t="shared" si="378"/>
        <v>38.702146273325894</v>
      </c>
      <c r="J1735" s="70">
        <f t="shared" si="379"/>
        <v>9.1466666666666665</v>
      </c>
      <c r="K1735" s="70">
        <f t="shared" si="380"/>
        <v>3.7501333333333329</v>
      </c>
      <c r="L1735" s="70">
        <f t="shared" si="381"/>
        <v>1.8</v>
      </c>
      <c r="M1735" s="70">
        <f t="shared" si="382"/>
        <v>20.97201221183445</v>
      </c>
      <c r="N1735" s="70">
        <f t="shared" si="383"/>
        <v>1.6448536269514715</v>
      </c>
      <c r="O1735" s="70">
        <f t="shared" si="384"/>
        <v>34.495890351106446</v>
      </c>
      <c r="P1735" s="70">
        <f t="shared" si="385"/>
        <v>144.25589035110644</v>
      </c>
      <c r="Q1735" s="70">
        <f t="shared" si="386"/>
        <v>-235.69785372667408</v>
      </c>
      <c r="R1735" s="70" t="str">
        <f t="shared" si="387"/>
        <v>Yes</v>
      </c>
      <c r="S1735" s="70">
        <f t="shared" si="388"/>
        <v>109.75999999999999</v>
      </c>
      <c r="T1735" s="70">
        <f t="shared" si="389"/>
        <v>379.95374407778053</v>
      </c>
      <c r="U1735" s="70">
        <f t="shared" si="390"/>
        <v>27094.017063895026</v>
      </c>
      <c r="V1735" s="70">
        <f t="shared" si="391"/>
        <v>0</v>
      </c>
    </row>
    <row r="1736" spans="1:22" x14ac:dyDescent="0.15">
      <c r="A1736" s="66">
        <v>79438.780587279762</v>
      </c>
      <c r="B1736" s="67">
        <v>7.66953</v>
      </c>
      <c r="C1736" s="67">
        <v>16193.061982330861</v>
      </c>
      <c r="D1736" s="65">
        <v>138</v>
      </c>
      <c r="E1736" s="68">
        <v>1.2</v>
      </c>
      <c r="F1736" s="65">
        <v>1</v>
      </c>
      <c r="G1736" s="65">
        <v>3.46</v>
      </c>
      <c r="H1736" s="65">
        <v>111</v>
      </c>
      <c r="I1736" s="70">
        <f t="shared" si="378"/>
        <v>2111.349976117293</v>
      </c>
      <c r="J1736" s="70">
        <f t="shared" si="379"/>
        <v>10.119999999999999</v>
      </c>
      <c r="K1736" s="70">
        <f t="shared" si="380"/>
        <v>35.0152</v>
      </c>
      <c r="L1736" s="70">
        <f t="shared" si="381"/>
        <v>0</v>
      </c>
      <c r="M1736" s="70">
        <f t="shared" si="382"/>
        <v>368.9080232868892</v>
      </c>
      <c r="N1736" s="70">
        <f t="shared" si="383"/>
        <v>1.6448536269514715</v>
      </c>
      <c r="O1736" s="70">
        <f t="shared" si="384"/>
        <v>606.79970011493765</v>
      </c>
      <c r="P1736" s="70">
        <f t="shared" si="385"/>
        <v>1730.1197001149376</v>
      </c>
      <c r="Q1736" s="70">
        <f t="shared" si="386"/>
        <v>1807.749976117293</v>
      </c>
      <c r="R1736" s="70" t="str">
        <f t="shared" si="387"/>
        <v>No</v>
      </c>
      <c r="S1736" s="70">
        <f t="shared" si="388"/>
        <v>1123.32</v>
      </c>
      <c r="T1736" s="70">
        <f t="shared" si="389"/>
        <v>0</v>
      </c>
      <c r="U1736" s="70">
        <f t="shared" si="390"/>
        <v>1478072.3025706608</v>
      </c>
      <c r="V1736" s="70">
        <f t="shared" si="391"/>
        <v>0</v>
      </c>
    </row>
    <row r="1737" spans="1:22" x14ac:dyDescent="0.15">
      <c r="A1737" s="66">
        <v>79164.042347455805</v>
      </c>
      <c r="B1737" s="67">
        <v>336.02109200000007</v>
      </c>
      <c r="C1737" s="67">
        <v>17301.243458715311</v>
      </c>
      <c r="D1737" s="65">
        <v>82</v>
      </c>
      <c r="E1737" s="68">
        <v>0.4</v>
      </c>
      <c r="F1737" s="65">
        <v>0.85</v>
      </c>
      <c r="G1737" s="65">
        <v>1.01</v>
      </c>
      <c r="H1737" s="65">
        <v>16</v>
      </c>
      <c r="I1737" s="70">
        <f t="shared" si="378"/>
        <v>51.488563874779942</v>
      </c>
      <c r="J1737" s="70">
        <f t="shared" si="379"/>
        <v>3.8266666666666667</v>
      </c>
      <c r="K1737" s="70">
        <f t="shared" si="380"/>
        <v>3.8649333333333336</v>
      </c>
      <c r="L1737" s="70">
        <f t="shared" si="381"/>
        <v>1.5491933384829668</v>
      </c>
      <c r="M1737" s="70">
        <f t="shared" si="382"/>
        <v>16.557398992729638</v>
      </c>
      <c r="N1737" s="70">
        <f t="shared" si="383"/>
        <v>1.6448536269514715</v>
      </c>
      <c r="O1737" s="70">
        <f t="shared" si="384"/>
        <v>27.234497786073987</v>
      </c>
      <c r="P1737" s="70">
        <f t="shared" si="385"/>
        <v>88.461164452740661</v>
      </c>
      <c r="Q1737" s="70">
        <f t="shared" si="386"/>
        <v>-63.311436125220055</v>
      </c>
      <c r="R1737" s="70" t="str">
        <f t="shared" si="387"/>
        <v>Yes</v>
      </c>
      <c r="S1737" s="70">
        <f t="shared" si="388"/>
        <v>61.226666666666667</v>
      </c>
      <c r="T1737" s="70">
        <f t="shared" si="389"/>
        <v>151.7726005779607</v>
      </c>
      <c r="U1737" s="70">
        <f t="shared" si="390"/>
        <v>11335.252036935673</v>
      </c>
      <c r="V1737" s="70">
        <f t="shared" si="391"/>
        <v>0</v>
      </c>
    </row>
    <row r="1738" spans="1:22" x14ac:dyDescent="0.15">
      <c r="A1738" s="66">
        <v>28528.719100825361</v>
      </c>
      <c r="B1738" s="67">
        <v>8.464500000000001</v>
      </c>
      <c r="C1738" s="67">
        <v>3435.296249944503</v>
      </c>
      <c r="D1738" s="65">
        <v>138</v>
      </c>
      <c r="E1738" s="68">
        <v>-0.4</v>
      </c>
      <c r="F1738" s="65">
        <v>0.82</v>
      </c>
      <c r="G1738" s="65">
        <v>1.61</v>
      </c>
      <c r="H1738" s="65">
        <v>44</v>
      </c>
      <c r="I1738" s="70">
        <f t="shared" si="378"/>
        <v>405.84751018305894</v>
      </c>
      <c r="J1738" s="70">
        <f t="shared" si="379"/>
        <v>2.76</v>
      </c>
      <c r="K1738" s="70">
        <f t="shared" si="380"/>
        <v>4.4436</v>
      </c>
      <c r="L1738" s="70">
        <f t="shared" si="381"/>
        <v>2.8142494558940578</v>
      </c>
      <c r="M1738" s="70">
        <f t="shared" si="382"/>
        <v>30.481747886891263</v>
      </c>
      <c r="N1738" s="70">
        <f t="shared" si="383"/>
        <v>1.6448536269514715</v>
      </c>
      <c r="O1738" s="70">
        <f t="shared" si="384"/>
        <v>50.138013567573445</v>
      </c>
      <c r="P1738" s="70">
        <f t="shared" si="385"/>
        <v>171.57801356757344</v>
      </c>
      <c r="Q1738" s="70">
        <f t="shared" si="386"/>
        <v>323.04751018305893</v>
      </c>
      <c r="R1738" s="70" t="str">
        <f t="shared" si="387"/>
        <v>No</v>
      </c>
      <c r="S1738" s="70">
        <f t="shared" si="388"/>
        <v>121.44</v>
      </c>
      <c r="T1738" s="70">
        <f t="shared" si="389"/>
        <v>0</v>
      </c>
      <c r="U1738" s="70">
        <f t="shared" si="390"/>
        <v>206.24901009408001</v>
      </c>
      <c r="V1738" s="70">
        <f t="shared" si="391"/>
        <v>199.59850008897894</v>
      </c>
    </row>
    <row r="1739" spans="1:22" x14ac:dyDescent="0.15">
      <c r="A1739" s="66">
        <v>13235.041313258256</v>
      </c>
      <c r="B1739" s="67">
        <v>13.337489000000001</v>
      </c>
      <c r="C1739" s="67">
        <v>4054.1829947369238</v>
      </c>
      <c r="D1739" s="65">
        <v>244</v>
      </c>
      <c r="E1739" s="68">
        <v>1.2</v>
      </c>
      <c r="F1739" s="65">
        <v>1</v>
      </c>
      <c r="G1739" s="65">
        <v>0.66</v>
      </c>
      <c r="H1739" s="65">
        <v>44</v>
      </c>
      <c r="I1739" s="70">
        <f t="shared" si="378"/>
        <v>303.96898507184699</v>
      </c>
      <c r="J1739" s="70">
        <f t="shared" si="379"/>
        <v>17.893333333333334</v>
      </c>
      <c r="K1739" s="70">
        <f t="shared" si="380"/>
        <v>11.809600000000001</v>
      </c>
      <c r="L1739" s="70">
        <f t="shared" si="381"/>
        <v>0</v>
      </c>
      <c r="M1739" s="70">
        <f t="shared" si="382"/>
        <v>78.336024248362264</v>
      </c>
      <c r="N1739" s="70">
        <f t="shared" si="383"/>
        <v>1.6448536269514715</v>
      </c>
      <c r="O1739" s="70">
        <f t="shared" si="384"/>
        <v>128.85129360587709</v>
      </c>
      <c r="P1739" s="70">
        <f t="shared" si="385"/>
        <v>916.15796027254385</v>
      </c>
      <c r="Q1739" s="70">
        <f t="shared" si="386"/>
        <v>-232.83101492815308</v>
      </c>
      <c r="R1739" s="70" t="str">
        <f t="shared" si="387"/>
        <v>Yes</v>
      </c>
      <c r="S1739" s="70">
        <f t="shared" si="388"/>
        <v>787.30666666666673</v>
      </c>
      <c r="T1739" s="70">
        <f t="shared" si="389"/>
        <v>1148.988975200697</v>
      </c>
      <c r="U1739" s="70">
        <f t="shared" si="390"/>
        <v>2613403.2016466758</v>
      </c>
      <c r="V1739" s="70">
        <f t="shared" si="391"/>
        <v>0</v>
      </c>
    </row>
    <row r="1740" spans="1:22" x14ac:dyDescent="0.15">
      <c r="A1740" s="66">
        <v>62443.944656981745</v>
      </c>
      <c r="B1740" s="67">
        <v>14.029620000000001</v>
      </c>
      <c r="C1740" s="67">
        <v>7567.5581671580749</v>
      </c>
      <c r="D1740" s="65">
        <v>244</v>
      </c>
      <c r="E1740" s="68">
        <v>1.2</v>
      </c>
      <c r="F1740" s="65">
        <v>0.82</v>
      </c>
      <c r="G1740" s="65">
        <v>0.66</v>
      </c>
      <c r="H1740" s="65">
        <v>76</v>
      </c>
      <c r="I1740" s="70">
        <f t="shared" si="378"/>
        <v>539.39865564128422</v>
      </c>
      <c r="J1740" s="70">
        <f t="shared" si="379"/>
        <v>17.893333333333334</v>
      </c>
      <c r="K1740" s="70">
        <f t="shared" si="380"/>
        <v>11.809600000000001</v>
      </c>
      <c r="L1740" s="70">
        <f t="shared" si="381"/>
        <v>3.6986484017813863</v>
      </c>
      <c r="M1740" s="70">
        <f t="shared" si="382"/>
        <v>122.39040000000001</v>
      </c>
      <c r="N1740" s="70">
        <f t="shared" si="383"/>
        <v>1.6448536269514715</v>
      </c>
      <c r="O1740" s="70">
        <f t="shared" si="384"/>
        <v>201.3142933440414</v>
      </c>
      <c r="P1740" s="70">
        <f t="shared" si="385"/>
        <v>1561.2076266773747</v>
      </c>
      <c r="Q1740" s="70">
        <f t="shared" si="386"/>
        <v>2.5986556412841537</v>
      </c>
      <c r="R1740" s="70" t="str">
        <f t="shared" si="387"/>
        <v>Yes</v>
      </c>
      <c r="S1740" s="70">
        <f t="shared" si="388"/>
        <v>1359.8933333333334</v>
      </c>
      <c r="T1740" s="70">
        <f t="shared" si="389"/>
        <v>1558.6089710360907</v>
      </c>
      <c r="U1740" s="70">
        <f t="shared" si="390"/>
        <v>2613403.2016466758</v>
      </c>
      <c r="V1740" s="70">
        <f t="shared" si="391"/>
        <v>0</v>
      </c>
    </row>
    <row r="1741" spans="1:22" x14ac:dyDescent="0.15">
      <c r="A1741" s="66">
        <v>12783.549683621808</v>
      </c>
      <c r="B1741" s="67">
        <v>8.7685180000000003</v>
      </c>
      <c r="C1741" s="67">
        <v>2694.2592548385201</v>
      </c>
      <c r="D1741" s="65">
        <v>244</v>
      </c>
      <c r="E1741" s="68">
        <v>0.2</v>
      </c>
      <c r="F1741" s="65">
        <v>0.83</v>
      </c>
      <c r="G1741" s="65">
        <v>0.66</v>
      </c>
      <c r="H1741" s="65">
        <v>41</v>
      </c>
      <c r="I1741" s="70">
        <f t="shared" si="378"/>
        <v>307.26506518416454</v>
      </c>
      <c r="J1741" s="70">
        <f t="shared" si="379"/>
        <v>9.76</v>
      </c>
      <c r="K1741" s="70">
        <f t="shared" si="380"/>
        <v>6.4416000000000002</v>
      </c>
      <c r="L1741" s="70">
        <f t="shared" si="381"/>
        <v>2.6400757564888173</v>
      </c>
      <c r="M1741" s="70">
        <f t="shared" si="382"/>
        <v>48.633405237141275</v>
      </c>
      <c r="N1741" s="70">
        <f t="shared" si="383"/>
        <v>1.6448536269514715</v>
      </c>
      <c r="O1741" s="70">
        <f t="shared" si="384"/>
        <v>79.994832995312521</v>
      </c>
      <c r="P1741" s="70">
        <f t="shared" si="385"/>
        <v>480.15483299531252</v>
      </c>
      <c r="Q1741" s="70">
        <f t="shared" si="386"/>
        <v>14.46506518416453</v>
      </c>
      <c r="R1741" s="70" t="str">
        <f t="shared" si="387"/>
        <v>Yes</v>
      </c>
      <c r="S1741" s="70">
        <f t="shared" si="388"/>
        <v>400.15999999999997</v>
      </c>
      <c r="T1741" s="70">
        <f t="shared" si="389"/>
        <v>465.68976781114799</v>
      </c>
      <c r="U1741" s="70">
        <f t="shared" si="390"/>
        <v>9413.642546872321</v>
      </c>
      <c r="V1741" s="70">
        <f t="shared" si="391"/>
        <v>0</v>
      </c>
    </row>
    <row r="1742" spans="1:22" x14ac:dyDescent="0.15">
      <c r="A1742" s="66">
        <v>71481.310664579636</v>
      </c>
      <c r="B1742" s="67">
        <v>6.5264650000000008</v>
      </c>
      <c r="C1742" s="67">
        <v>1143.9078616638103</v>
      </c>
      <c r="D1742" s="65">
        <v>138</v>
      </c>
      <c r="E1742" s="68">
        <v>0.5</v>
      </c>
      <c r="F1742" s="65">
        <v>0.82</v>
      </c>
      <c r="G1742" s="65">
        <v>1.59</v>
      </c>
      <c r="H1742" s="65">
        <v>23</v>
      </c>
      <c r="I1742" s="70">
        <f t="shared" si="378"/>
        <v>175.27219737849052</v>
      </c>
      <c r="J1742" s="70">
        <f t="shared" si="379"/>
        <v>6.8999999999999995</v>
      </c>
      <c r="K1742" s="70">
        <f t="shared" si="380"/>
        <v>10.971</v>
      </c>
      <c r="L1742" s="70">
        <f t="shared" si="381"/>
        <v>2.0346989949375809</v>
      </c>
      <c r="M1742" s="70">
        <f t="shared" si="382"/>
        <v>54.45595231928278</v>
      </c>
      <c r="N1742" s="70">
        <f t="shared" si="383"/>
        <v>1.6448536269514715</v>
      </c>
      <c r="O1742" s="70">
        <f t="shared" si="384"/>
        <v>89.572070681468674</v>
      </c>
      <c r="P1742" s="70">
        <f t="shared" si="385"/>
        <v>248.27207068146868</v>
      </c>
      <c r="Q1742" s="70">
        <f t="shared" si="386"/>
        <v>-31.727802621509454</v>
      </c>
      <c r="R1742" s="70" t="str">
        <f t="shared" si="387"/>
        <v>Yes</v>
      </c>
      <c r="S1742" s="70">
        <f t="shared" si="388"/>
        <v>158.69999999999999</v>
      </c>
      <c r="T1742" s="70">
        <f t="shared" si="389"/>
        <v>279.99987330297813</v>
      </c>
      <c r="U1742" s="70">
        <f t="shared" si="390"/>
        <v>35395.989257812493</v>
      </c>
      <c r="V1742" s="70">
        <f t="shared" si="391"/>
        <v>0</v>
      </c>
    </row>
    <row r="1743" spans="1:22" x14ac:dyDescent="0.15">
      <c r="A1743" s="66">
        <v>62587.993011770501</v>
      </c>
      <c r="B1743" s="67">
        <v>10.522270000000001</v>
      </c>
      <c r="C1743" s="67">
        <v>6168.3029260557732</v>
      </c>
      <c r="D1743" s="65">
        <v>244</v>
      </c>
      <c r="E1743" s="68">
        <v>1.2</v>
      </c>
      <c r="F1743" s="65">
        <v>0.7</v>
      </c>
      <c r="G1743" s="65">
        <v>0.66</v>
      </c>
      <c r="H1743" s="65">
        <v>76</v>
      </c>
      <c r="I1743" s="70">
        <f t="shared" si="378"/>
        <v>586.21408936054411</v>
      </c>
      <c r="J1743" s="70">
        <f t="shared" si="379"/>
        <v>17.893333333333334</v>
      </c>
      <c r="K1743" s="70">
        <f t="shared" si="380"/>
        <v>11.809600000000001</v>
      </c>
      <c r="L1743" s="70">
        <f t="shared" si="381"/>
        <v>4.7749345545253297</v>
      </c>
      <c r="M1743" s="70">
        <f t="shared" si="382"/>
        <v>133.78853828894813</v>
      </c>
      <c r="N1743" s="70">
        <f t="shared" si="383"/>
        <v>1.6448536269514715</v>
      </c>
      <c r="O1743" s="70">
        <f t="shared" si="384"/>
        <v>220.06256244911216</v>
      </c>
      <c r="P1743" s="70">
        <f t="shared" si="385"/>
        <v>1579.9558957824456</v>
      </c>
      <c r="Q1743" s="70">
        <f t="shared" si="386"/>
        <v>49.41408936054404</v>
      </c>
      <c r="R1743" s="70" t="str">
        <f t="shared" si="387"/>
        <v>Yes</v>
      </c>
      <c r="S1743" s="70">
        <f t="shared" si="388"/>
        <v>1359.8933333333334</v>
      </c>
      <c r="T1743" s="70">
        <f t="shared" si="389"/>
        <v>1530.5418064219016</v>
      </c>
      <c r="U1743" s="70">
        <f t="shared" si="390"/>
        <v>2613403.2016466758</v>
      </c>
      <c r="V1743" s="70">
        <f t="shared" si="391"/>
        <v>0</v>
      </c>
    </row>
    <row r="1744" spans="1:22" x14ac:dyDescent="0.15">
      <c r="A1744" s="66">
        <v>94539.855069421086</v>
      </c>
      <c r="B1744" s="67">
        <v>8.8854700000000015</v>
      </c>
      <c r="C1744" s="67">
        <v>5067.0533825866087</v>
      </c>
      <c r="D1744" s="65">
        <v>244</v>
      </c>
      <c r="E1744" s="68">
        <v>-0.4</v>
      </c>
      <c r="F1744" s="65">
        <v>0.82</v>
      </c>
      <c r="G1744" s="65">
        <v>0.66</v>
      </c>
      <c r="H1744" s="65">
        <v>76</v>
      </c>
      <c r="I1744" s="70">
        <f t="shared" si="378"/>
        <v>570.26284288693876</v>
      </c>
      <c r="J1744" s="70">
        <f t="shared" si="379"/>
        <v>4.88</v>
      </c>
      <c r="K1744" s="70">
        <f t="shared" si="380"/>
        <v>3.2208000000000001</v>
      </c>
      <c r="L1744" s="70">
        <f t="shared" si="381"/>
        <v>3.6986484017813863</v>
      </c>
      <c r="M1744" s="70">
        <f t="shared" si="382"/>
        <v>33.379200000000004</v>
      </c>
      <c r="N1744" s="70">
        <f t="shared" si="383"/>
        <v>1.6448536269514715</v>
      </c>
      <c r="O1744" s="70">
        <f t="shared" si="384"/>
        <v>54.903898184738566</v>
      </c>
      <c r="P1744" s="70">
        <f t="shared" si="385"/>
        <v>425.78389818473858</v>
      </c>
      <c r="Q1744" s="70">
        <f t="shared" si="386"/>
        <v>423.86284288693878</v>
      </c>
      <c r="R1744" s="70" t="str">
        <f t="shared" si="387"/>
        <v>Yes</v>
      </c>
      <c r="S1744" s="70">
        <f t="shared" si="388"/>
        <v>370.88</v>
      </c>
      <c r="T1744" s="70">
        <f t="shared" si="389"/>
        <v>370.88</v>
      </c>
      <c r="U1744" s="70">
        <f t="shared" si="390"/>
        <v>364.67216277503996</v>
      </c>
      <c r="V1744" s="70">
        <f t="shared" si="391"/>
        <v>205.59068011189879</v>
      </c>
    </row>
    <row r="1745" spans="1:22" x14ac:dyDescent="0.15">
      <c r="A1745" s="66">
        <v>77808.027068703057</v>
      </c>
      <c r="B1745" s="67">
        <v>23.406086000000002</v>
      </c>
      <c r="C1745" s="67">
        <v>1514.6407128473281</v>
      </c>
      <c r="D1745" s="65">
        <v>244</v>
      </c>
      <c r="E1745" s="68">
        <v>0.4</v>
      </c>
      <c r="F1745" s="65">
        <v>1</v>
      </c>
      <c r="G1745" s="65">
        <v>0.66</v>
      </c>
      <c r="H1745" s="65">
        <v>12</v>
      </c>
      <c r="I1745" s="70">
        <f t="shared" si="378"/>
        <v>64.711405095551982</v>
      </c>
      <c r="J1745" s="70">
        <f t="shared" si="379"/>
        <v>11.386666666666665</v>
      </c>
      <c r="K1745" s="70">
        <f t="shared" si="380"/>
        <v>7.5151999999999992</v>
      </c>
      <c r="L1745" s="70">
        <f t="shared" si="381"/>
        <v>0</v>
      </c>
      <c r="M1745" s="70">
        <f t="shared" si="382"/>
        <v>26.033416458083252</v>
      </c>
      <c r="N1745" s="70">
        <f t="shared" si="383"/>
        <v>1.6448536269514715</v>
      </c>
      <c r="O1745" s="70">
        <f t="shared" si="384"/>
        <v>42.821159483016366</v>
      </c>
      <c r="P1745" s="70">
        <f t="shared" si="385"/>
        <v>179.46115948301636</v>
      </c>
      <c r="Q1745" s="70">
        <f t="shared" si="386"/>
        <v>-276.88859490444798</v>
      </c>
      <c r="R1745" s="70" t="str">
        <f t="shared" si="387"/>
        <v>Yes</v>
      </c>
      <c r="S1745" s="70">
        <f t="shared" si="388"/>
        <v>136.63999999999999</v>
      </c>
      <c r="T1745" s="70">
        <f t="shared" si="389"/>
        <v>456.34975438746437</v>
      </c>
      <c r="U1745" s="70">
        <f t="shared" si="390"/>
        <v>33729.286548930533</v>
      </c>
      <c r="V1745" s="70">
        <f t="shared" si="391"/>
        <v>0</v>
      </c>
    </row>
    <row r="1746" spans="1:22" x14ac:dyDescent="0.15">
      <c r="A1746" s="66">
        <v>27821.008449553952</v>
      </c>
      <c r="B1746" s="67">
        <v>31.543259000000003</v>
      </c>
      <c r="C1746" s="67">
        <v>5143.7969379368014</v>
      </c>
      <c r="D1746" s="65">
        <v>244</v>
      </c>
      <c r="E1746" s="68">
        <v>1.5</v>
      </c>
      <c r="F1746" s="65">
        <v>0.7</v>
      </c>
      <c r="G1746" s="65">
        <v>0.66</v>
      </c>
      <c r="H1746" s="65">
        <v>23</v>
      </c>
      <c r="I1746" s="70">
        <f t="shared" si="378"/>
        <v>163.07119495600631</v>
      </c>
      <c r="J1746" s="70">
        <f t="shared" si="379"/>
        <v>20.333333333333332</v>
      </c>
      <c r="K1746" s="70">
        <f t="shared" si="380"/>
        <v>13.42</v>
      </c>
      <c r="L1746" s="70">
        <f t="shared" si="381"/>
        <v>2.6267851073127395</v>
      </c>
      <c r="M1746" s="70">
        <f t="shared" si="382"/>
        <v>83.636020150809827</v>
      </c>
      <c r="N1746" s="70">
        <f t="shared" si="383"/>
        <v>1.6448536269514715</v>
      </c>
      <c r="O1746" s="70">
        <f t="shared" si="384"/>
        <v>137.56901108884591</v>
      </c>
      <c r="P1746" s="70">
        <f t="shared" si="385"/>
        <v>605.2356777555126</v>
      </c>
      <c r="Q1746" s="70">
        <f t="shared" si="386"/>
        <v>-446.92880504399369</v>
      </c>
      <c r="R1746" s="70" t="str">
        <f t="shared" si="387"/>
        <v>Yes</v>
      </c>
      <c r="S1746" s="70">
        <f t="shared" si="388"/>
        <v>467.66666666666663</v>
      </c>
      <c r="T1746" s="70">
        <f t="shared" si="389"/>
        <v>1052.1644827995062</v>
      </c>
      <c r="U1746" s="70">
        <f t="shared" si="390"/>
        <v>9695282.216796875</v>
      </c>
      <c r="V1746" s="70">
        <f t="shared" si="391"/>
        <v>0</v>
      </c>
    </row>
    <row r="1747" spans="1:22" x14ac:dyDescent="0.15">
      <c r="A1747" s="66">
        <v>37014.407914750947</v>
      </c>
      <c r="B1747" s="67">
        <v>11.457490000000002</v>
      </c>
      <c r="C1747" s="67">
        <v>6238.7788804739948</v>
      </c>
      <c r="D1747" s="65">
        <v>244</v>
      </c>
      <c r="E1747" s="68">
        <v>-0.4</v>
      </c>
      <c r="F1747" s="65">
        <v>0.82</v>
      </c>
      <c r="G1747" s="65">
        <v>0.65</v>
      </c>
      <c r="H1747" s="65">
        <v>76</v>
      </c>
      <c r="I1747" s="70">
        <f t="shared" si="378"/>
        <v>544.51532407830985</v>
      </c>
      <c r="J1747" s="70">
        <f t="shared" si="379"/>
        <v>4.88</v>
      </c>
      <c r="K1747" s="70">
        <f t="shared" si="380"/>
        <v>3.1720000000000002</v>
      </c>
      <c r="L1747" s="70">
        <f t="shared" si="381"/>
        <v>3.6986484017813863</v>
      </c>
      <c r="M1747" s="70">
        <f t="shared" si="382"/>
        <v>33.022134637239915</v>
      </c>
      <c r="N1747" s="70">
        <f t="shared" si="383"/>
        <v>1.6448536269514715</v>
      </c>
      <c r="O1747" s="70">
        <f t="shared" si="384"/>
        <v>54.316577927743893</v>
      </c>
      <c r="P1747" s="70">
        <f t="shared" si="385"/>
        <v>425.19657792774387</v>
      </c>
      <c r="Q1747" s="70">
        <f t="shared" si="386"/>
        <v>398.11532407830987</v>
      </c>
      <c r="R1747" s="70" t="str">
        <f t="shared" si="387"/>
        <v>Yes</v>
      </c>
      <c r="S1747" s="70">
        <f t="shared" si="388"/>
        <v>370.88</v>
      </c>
      <c r="T1747" s="70">
        <f t="shared" si="389"/>
        <v>370.88</v>
      </c>
      <c r="U1747" s="70">
        <f t="shared" si="390"/>
        <v>364.67216277503996</v>
      </c>
      <c r="V1747" s="70">
        <f t="shared" si="391"/>
        <v>179.84316130326988</v>
      </c>
    </row>
    <row r="1748" spans="1:22" x14ac:dyDescent="0.15">
      <c r="A1748" s="66">
        <v>90641.880803554173</v>
      </c>
      <c r="B1748" s="67">
        <v>6.3133290000000004</v>
      </c>
      <c r="C1748" s="67">
        <v>3276.9986474048537</v>
      </c>
      <c r="D1748" s="65">
        <v>244</v>
      </c>
      <c r="E1748" s="68">
        <v>0.8</v>
      </c>
      <c r="F1748" s="65">
        <v>0.82</v>
      </c>
      <c r="G1748" s="65">
        <v>0.65</v>
      </c>
      <c r="H1748" s="65">
        <v>66</v>
      </c>
      <c r="I1748" s="70">
        <f t="shared" si="378"/>
        <v>519.06033210131352</v>
      </c>
      <c r="J1748" s="70">
        <f t="shared" si="379"/>
        <v>14.639999999999999</v>
      </c>
      <c r="K1748" s="70">
        <f t="shared" si="380"/>
        <v>9.516</v>
      </c>
      <c r="L1748" s="70">
        <f t="shared" si="381"/>
        <v>3.4467375879228177</v>
      </c>
      <c r="M1748" s="70">
        <f t="shared" si="382"/>
        <v>92.319101728732178</v>
      </c>
      <c r="N1748" s="70">
        <f t="shared" si="383"/>
        <v>1.6448536269514715</v>
      </c>
      <c r="O1748" s="70">
        <f t="shared" si="384"/>
        <v>151.85140931540698</v>
      </c>
      <c r="P1748" s="70">
        <f t="shared" si="385"/>
        <v>1118.091409315407</v>
      </c>
      <c r="Q1748" s="70">
        <f t="shared" si="386"/>
        <v>79.860332101313531</v>
      </c>
      <c r="R1748" s="70" t="str">
        <f t="shared" si="387"/>
        <v>Yes</v>
      </c>
      <c r="S1748" s="70">
        <f t="shared" si="388"/>
        <v>966.2399999999999</v>
      </c>
      <c r="T1748" s="70">
        <f t="shared" si="389"/>
        <v>1038.2310772140934</v>
      </c>
      <c r="U1748" s="70">
        <f t="shared" si="390"/>
        <v>352284.5713349838</v>
      </c>
      <c r="V1748" s="70">
        <f t="shared" si="391"/>
        <v>0</v>
      </c>
    </row>
    <row r="1749" spans="1:22" x14ac:dyDescent="0.15">
      <c r="A1749" s="66">
        <v>97924.444641268798</v>
      </c>
      <c r="B1749" s="67">
        <v>9.446613000000001</v>
      </c>
      <c r="C1749" s="67">
        <v>3574.6353502249508</v>
      </c>
      <c r="D1749" s="65">
        <v>414</v>
      </c>
      <c r="E1749" s="68">
        <v>-0.6</v>
      </c>
      <c r="F1749" s="65">
        <v>1</v>
      </c>
      <c r="G1749" s="65">
        <v>0.25</v>
      </c>
      <c r="H1749" s="65">
        <v>66</v>
      </c>
      <c r="I1749" s="70">
        <f t="shared" si="378"/>
        <v>378.40391579764622</v>
      </c>
      <c r="J1749" s="70">
        <f t="shared" si="379"/>
        <v>5.5200000000000005</v>
      </c>
      <c r="K1749" s="70">
        <f t="shared" si="380"/>
        <v>1.3800000000000001</v>
      </c>
      <c r="L1749" s="70">
        <f t="shared" si="381"/>
        <v>0</v>
      </c>
      <c r="M1749" s="70">
        <f t="shared" si="382"/>
        <v>11.211172998397627</v>
      </c>
      <c r="N1749" s="70">
        <f t="shared" si="383"/>
        <v>1.6448536269514715</v>
      </c>
      <c r="O1749" s="70">
        <f t="shared" si="384"/>
        <v>18.440738568794742</v>
      </c>
      <c r="P1749" s="70">
        <f t="shared" si="385"/>
        <v>382.76073856879481</v>
      </c>
      <c r="Q1749" s="70">
        <f t="shared" si="386"/>
        <v>212.8039157976462</v>
      </c>
      <c r="R1749" s="70" t="str">
        <f t="shared" si="387"/>
        <v>Yes</v>
      </c>
      <c r="S1749" s="70">
        <f t="shared" si="388"/>
        <v>364.32000000000005</v>
      </c>
      <c r="T1749" s="70">
        <f t="shared" si="389"/>
        <v>364.32000000000005</v>
      </c>
      <c r="U1749" s="70">
        <f t="shared" si="390"/>
        <v>275.98842372096004</v>
      </c>
      <c r="V1749" s="70">
        <f t="shared" si="391"/>
        <v>102.41549207668618</v>
      </c>
    </row>
    <row r="1750" spans="1:22" x14ac:dyDescent="0.15">
      <c r="A1750" s="66">
        <v>53336.45983525367</v>
      </c>
      <c r="B1750" s="67">
        <v>27.813720000000004</v>
      </c>
      <c r="C1750" s="67">
        <v>4980.2628581759845</v>
      </c>
      <c r="D1750" s="65">
        <v>228</v>
      </c>
      <c r="E1750" s="68">
        <v>1.2</v>
      </c>
      <c r="F1750" s="65">
        <v>0.85</v>
      </c>
      <c r="G1750" s="65">
        <v>0.84</v>
      </c>
      <c r="H1750" s="65">
        <v>23</v>
      </c>
      <c r="I1750" s="70">
        <f t="shared" si="378"/>
        <v>179.05777645622319</v>
      </c>
      <c r="J1750" s="70">
        <f t="shared" si="379"/>
        <v>16.72</v>
      </c>
      <c r="K1750" s="70">
        <f t="shared" si="380"/>
        <v>14.044799999999999</v>
      </c>
      <c r="L1750" s="70">
        <f t="shared" si="381"/>
        <v>1.8574175621006712</v>
      </c>
      <c r="M1750" s="70">
        <f t="shared" si="382"/>
        <v>74.171246732949015</v>
      </c>
      <c r="N1750" s="70">
        <f t="shared" si="383"/>
        <v>1.6448536269514715</v>
      </c>
      <c r="O1750" s="70">
        <f t="shared" si="384"/>
        <v>122.00084420420367</v>
      </c>
      <c r="P1750" s="70">
        <f t="shared" si="385"/>
        <v>506.56084420420359</v>
      </c>
      <c r="Q1750" s="70">
        <f t="shared" si="386"/>
        <v>-322.5422235437768</v>
      </c>
      <c r="R1750" s="70" t="str">
        <f t="shared" si="387"/>
        <v>Yes</v>
      </c>
      <c r="S1750" s="70">
        <f t="shared" si="388"/>
        <v>384.55999999999995</v>
      </c>
      <c r="T1750" s="70">
        <f t="shared" si="389"/>
        <v>829.10306774798039</v>
      </c>
      <c r="U1750" s="70">
        <f t="shared" si="390"/>
        <v>2442032.4998993524</v>
      </c>
      <c r="V1750" s="70">
        <f t="shared" si="391"/>
        <v>0</v>
      </c>
    </row>
    <row r="1751" spans="1:22" x14ac:dyDescent="0.15">
      <c r="A1751" s="66">
        <v>96538.877183241697</v>
      </c>
      <c r="B1751" s="67">
        <v>18.039758000000003</v>
      </c>
      <c r="C1751" s="67">
        <v>2381.6346100464229</v>
      </c>
      <c r="D1751" s="65">
        <v>236</v>
      </c>
      <c r="E1751" s="68">
        <v>0.5</v>
      </c>
      <c r="F1751" s="65">
        <v>0.85</v>
      </c>
      <c r="G1751" s="65">
        <v>1.26</v>
      </c>
      <c r="H1751" s="65">
        <v>11</v>
      </c>
      <c r="I1751" s="70">
        <f t="shared" si="378"/>
        <v>132.02142789534219</v>
      </c>
      <c r="J1751" s="70">
        <f t="shared" si="379"/>
        <v>11.799999999999999</v>
      </c>
      <c r="K1751" s="70">
        <f t="shared" si="380"/>
        <v>14.867999999999999</v>
      </c>
      <c r="L1751" s="70">
        <f t="shared" si="381"/>
        <v>1.2845232578665131</v>
      </c>
      <c r="M1751" s="70">
        <f t="shared" si="382"/>
        <v>51.588541983661443</v>
      </c>
      <c r="N1751" s="70">
        <f t="shared" si="383"/>
        <v>1.6448536269514715</v>
      </c>
      <c r="O1751" s="70">
        <f t="shared" si="384"/>
        <v>84.855600390963787</v>
      </c>
      <c r="P1751" s="70">
        <f t="shared" si="385"/>
        <v>214.65560039096377</v>
      </c>
      <c r="Q1751" s="70">
        <f t="shared" si="386"/>
        <v>-221.97857210465776</v>
      </c>
      <c r="R1751" s="70" t="str">
        <f t="shared" si="387"/>
        <v>Yes</v>
      </c>
      <c r="S1751" s="70">
        <f t="shared" si="388"/>
        <v>129.79999999999998</v>
      </c>
      <c r="T1751" s="70">
        <f t="shared" si="389"/>
        <v>436.63417249562156</v>
      </c>
      <c r="U1751" s="70">
        <f t="shared" si="390"/>
        <v>60532.271484374993</v>
      </c>
      <c r="V1751" s="70">
        <f t="shared" si="391"/>
        <v>0</v>
      </c>
    </row>
    <row r="1752" spans="1:22" x14ac:dyDescent="0.15">
      <c r="A1752" s="66">
        <v>14965.645974824038</v>
      </c>
      <c r="B1752" s="67">
        <v>23.920501000000002</v>
      </c>
      <c r="C1752" s="67">
        <v>7765.5291297029244</v>
      </c>
      <c r="D1752" s="65">
        <v>292</v>
      </c>
      <c r="E1752" s="68">
        <v>1.5</v>
      </c>
      <c r="F1752" s="65">
        <v>0.7</v>
      </c>
      <c r="G1752" s="65">
        <v>1.18</v>
      </c>
      <c r="H1752" s="65">
        <v>23</v>
      </c>
      <c r="I1752" s="70">
        <f t="shared" si="378"/>
        <v>324.63906712083178</v>
      </c>
      <c r="J1752" s="70">
        <f t="shared" si="379"/>
        <v>24.333333333333332</v>
      </c>
      <c r="K1752" s="70">
        <f t="shared" si="380"/>
        <v>28.713333333333331</v>
      </c>
      <c r="L1752" s="70">
        <f t="shared" si="381"/>
        <v>2.6267851073127395</v>
      </c>
      <c r="M1752" s="70">
        <f t="shared" si="382"/>
        <v>151.8158207243969</v>
      </c>
      <c r="N1752" s="70">
        <f t="shared" si="383"/>
        <v>1.6448536269514715</v>
      </c>
      <c r="O1752" s="70">
        <f t="shared" si="384"/>
        <v>249.71480334713863</v>
      </c>
      <c r="P1752" s="70">
        <f t="shared" si="385"/>
        <v>809.38147001380526</v>
      </c>
      <c r="Q1752" s="70">
        <f t="shared" si="386"/>
        <v>-405.36093287916822</v>
      </c>
      <c r="R1752" s="70" t="str">
        <f t="shared" si="387"/>
        <v>Yes</v>
      </c>
      <c r="S1752" s="70">
        <f t="shared" si="388"/>
        <v>559.66666666666663</v>
      </c>
      <c r="T1752" s="70">
        <f t="shared" si="389"/>
        <v>1214.7424028929736</v>
      </c>
      <c r="U1752" s="70">
        <f t="shared" si="390"/>
        <v>11602550.849609375</v>
      </c>
      <c r="V1752" s="70">
        <f t="shared" si="391"/>
        <v>0</v>
      </c>
    </row>
    <row r="1753" spans="1:22" x14ac:dyDescent="0.15">
      <c r="A1753" s="66">
        <v>82506.315495204719</v>
      </c>
      <c r="B1753" s="67">
        <v>12.825406000000001</v>
      </c>
      <c r="C1753" s="67">
        <v>2757.6513228040267</v>
      </c>
      <c r="D1753" s="65">
        <v>146</v>
      </c>
      <c r="E1753" s="68">
        <v>0.8</v>
      </c>
      <c r="F1753" s="65">
        <v>0.82</v>
      </c>
      <c r="G1753" s="65">
        <v>1</v>
      </c>
      <c r="H1753" s="65">
        <v>35</v>
      </c>
      <c r="I1753" s="70">
        <f t="shared" si="378"/>
        <v>215.01473893333485</v>
      </c>
      <c r="J1753" s="70">
        <f t="shared" si="379"/>
        <v>8.76</v>
      </c>
      <c r="K1753" s="70">
        <f t="shared" si="380"/>
        <v>8.76</v>
      </c>
      <c r="L1753" s="70">
        <f t="shared" si="381"/>
        <v>2.5099800796022271</v>
      </c>
      <c r="M1753" s="70">
        <f t="shared" si="382"/>
        <v>56.296206621760938</v>
      </c>
      <c r="N1753" s="70">
        <f t="shared" si="383"/>
        <v>1.6448536269514715</v>
      </c>
      <c r="O1753" s="70">
        <f t="shared" si="384"/>
        <v>92.599019645412923</v>
      </c>
      <c r="P1753" s="70">
        <f t="shared" si="385"/>
        <v>399.19901964541287</v>
      </c>
      <c r="Q1753" s="70">
        <f t="shared" si="386"/>
        <v>-47.785261066665157</v>
      </c>
      <c r="R1753" s="70" t="str">
        <f t="shared" si="387"/>
        <v>Yes</v>
      </c>
      <c r="S1753" s="70">
        <f t="shared" si="388"/>
        <v>306.59999999999997</v>
      </c>
      <c r="T1753" s="70">
        <f t="shared" si="389"/>
        <v>446.98428071207803</v>
      </c>
      <c r="U1753" s="70">
        <f t="shared" si="390"/>
        <v>210793.22711027725</v>
      </c>
      <c r="V1753" s="70">
        <f t="shared" si="391"/>
        <v>0</v>
      </c>
    </row>
    <row r="1754" spans="1:22" x14ac:dyDescent="0.15">
      <c r="A1754" s="66">
        <v>40359.662725572045</v>
      </c>
      <c r="B1754" s="67">
        <v>17.466878000000001</v>
      </c>
      <c r="C1754" s="67">
        <v>3260.3568874080979</v>
      </c>
      <c r="D1754" s="65">
        <v>146</v>
      </c>
      <c r="E1754" s="68">
        <v>0.8</v>
      </c>
      <c r="F1754" s="65">
        <v>0.82</v>
      </c>
      <c r="G1754" s="65">
        <v>1</v>
      </c>
      <c r="H1754" s="65">
        <v>31</v>
      </c>
      <c r="I1754" s="70">
        <f t="shared" si="378"/>
        <v>186.65939542304571</v>
      </c>
      <c r="J1754" s="70">
        <f t="shared" si="379"/>
        <v>8.76</v>
      </c>
      <c r="K1754" s="70">
        <f t="shared" si="380"/>
        <v>8.76</v>
      </c>
      <c r="L1754" s="70">
        <f t="shared" si="381"/>
        <v>2.3622023622035435</v>
      </c>
      <c r="M1754" s="70">
        <f t="shared" si="382"/>
        <v>52.981708239731191</v>
      </c>
      <c r="N1754" s="70">
        <f t="shared" si="383"/>
        <v>1.6448536269514715</v>
      </c>
      <c r="O1754" s="70">
        <f t="shared" si="384"/>
        <v>87.147154960206507</v>
      </c>
      <c r="P1754" s="70">
        <f t="shared" si="385"/>
        <v>358.70715496020648</v>
      </c>
      <c r="Q1754" s="70">
        <f t="shared" si="386"/>
        <v>-76.140604576954303</v>
      </c>
      <c r="R1754" s="70" t="str">
        <f t="shared" si="387"/>
        <v>Yes</v>
      </c>
      <c r="S1754" s="70">
        <f t="shared" si="388"/>
        <v>271.56</v>
      </c>
      <c r="T1754" s="70">
        <f t="shared" si="389"/>
        <v>434.84775953716075</v>
      </c>
      <c r="U1754" s="70">
        <f t="shared" si="390"/>
        <v>210793.22711027725</v>
      </c>
      <c r="V1754" s="70">
        <f t="shared" si="391"/>
        <v>0</v>
      </c>
    </row>
    <row r="1755" spans="1:22" x14ac:dyDescent="0.15">
      <c r="A1755" s="66">
        <v>16792.613948412472</v>
      </c>
      <c r="B1755" s="67">
        <v>27.439599000000001</v>
      </c>
      <c r="C1755" s="67">
        <v>30177.365016361422</v>
      </c>
      <c r="D1755" s="65">
        <v>228</v>
      </c>
      <c r="E1755" s="68">
        <v>0.2</v>
      </c>
      <c r="F1755" s="65">
        <v>1</v>
      </c>
      <c r="G1755" s="65">
        <v>0.93</v>
      </c>
      <c r="H1755" s="65">
        <v>130</v>
      </c>
      <c r="I1755" s="70">
        <f t="shared" si="378"/>
        <v>1099.7742720788822</v>
      </c>
      <c r="J1755" s="70">
        <f t="shared" si="379"/>
        <v>9.1199999999999992</v>
      </c>
      <c r="K1755" s="70">
        <f t="shared" si="380"/>
        <v>8.4816000000000003</v>
      </c>
      <c r="L1755" s="70">
        <f t="shared" si="381"/>
        <v>0</v>
      </c>
      <c r="M1755" s="70">
        <f t="shared" si="382"/>
        <v>96.705118855208482</v>
      </c>
      <c r="N1755" s="70">
        <f t="shared" si="383"/>
        <v>1.6448536269514715</v>
      </c>
      <c r="O1755" s="70">
        <f t="shared" si="384"/>
        <v>159.0657654937628</v>
      </c>
      <c r="P1755" s="70">
        <f t="shared" si="385"/>
        <v>1344.6657654937626</v>
      </c>
      <c r="Q1755" s="70">
        <f t="shared" si="386"/>
        <v>826.17427207888227</v>
      </c>
      <c r="R1755" s="70" t="str">
        <f t="shared" si="387"/>
        <v>Yes</v>
      </c>
      <c r="S1755" s="70">
        <f t="shared" si="388"/>
        <v>1185.5999999999999</v>
      </c>
      <c r="T1755" s="70">
        <f t="shared" si="389"/>
        <v>1185.5999999999999</v>
      </c>
      <c r="U1755" s="70">
        <f t="shared" si="390"/>
        <v>8796.3545110118393</v>
      </c>
      <c r="V1755" s="70">
        <f t="shared" si="391"/>
        <v>0</v>
      </c>
    </row>
    <row r="1756" spans="1:22" x14ac:dyDescent="0.15">
      <c r="A1756" s="66">
        <v>21779.735961734903</v>
      </c>
      <c r="B1756" s="67">
        <v>26.036637000000002</v>
      </c>
      <c r="C1756" s="67">
        <v>38901.051577868377</v>
      </c>
      <c r="D1756" s="65">
        <v>228</v>
      </c>
      <c r="E1756" s="68">
        <v>0.4</v>
      </c>
      <c r="F1756" s="65">
        <v>1</v>
      </c>
      <c r="G1756" s="65">
        <v>1.35</v>
      </c>
      <c r="H1756" s="65">
        <v>123</v>
      </c>
      <c r="I1756" s="70">
        <f t="shared" si="378"/>
        <v>1494.0889477342398</v>
      </c>
      <c r="J1756" s="70">
        <f t="shared" si="379"/>
        <v>10.639999999999999</v>
      </c>
      <c r="K1756" s="70">
        <f t="shared" si="380"/>
        <v>14.363999999999999</v>
      </c>
      <c r="L1756" s="70">
        <f t="shared" si="381"/>
        <v>0</v>
      </c>
      <c r="M1756" s="70">
        <f t="shared" si="382"/>
        <v>159.30446637806486</v>
      </c>
      <c r="N1756" s="70">
        <f t="shared" si="383"/>
        <v>1.6448536269514715</v>
      </c>
      <c r="O1756" s="70">
        <f t="shared" si="384"/>
        <v>262.03252931152872</v>
      </c>
      <c r="P1756" s="70">
        <f t="shared" si="385"/>
        <v>1570.7525293115286</v>
      </c>
      <c r="Q1756" s="70">
        <f t="shared" si="386"/>
        <v>1174.8889477342398</v>
      </c>
      <c r="R1756" s="70" t="str">
        <f t="shared" si="387"/>
        <v>Yes</v>
      </c>
      <c r="S1756" s="70">
        <f t="shared" si="388"/>
        <v>1308.7199999999998</v>
      </c>
      <c r="T1756" s="70">
        <f t="shared" si="389"/>
        <v>1308.7199999999998</v>
      </c>
      <c r="U1756" s="70">
        <f t="shared" si="390"/>
        <v>31517.530053918697</v>
      </c>
      <c r="V1756" s="70">
        <f t="shared" si="391"/>
        <v>0</v>
      </c>
    </row>
    <row r="1757" spans="1:22" x14ac:dyDescent="0.15">
      <c r="A1757" s="66">
        <v>6170.8142829455028</v>
      </c>
      <c r="B1757" s="67">
        <v>18.039758000000003</v>
      </c>
      <c r="C1757" s="67">
        <v>1403.6598433632619</v>
      </c>
      <c r="D1757" s="65">
        <v>170</v>
      </c>
      <c r="E1757" s="68">
        <v>0.2</v>
      </c>
      <c r="F1757" s="65">
        <v>0.85</v>
      </c>
      <c r="G1757" s="65">
        <v>1.26</v>
      </c>
      <c r="H1757" s="65">
        <v>11</v>
      </c>
      <c r="I1757" s="70">
        <f t="shared" si="378"/>
        <v>77.809239090860402</v>
      </c>
      <c r="J1757" s="70">
        <f t="shared" si="379"/>
        <v>6.8</v>
      </c>
      <c r="K1757" s="70">
        <f t="shared" si="380"/>
        <v>8.5679999999999996</v>
      </c>
      <c r="L1757" s="70">
        <f t="shared" si="381"/>
        <v>1.2845232578665131</v>
      </c>
      <c r="M1757" s="70">
        <f t="shared" si="382"/>
        <v>29.728990295669309</v>
      </c>
      <c r="N1757" s="70">
        <f t="shared" si="383"/>
        <v>1.6448536269514715</v>
      </c>
      <c r="O1757" s="70">
        <f t="shared" si="384"/>
        <v>48.899837513436765</v>
      </c>
      <c r="P1757" s="70">
        <f t="shared" si="385"/>
        <v>123.69983751343676</v>
      </c>
      <c r="Q1757" s="70">
        <f t="shared" si="386"/>
        <v>-126.1907609091396</v>
      </c>
      <c r="R1757" s="70" t="str">
        <f t="shared" si="387"/>
        <v>Yes</v>
      </c>
      <c r="S1757" s="70">
        <f t="shared" si="388"/>
        <v>74.8</v>
      </c>
      <c r="T1757" s="70">
        <f t="shared" si="389"/>
        <v>249.89059842257637</v>
      </c>
      <c r="U1757" s="70">
        <f t="shared" si="390"/>
        <v>6558.6853810175999</v>
      </c>
      <c r="V1757" s="70">
        <f t="shared" si="391"/>
        <v>0</v>
      </c>
    </row>
    <row r="1758" spans="1:22" x14ac:dyDescent="0.15">
      <c r="A1758" s="66">
        <v>74486.5039899236</v>
      </c>
      <c r="B1758" s="67">
        <v>10.310718</v>
      </c>
      <c r="C1758" s="67">
        <v>2512.9057802075918</v>
      </c>
      <c r="D1758" s="65">
        <v>276</v>
      </c>
      <c r="E1758" s="68">
        <v>1.2</v>
      </c>
      <c r="F1758" s="65">
        <v>1</v>
      </c>
      <c r="G1758" s="65">
        <v>0.46</v>
      </c>
      <c r="H1758" s="65">
        <v>41</v>
      </c>
      <c r="I1758" s="70">
        <f t="shared" si="378"/>
        <v>243.71782646054251</v>
      </c>
      <c r="J1758" s="70">
        <f t="shared" si="379"/>
        <v>20.239999999999998</v>
      </c>
      <c r="K1758" s="70">
        <f t="shared" si="380"/>
        <v>9.3103999999999996</v>
      </c>
      <c r="L1758" s="70">
        <f t="shared" si="381"/>
        <v>0</v>
      </c>
      <c r="M1758" s="70">
        <f t="shared" si="382"/>
        <v>59.615647900194794</v>
      </c>
      <c r="N1758" s="70">
        <f t="shared" si="383"/>
        <v>1.6448536269514715</v>
      </c>
      <c r="O1758" s="70">
        <f t="shared" si="384"/>
        <v>98.059014671697284</v>
      </c>
      <c r="P1758" s="70">
        <f t="shared" si="385"/>
        <v>927.89901467169716</v>
      </c>
      <c r="Q1758" s="70">
        <f t="shared" si="386"/>
        <v>-363.48217353945745</v>
      </c>
      <c r="R1758" s="70" t="str">
        <f t="shared" si="387"/>
        <v>Yes</v>
      </c>
      <c r="S1758" s="70">
        <f t="shared" si="388"/>
        <v>829.83999999999992</v>
      </c>
      <c r="T1758" s="70">
        <f t="shared" si="389"/>
        <v>1291.3811882111545</v>
      </c>
      <c r="U1758" s="70">
        <f t="shared" si="390"/>
        <v>2956144.6051413217</v>
      </c>
      <c r="V1758" s="70">
        <f t="shared" si="391"/>
        <v>0</v>
      </c>
    </row>
    <row r="1759" spans="1:22" x14ac:dyDescent="0.15">
      <c r="A1759" s="66">
        <v>22927.399904658596</v>
      </c>
      <c r="B1759" s="67">
        <v>17.139517999999999</v>
      </c>
      <c r="C1759" s="67">
        <v>4120.4052564784552</v>
      </c>
      <c r="D1759" s="65">
        <v>252</v>
      </c>
      <c r="E1759" s="68">
        <v>1.2</v>
      </c>
      <c r="F1759" s="65">
        <v>0.85</v>
      </c>
      <c r="G1759" s="65">
        <v>1.01</v>
      </c>
      <c r="H1759" s="65">
        <v>23</v>
      </c>
      <c r="I1759" s="70">
        <f t="shared" si="378"/>
        <v>240.40379994807645</v>
      </c>
      <c r="J1759" s="70">
        <f t="shared" si="379"/>
        <v>18.480000000000004</v>
      </c>
      <c r="K1759" s="70">
        <f t="shared" si="380"/>
        <v>18.664800000000003</v>
      </c>
      <c r="L1759" s="70">
        <f t="shared" si="381"/>
        <v>1.8574175621006712</v>
      </c>
      <c r="M1759" s="70">
        <f t="shared" si="382"/>
        <v>95.86881838178671</v>
      </c>
      <c r="N1759" s="70">
        <f t="shared" si="383"/>
        <v>1.6448536269514715</v>
      </c>
      <c r="O1759" s="70">
        <f t="shared" si="384"/>
        <v>157.69017362683377</v>
      </c>
      <c r="P1759" s="70">
        <f t="shared" si="385"/>
        <v>582.7301736268339</v>
      </c>
      <c r="Q1759" s="70">
        <f t="shared" si="386"/>
        <v>-313.99620005192367</v>
      </c>
      <c r="R1759" s="70" t="str">
        <f t="shared" si="387"/>
        <v>Yes</v>
      </c>
      <c r="S1759" s="70">
        <f t="shared" si="388"/>
        <v>425.04000000000008</v>
      </c>
      <c r="T1759" s="70">
        <f t="shared" si="389"/>
        <v>896.72637367875757</v>
      </c>
      <c r="U1759" s="70">
        <f t="shared" si="390"/>
        <v>2699088.552520338</v>
      </c>
      <c r="V1759" s="70">
        <f t="shared" si="391"/>
        <v>0</v>
      </c>
    </row>
    <row r="1760" spans="1:22" x14ac:dyDescent="0.15">
      <c r="A1760" s="66">
        <v>45694.232100965724</v>
      </c>
      <c r="B1760" s="67">
        <v>30.596258000000002</v>
      </c>
      <c r="C1760" s="67">
        <v>36667.243872877836</v>
      </c>
      <c r="D1760" s="65">
        <v>324</v>
      </c>
      <c r="E1760" s="68">
        <v>-0.4</v>
      </c>
      <c r="F1760" s="65">
        <v>0.82</v>
      </c>
      <c r="G1760" s="65">
        <v>1.06</v>
      </c>
      <c r="H1760" s="65">
        <v>87</v>
      </c>
      <c r="I1760" s="70">
        <f t="shared" si="378"/>
        <v>1198.422495746958</v>
      </c>
      <c r="J1760" s="70">
        <f t="shared" si="379"/>
        <v>6.48</v>
      </c>
      <c r="K1760" s="70">
        <f t="shared" si="380"/>
        <v>6.8688000000000011</v>
      </c>
      <c r="L1760" s="70">
        <f t="shared" si="381"/>
        <v>3.9572717874818761</v>
      </c>
      <c r="M1760" s="70">
        <f t="shared" si="382"/>
        <v>69.009170646226451</v>
      </c>
      <c r="N1760" s="70">
        <f t="shared" si="383"/>
        <v>1.6448536269514715</v>
      </c>
      <c r="O1760" s="70">
        <f t="shared" si="384"/>
        <v>113.5099846303586</v>
      </c>
      <c r="P1760" s="70">
        <f t="shared" si="385"/>
        <v>677.26998463035864</v>
      </c>
      <c r="Q1760" s="70">
        <f t="shared" si="386"/>
        <v>1004.022495746958</v>
      </c>
      <c r="R1760" s="70" t="str">
        <f t="shared" si="387"/>
        <v>No</v>
      </c>
      <c r="S1760" s="70">
        <f t="shared" si="388"/>
        <v>563.76</v>
      </c>
      <c r="T1760" s="70">
        <f t="shared" si="389"/>
        <v>0</v>
      </c>
      <c r="U1760" s="70">
        <f t="shared" si="390"/>
        <v>484.23680630783997</v>
      </c>
      <c r="V1760" s="70">
        <f t="shared" si="391"/>
        <v>714.18568943911805</v>
      </c>
    </row>
    <row r="1761" spans="1:22" x14ac:dyDescent="0.15">
      <c r="A1761" s="66">
        <v>34331.402542111886</v>
      </c>
      <c r="B1761" s="67">
        <v>7.9033570000000006</v>
      </c>
      <c r="C1761" s="67">
        <v>6890.6189504075519</v>
      </c>
      <c r="D1761" s="65">
        <v>300</v>
      </c>
      <c r="E1761" s="68">
        <v>-0.2</v>
      </c>
      <c r="F1761" s="65">
        <v>0.85</v>
      </c>
      <c r="G1761" s="65">
        <v>2.16</v>
      </c>
      <c r="H1761" s="65">
        <v>33</v>
      </c>
      <c r="I1761" s="70">
        <f t="shared" si="378"/>
        <v>871.85976166931994</v>
      </c>
      <c r="J1761" s="70">
        <f t="shared" si="379"/>
        <v>8</v>
      </c>
      <c r="K1761" s="70">
        <f t="shared" si="380"/>
        <v>17.28</v>
      </c>
      <c r="L1761" s="70">
        <f t="shared" si="381"/>
        <v>2.2248595461286991</v>
      </c>
      <c r="M1761" s="70">
        <f t="shared" si="382"/>
        <v>100.84913088371164</v>
      </c>
      <c r="N1761" s="70">
        <f t="shared" si="383"/>
        <v>1.6448536269514715</v>
      </c>
      <c r="O1761" s="70">
        <f t="shared" si="384"/>
        <v>165.88205870897676</v>
      </c>
      <c r="P1761" s="70">
        <f t="shared" si="385"/>
        <v>429.88205870897673</v>
      </c>
      <c r="Q1761" s="70">
        <f t="shared" si="386"/>
        <v>631.85976166931994</v>
      </c>
      <c r="R1761" s="70" t="str">
        <f t="shared" si="387"/>
        <v>No</v>
      </c>
      <c r="S1761" s="70">
        <f t="shared" si="388"/>
        <v>264</v>
      </c>
      <c r="T1761" s="70">
        <f t="shared" si="389"/>
        <v>0</v>
      </c>
      <c r="U1761" s="70">
        <f t="shared" si="390"/>
        <v>1096.9207848960002</v>
      </c>
      <c r="V1761" s="70">
        <f t="shared" si="391"/>
        <v>0</v>
      </c>
    </row>
    <row r="1762" spans="1:22" x14ac:dyDescent="0.15">
      <c r="A1762" s="66">
        <v>54476.395391444166</v>
      </c>
      <c r="B1762" s="67">
        <v>43.924396999999999</v>
      </c>
      <c r="C1762" s="67">
        <v>18744.554487764322</v>
      </c>
      <c r="D1762" s="65">
        <v>308</v>
      </c>
      <c r="E1762" s="68">
        <v>-0.4</v>
      </c>
      <c r="F1762" s="65">
        <v>0.82</v>
      </c>
      <c r="G1762" s="65">
        <v>0.55000000000000004</v>
      </c>
      <c r="H1762" s="65">
        <v>60</v>
      </c>
      <c r="I1762" s="70">
        <f t="shared" si="378"/>
        <v>426.74585806526431</v>
      </c>
      <c r="J1762" s="70">
        <f t="shared" si="379"/>
        <v>6.16</v>
      </c>
      <c r="K1762" s="70">
        <f t="shared" si="380"/>
        <v>3.3880000000000003</v>
      </c>
      <c r="L1762" s="70">
        <f t="shared" si="381"/>
        <v>3.2863353450309969</v>
      </c>
      <c r="M1762" s="70">
        <f t="shared" si="382"/>
        <v>33.144005792903194</v>
      </c>
      <c r="N1762" s="70">
        <f t="shared" si="383"/>
        <v>1.6448536269514715</v>
      </c>
      <c r="O1762" s="70">
        <f t="shared" si="384"/>
        <v>54.517038140157403</v>
      </c>
      <c r="P1762" s="70">
        <f t="shared" si="385"/>
        <v>424.11703814015743</v>
      </c>
      <c r="Q1762" s="70">
        <f t="shared" si="386"/>
        <v>241.9458580652643</v>
      </c>
      <c r="R1762" s="70" t="str">
        <f t="shared" si="387"/>
        <v>Yes</v>
      </c>
      <c r="S1762" s="70">
        <f t="shared" si="388"/>
        <v>369.6</v>
      </c>
      <c r="T1762" s="70">
        <f t="shared" si="389"/>
        <v>369.6</v>
      </c>
      <c r="U1762" s="70">
        <f t="shared" si="390"/>
        <v>460.32387760128</v>
      </c>
      <c r="V1762" s="70">
        <f t="shared" si="391"/>
        <v>0</v>
      </c>
    </row>
    <row r="1763" spans="1:22" x14ac:dyDescent="0.15">
      <c r="A1763" s="66">
        <v>18449.16851202738</v>
      </c>
      <c r="B1763" s="67">
        <v>46.449733000000002</v>
      </c>
      <c r="C1763" s="67">
        <v>21351.314677087768</v>
      </c>
      <c r="D1763" s="65">
        <v>308</v>
      </c>
      <c r="E1763" s="68">
        <v>-0.1</v>
      </c>
      <c r="F1763" s="65">
        <v>0.7</v>
      </c>
      <c r="G1763" s="65">
        <v>0.55000000000000004</v>
      </c>
      <c r="H1763" s="65">
        <v>60</v>
      </c>
      <c r="I1763" s="70">
        <f t="shared" si="378"/>
        <v>459.66496033653772</v>
      </c>
      <c r="J1763" s="70">
        <f t="shared" si="379"/>
        <v>9.24</v>
      </c>
      <c r="K1763" s="70">
        <f t="shared" si="380"/>
        <v>5.0820000000000007</v>
      </c>
      <c r="L1763" s="70">
        <f t="shared" si="381"/>
        <v>4.2426406871192857</v>
      </c>
      <c r="M1763" s="70">
        <f t="shared" si="382"/>
        <v>55.555379937500213</v>
      </c>
      <c r="N1763" s="70">
        <f t="shared" si="383"/>
        <v>1.6448536269514715</v>
      </c>
      <c r="O1763" s="70">
        <f t="shared" si="384"/>
        <v>91.380468186864235</v>
      </c>
      <c r="P1763" s="70">
        <f t="shared" si="385"/>
        <v>645.78046818686425</v>
      </c>
      <c r="Q1763" s="70">
        <f t="shared" si="386"/>
        <v>182.46496033653773</v>
      </c>
      <c r="R1763" s="70" t="str">
        <f t="shared" si="387"/>
        <v>Yes</v>
      </c>
      <c r="S1763" s="70">
        <f t="shared" si="388"/>
        <v>554.4</v>
      </c>
      <c r="T1763" s="70">
        <f t="shared" si="389"/>
        <v>554.4</v>
      </c>
      <c r="U1763" s="70">
        <f t="shared" si="390"/>
        <v>1902.1170276385199</v>
      </c>
      <c r="V1763" s="70">
        <f t="shared" si="391"/>
        <v>0</v>
      </c>
    </row>
    <row r="1764" spans="1:22" x14ac:dyDescent="0.15">
      <c r="A1764" s="66">
        <v>50957.972180025943</v>
      </c>
      <c r="B1764" s="67">
        <v>39.353083000000005</v>
      </c>
      <c r="C1764" s="67">
        <v>29934.043301663711</v>
      </c>
      <c r="D1764" s="65">
        <v>332</v>
      </c>
      <c r="E1764" s="68">
        <v>0.5</v>
      </c>
      <c r="F1764" s="65">
        <v>0.82</v>
      </c>
      <c r="G1764" s="65">
        <v>1.32</v>
      </c>
      <c r="H1764" s="65">
        <v>44</v>
      </c>
      <c r="I1764" s="70">
        <f t="shared" si="378"/>
        <v>760.65306755416611</v>
      </c>
      <c r="J1764" s="70">
        <f t="shared" si="379"/>
        <v>16.600000000000001</v>
      </c>
      <c r="K1764" s="70">
        <f t="shared" si="380"/>
        <v>21.912000000000003</v>
      </c>
      <c r="L1764" s="70">
        <f t="shared" si="381"/>
        <v>2.8142494558940578</v>
      </c>
      <c r="M1764" s="70">
        <f t="shared" si="382"/>
        <v>152.67091385067425</v>
      </c>
      <c r="N1764" s="70">
        <f t="shared" si="383"/>
        <v>1.6448536269514715</v>
      </c>
      <c r="O1764" s="70">
        <f t="shared" si="384"/>
        <v>251.12130637727719</v>
      </c>
      <c r="P1764" s="70">
        <f t="shared" si="385"/>
        <v>981.52130637727726</v>
      </c>
      <c r="Q1764" s="70">
        <f t="shared" si="386"/>
        <v>262.65306755416606</v>
      </c>
      <c r="R1764" s="70" t="str">
        <f t="shared" si="387"/>
        <v>Yes</v>
      </c>
      <c r="S1764" s="70">
        <f t="shared" si="388"/>
        <v>730.40000000000009</v>
      </c>
      <c r="T1764" s="70">
        <f t="shared" si="389"/>
        <v>730.40000000000009</v>
      </c>
      <c r="U1764" s="70">
        <f t="shared" si="390"/>
        <v>85155.568359375015</v>
      </c>
      <c r="V1764" s="70">
        <f t="shared" si="391"/>
        <v>0</v>
      </c>
    </row>
    <row r="1765" spans="1:22" x14ac:dyDescent="0.15">
      <c r="A1765" s="66">
        <v>86111.204221201071</v>
      </c>
      <c r="B1765" s="67">
        <v>29.228375</v>
      </c>
      <c r="C1765" s="67">
        <v>10704.685895323752</v>
      </c>
      <c r="D1765" s="65">
        <v>186</v>
      </c>
      <c r="E1765" s="68">
        <v>-0.7</v>
      </c>
      <c r="F1765" s="65">
        <v>1</v>
      </c>
      <c r="G1765" s="65">
        <v>0.85</v>
      </c>
      <c r="H1765" s="65">
        <v>58</v>
      </c>
      <c r="I1765" s="70">
        <f t="shared" si="378"/>
        <v>366.24293671214195</v>
      </c>
      <c r="J1765" s="70">
        <f t="shared" si="379"/>
        <v>1.8600000000000003</v>
      </c>
      <c r="K1765" s="70">
        <f t="shared" si="380"/>
        <v>1.5810000000000002</v>
      </c>
      <c r="L1765" s="70">
        <f t="shared" si="381"/>
        <v>0</v>
      </c>
      <c r="M1765" s="70">
        <f t="shared" si="382"/>
        <v>12.04053728037084</v>
      </c>
      <c r="N1765" s="70">
        <f t="shared" si="383"/>
        <v>1.6448536269514715</v>
      </c>
      <c r="O1765" s="70">
        <f t="shared" si="384"/>
        <v>19.804921416062385</v>
      </c>
      <c r="P1765" s="70">
        <f t="shared" si="385"/>
        <v>127.68492141606241</v>
      </c>
      <c r="Q1765" s="70">
        <f t="shared" si="386"/>
        <v>310.44293671214194</v>
      </c>
      <c r="R1765" s="70" t="str">
        <f t="shared" si="387"/>
        <v>No</v>
      </c>
      <c r="S1765" s="70">
        <f t="shared" si="388"/>
        <v>107.88000000000002</v>
      </c>
      <c r="T1765" s="70">
        <f t="shared" si="389"/>
        <v>0</v>
      </c>
      <c r="U1765" s="70">
        <f t="shared" si="390"/>
        <v>79.71414450282002</v>
      </c>
      <c r="V1765" s="70">
        <f t="shared" si="391"/>
        <v>286.52879220932192</v>
      </c>
    </row>
    <row r="1766" spans="1:22" x14ac:dyDescent="0.15">
      <c r="A1766" s="66">
        <v>51560.040226927282</v>
      </c>
      <c r="B1766" s="67">
        <v>56.995334000000007</v>
      </c>
      <c r="C1766" s="67">
        <v>19340.112025922277</v>
      </c>
      <c r="D1766" s="65">
        <v>236</v>
      </c>
      <c r="E1766" s="68">
        <v>0.4</v>
      </c>
      <c r="F1766" s="65">
        <v>0.75</v>
      </c>
      <c r="G1766" s="65">
        <v>0.49</v>
      </c>
      <c r="H1766" s="65">
        <v>66</v>
      </c>
      <c r="I1766" s="70">
        <f t="shared" si="378"/>
        <v>339.32798825114833</v>
      </c>
      <c r="J1766" s="70">
        <f t="shared" si="379"/>
        <v>11.013333333333332</v>
      </c>
      <c r="K1766" s="70">
        <f t="shared" si="380"/>
        <v>5.3965333333333323</v>
      </c>
      <c r="L1766" s="70">
        <f t="shared" si="381"/>
        <v>4.0620192023179804</v>
      </c>
      <c r="M1766" s="70">
        <f t="shared" si="382"/>
        <v>62.637310658318228</v>
      </c>
      <c r="N1766" s="70">
        <f t="shared" si="383"/>
        <v>1.6448536269514715</v>
      </c>
      <c r="O1766" s="70">
        <f t="shared" si="384"/>
        <v>103.02920761882081</v>
      </c>
      <c r="P1766" s="70">
        <f t="shared" si="385"/>
        <v>829.90920761882069</v>
      </c>
      <c r="Q1766" s="70">
        <f t="shared" si="386"/>
        <v>8.9279882511483493</v>
      </c>
      <c r="R1766" s="70" t="str">
        <f t="shared" si="387"/>
        <v>Yes</v>
      </c>
      <c r="S1766" s="70">
        <f t="shared" si="388"/>
        <v>726.87999999999988</v>
      </c>
      <c r="T1766" s="70">
        <f t="shared" si="389"/>
        <v>820.98121936767234</v>
      </c>
      <c r="U1766" s="70">
        <f t="shared" si="390"/>
        <v>32623.408301424617</v>
      </c>
      <c r="V1766" s="70">
        <f t="shared" si="391"/>
        <v>0</v>
      </c>
    </row>
    <row r="1767" spans="1:22" x14ac:dyDescent="0.15">
      <c r="A1767" s="66">
        <v>98972.779914384795</v>
      </c>
      <c r="B1767" s="67">
        <v>12.458303000000001</v>
      </c>
      <c r="C1767" s="67">
        <v>2772.5833207610904</v>
      </c>
      <c r="D1767" s="65">
        <v>300</v>
      </c>
      <c r="E1767" s="68">
        <v>1.2</v>
      </c>
      <c r="F1767" s="65">
        <v>0.83</v>
      </c>
      <c r="G1767" s="65">
        <v>0.82</v>
      </c>
      <c r="H1767" s="65">
        <v>21</v>
      </c>
      <c r="I1767" s="70">
        <f t="shared" si="378"/>
        <v>222.54903583265636</v>
      </c>
      <c r="J1767" s="70">
        <f t="shared" si="379"/>
        <v>22</v>
      </c>
      <c r="K1767" s="70">
        <f t="shared" si="380"/>
        <v>18.04</v>
      </c>
      <c r="L1767" s="70">
        <f t="shared" si="381"/>
        <v>1.8894443627691186</v>
      </c>
      <c r="M1767" s="70">
        <f t="shared" si="382"/>
        <v>92.531905848739541</v>
      </c>
      <c r="N1767" s="70">
        <f t="shared" si="383"/>
        <v>1.6448536269514715</v>
      </c>
      <c r="O1767" s="70">
        <f t="shared" si="384"/>
        <v>152.2014409440313</v>
      </c>
      <c r="P1767" s="70">
        <f t="shared" si="385"/>
        <v>614.20144094403133</v>
      </c>
      <c r="Q1767" s="70">
        <f t="shared" si="386"/>
        <v>-437.45096416734361</v>
      </c>
      <c r="R1767" s="70" t="str">
        <f t="shared" si="387"/>
        <v>Yes</v>
      </c>
      <c r="S1767" s="70">
        <f t="shared" si="388"/>
        <v>462</v>
      </c>
      <c r="T1767" s="70">
        <f t="shared" si="389"/>
        <v>1051.6524051113749</v>
      </c>
      <c r="U1767" s="70">
        <f t="shared" si="390"/>
        <v>3213200.6577623067</v>
      </c>
      <c r="V1767" s="70">
        <f t="shared" si="391"/>
        <v>0</v>
      </c>
    </row>
    <row r="1768" spans="1:22" x14ac:dyDescent="0.15">
      <c r="A1768" s="66">
        <v>94223.26803937096</v>
      </c>
      <c r="B1768" s="67">
        <v>38.943883000000007</v>
      </c>
      <c r="C1768" s="67">
        <v>29002.547072515707</v>
      </c>
      <c r="D1768" s="65">
        <v>244</v>
      </c>
      <c r="E1768" s="68">
        <v>0.8</v>
      </c>
      <c r="F1768" s="65">
        <v>0.85</v>
      </c>
      <c r="G1768" s="65">
        <v>1.01</v>
      </c>
      <c r="H1768" s="65">
        <v>76</v>
      </c>
      <c r="I1768" s="70">
        <f t="shared" si="378"/>
        <v>744.72663839185475</v>
      </c>
      <c r="J1768" s="70">
        <f t="shared" si="379"/>
        <v>14.639999999999999</v>
      </c>
      <c r="K1768" s="70">
        <f t="shared" si="380"/>
        <v>14.786399999999999</v>
      </c>
      <c r="L1768" s="70">
        <f t="shared" si="381"/>
        <v>3.3763886032268267</v>
      </c>
      <c r="M1768" s="70">
        <f t="shared" si="382"/>
        <v>138.05729584835419</v>
      </c>
      <c r="N1768" s="70">
        <f t="shared" si="383"/>
        <v>1.6448536269514715</v>
      </c>
      <c r="O1768" s="70">
        <f t="shared" si="384"/>
        <v>227.08404380327772</v>
      </c>
      <c r="P1768" s="70">
        <f t="shared" si="385"/>
        <v>1339.7240438032777</v>
      </c>
      <c r="Q1768" s="70">
        <f t="shared" si="386"/>
        <v>305.52663839185476</v>
      </c>
      <c r="R1768" s="70" t="str">
        <f t="shared" si="387"/>
        <v>Yes</v>
      </c>
      <c r="S1768" s="70">
        <f t="shared" si="388"/>
        <v>1112.6399999999999</v>
      </c>
      <c r="T1768" s="70">
        <f t="shared" si="389"/>
        <v>1112.6399999999999</v>
      </c>
      <c r="U1768" s="70">
        <f t="shared" si="390"/>
        <v>352284.5713349838</v>
      </c>
      <c r="V1768" s="70">
        <f t="shared" si="391"/>
        <v>0</v>
      </c>
    </row>
    <row r="1769" spans="1:22" x14ac:dyDescent="0.15">
      <c r="A1769" s="66">
        <v>2224.124802168792</v>
      </c>
      <c r="B1769" s="67">
        <v>11.282150000000001</v>
      </c>
      <c r="C1769" s="67">
        <v>740.26781550899329</v>
      </c>
      <c r="D1769" s="65">
        <v>66</v>
      </c>
      <c r="E1769" s="68">
        <v>-0.1</v>
      </c>
      <c r="F1769" s="65">
        <v>0.85</v>
      </c>
      <c r="G1769" s="65">
        <v>1.27</v>
      </c>
      <c r="H1769" s="65">
        <v>16</v>
      </c>
      <c r="I1769" s="70">
        <f t="shared" si="378"/>
        <v>65.614073160611511</v>
      </c>
      <c r="J1769" s="70">
        <f t="shared" si="379"/>
        <v>1.9800000000000002</v>
      </c>
      <c r="K1769" s="70">
        <f t="shared" si="380"/>
        <v>2.5146000000000002</v>
      </c>
      <c r="L1769" s="70">
        <f t="shared" si="381"/>
        <v>1.5491933384829668</v>
      </c>
      <c r="M1769" s="70">
        <f t="shared" si="382"/>
        <v>10.51572016364072</v>
      </c>
      <c r="N1769" s="70">
        <f t="shared" si="383"/>
        <v>1.6448536269514715</v>
      </c>
      <c r="O1769" s="70">
        <f t="shared" si="384"/>
        <v>17.296820451171161</v>
      </c>
      <c r="P1769" s="70">
        <f t="shared" si="385"/>
        <v>48.976820451171164</v>
      </c>
      <c r="Q1769" s="70">
        <f t="shared" si="386"/>
        <v>6.2140731606115054</v>
      </c>
      <c r="R1769" s="70" t="str">
        <f t="shared" si="387"/>
        <v>Yes</v>
      </c>
      <c r="S1769" s="70">
        <f t="shared" si="388"/>
        <v>31.680000000000003</v>
      </c>
      <c r="T1769" s="70">
        <f t="shared" si="389"/>
        <v>42.762747290559659</v>
      </c>
      <c r="U1769" s="70">
        <f t="shared" si="390"/>
        <v>407.59650592253996</v>
      </c>
      <c r="V1769" s="70">
        <f t="shared" si="391"/>
        <v>0</v>
      </c>
    </row>
    <row r="1770" spans="1:22" x14ac:dyDescent="0.15">
      <c r="A1770" s="66">
        <v>62008.627969073503</v>
      </c>
      <c r="B1770" s="67">
        <v>10.639123</v>
      </c>
      <c r="C1770" s="67">
        <v>4387.8294974071405</v>
      </c>
      <c r="D1770" s="65">
        <v>332</v>
      </c>
      <c r="E1770" s="68">
        <v>0.4</v>
      </c>
      <c r="F1770" s="65">
        <v>0.85</v>
      </c>
      <c r="G1770" s="65">
        <v>0.62</v>
      </c>
      <c r="H1770" s="65">
        <v>44</v>
      </c>
      <c r="I1770" s="70">
        <f t="shared" si="378"/>
        <v>412.42398432719881</v>
      </c>
      <c r="J1770" s="70">
        <f t="shared" si="379"/>
        <v>15.493333333333332</v>
      </c>
      <c r="K1770" s="70">
        <f t="shared" si="380"/>
        <v>9.6058666666666657</v>
      </c>
      <c r="L1770" s="70">
        <f t="shared" si="381"/>
        <v>2.5690465157330262</v>
      </c>
      <c r="M1770" s="70">
        <f t="shared" si="382"/>
        <v>75.128449789114882</v>
      </c>
      <c r="N1770" s="70">
        <f t="shared" si="383"/>
        <v>1.6448536269514715</v>
      </c>
      <c r="O1770" s="70">
        <f t="shared" si="384"/>
        <v>123.57530312286713</v>
      </c>
      <c r="P1770" s="70">
        <f t="shared" si="385"/>
        <v>805.28196978953372</v>
      </c>
      <c r="Q1770" s="70">
        <f t="shared" si="386"/>
        <v>-52.376015672801145</v>
      </c>
      <c r="R1770" s="70" t="str">
        <f t="shared" si="387"/>
        <v>Yes</v>
      </c>
      <c r="S1770" s="70">
        <f t="shared" si="388"/>
        <v>681.70666666666659</v>
      </c>
      <c r="T1770" s="70">
        <f t="shared" si="389"/>
        <v>857.65798546233486</v>
      </c>
      <c r="U1770" s="70">
        <f t="shared" si="390"/>
        <v>45893.94727149565</v>
      </c>
      <c r="V1770" s="70">
        <f t="shared" si="391"/>
        <v>0</v>
      </c>
    </row>
    <row r="1771" spans="1:22" x14ac:dyDescent="0.15">
      <c r="A1771" s="66">
        <v>17596.664538150242</v>
      </c>
      <c r="B1771" s="67">
        <v>5.1772600000000004</v>
      </c>
      <c r="C1771" s="67">
        <v>2337.1673090421332</v>
      </c>
      <c r="D1771" s="65">
        <v>220</v>
      </c>
      <c r="E1771" s="68">
        <v>1.2</v>
      </c>
      <c r="F1771" s="65">
        <v>1</v>
      </c>
      <c r="G1771" s="65">
        <v>0.72</v>
      </c>
      <c r="H1771" s="65">
        <v>58</v>
      </c>
      <c r="I1771" s="70">
        <f t="shared" si="378"/>
        <v>451.42938717432253</v>
      </c>
      <c r="J1771" s="70">
        <f t="shared" si="379"/>
        <v>16.133333333333333</v>
      </c>
      <c r="K1771" s="70">
        <f t="shared" si="380"/>
        <v>11.616</v>
      </c>
      <c r="L1771" s="70">
        <f t="shared" si="381"/>
        <v>0</v>
      </c>
      <c r="M1771" s="70">
        <f t="shared" si="382"/>
        <v>88.464820397715158</v>
      </c>
      <c r="N1771" s="70">
        <f t="shared" si="383"/>
        <v>1.6448536269514715</v>
      </c>
      <c r="O1771" s="70">
        <f t="shared" si="384"/>
        <v>145.5116806887923</v>
      </c>
      <c r="P1771" s="70">
        <f t="shared" si="385"/>
        <v>1081.2450140221256</v>
      </c>
      <c r="Q1771" s="70">
        <f t="shared" si="386"/>
        <v>-32.570612825677472</v>
      </c>
      <c r="R1771" s="70" t="str">
        <f t="shared" si="387"/>
        <v>Yes</v>
      </c>
      <c r="S1771" s="70">
        <f t="shared" si="388"/>
        <v>935.73333333333335</v>
      </c>
      <c r="T1771" s="70">
        <f t="shared" si="389"/>
        <v>1113.8156268478031</v>
      </c>
      <c r="U1771" s="70">
        <f t="shared" si="390"/>
        <v>2356347.1490256912</v>
      </c>
      <c r="V1771" s="70">
        <f t="shared" si="391"/>
        <v>0</v>
      </c>
    </row>
    <row r="1772" spans="1:22" x14ac:dyDescent="0.15">
      <c r="A1772" s="66">
        <v>63320.621166122015</v>
      </c>
      <c r="B1772" s="67">
        <v>29.906470000000002</v>
      </c>
      <c r="C1772" s="67">
        <v>19419.419541438401</v>
      </c>
      <c r="D1772" s="65">
        <v>510</v>
      </c>
      <c r="E1772" s="68">
        <v>1.5</v>
      </c>
      <c r="F1772" s="65">
        <v>1</v>
      </c>
      <c r="G1772" s="65">
        <v>0.72</v>
      </c>
      <c r="H1772" s="65">
        <v>44</v>
      </c>
      <c r="I1772" s="70">
        <f t="shared" si="378"/>
        <v>649.33840541656707</v>
      </c>
      <c r="J1772" s="70">
        <f t="shared" si="379"/>
        <v>42.5</v>
      </c>
      <c r="K1772" s="70">
        <f t="shared" si="380"/>
        <v>30.599999999999998</v>
      </c>
      <c r="L1772" s="70">
        <f t="shared" si="381"/>
        <v>0</v>
      </c>
      <c r="M1772" s="70">
        <f t="shared" si="382"/>
        <v>202.97743716975046</v>
      </c>
      <c r="N1772" s="70">
        <f t="shared" si="383"/>
        <v>1.6448536269514715</v>
      </c>
      <c r="O1772" s="70">
        <f t="shared" si="384"/>
        <v>333.86817371797849</v>
      </c>
      <c r="P1772" s="70">
        <f t="shared" si="385"/>
        <v>2203.8681737179786</v>
      </c>
      <c r="Q1772" s="70">
        <f t="shared" si="386"/>
        <v>-625.66159458343293</v>
      </c>
      <c r="R1772" s="70" t="str">
        <f t="shared" si="387"/>
        <v>Yes</v>
      </c>
      <c r="S1772" s="70">
        <f t="shared" si="388"/>
        <v>1870</v>
      </c>
      <c r="T1772" s="70">
        <f t="shared" si="389"/>
        <v>2829.5297683014114</v>
      </c>
      <c r="U1772" s="70">
        <f t="shared" si="390"/>
        <v>20264729.223632812</v>
      </c>
      <c r="V1772" s="70">
        <f t="shared" si="391"/>
        <v>0</v>
      </c>
    </row>
    <row r="1773" spans="1:22" x14ac:dyDescent="0.15">
      <c r="A1773" s="66">
        <v>58184.207342130889</v>
      </c>
      <c r="B1773" s="67">
        <v>8.1254910000000002</v>
      </c>
      <c r="C1773" s="67">
        <v>8106.2530748602412</v>
      </c>
      <c r="D1773" s="65">
        <v>332</v>
      </c>
      <c r="E1773" s="68">
        <v>-0.4</v>
      </c>
      <c r="F1773" s="65">
        <v>1</v>
      </c>
      <c r="G1773" s="65">
        <v>1.99</v>
      </c>
      <c r="H1773" s="65">
        <v>37</v>
      </c>
      <c r="I1773" s="70">
        <f t="shared" si="378"/>
        <v>997.63239844339762</v>
      </c>
      <c r="J1773" s="70">
        <f t="shared" si="379"/>
        <v>6.64</v>
      </c>
      <c r="K1773" s="70">
        <f t="shared" si="380"/>
        <v>13.2136</v>
      </c>
      <c r="L1773" s="70">
        <f t="shared" si="381"/>
        <v>0</v>
      </c>
      <c r="M1773" s="70">
        <f t="shared" si="382"/>
        <v>80.375190970348555</v>
      </c>
      <c r="N1773" s="70">
        <f t="shared" si="383"/>
        <v>1.6448536269514715</v>
      </c>
      <c r="O1773" s="70">
        <f t="shared" si="384"/>
        <v>132.20542438449499</v>
      </c>
      <c r="P1773" s="70">
        <f t="shared" si="385"/>
        <v>377.88542438449497</v>
      </c>
      <c r="Q1773" s="70">
        <f t="shared" si="386"/>
        <v>798.43239844339769</v>
      </c>
      <c r="R1773" s="70" t="str">
        <f t="shared" si="387"/>
        <v>No</v>
      </c>
      <c r="S1773" s="70">
        <f t="shared" si="388"/>
        <v>245.67999999999998</v>
      </c>
      <c r="T1773" s="70">
        <f t="shared" si="389"/>
        <v>0</v>
      </c>
      <c r="U1773" s="70">
        <f t="shared" si="390"/>
        <v>496.19327066111993</v>
      </c>
      <c r="V1773" s="70">
        <f t="shared" si="391"/>
        <v>501.43912778227769</v>
      </c>
    </row>
    <row r="1774" spans="1:22" x14ac:dyDescent="0.15">
      <c r="A1774" s="66">
        <v>19925.592274116676</v>
      </c>
      <c r="B1774" s="67">
        <v>12.860485000000001</v>
      </c>
      <c r="C1774" s="67">
        <v>1288.8933558500999</v>
      </c>
      <c r="D1774" s="65">
        <v>276</v>
      </c>
      <c r="E1774" s="68">
        <v>-0.4</v>
      </c>
      <c r="F1774" s="65">
        <v>1</v>
      </c>
      <c r="G1774" s="65">
        <v>0.3</v>
      </c>
      <c r="H1774" s="65">
        <v>21</v>
      </c>
      <c r="I1774" s="70">
        <f t="shared" si="378"/>
        <v>100.22120906405161</v>
      </c>
      <c r="J1774" s="70">
        <f t="shared" si="379"/>
        <v>5.52</v>
      </c>
      <c r="K1774" s="70">
        <f t="shared" si="380"/>
        <v>1.6559999999999999</v>
      </c>
      <c r="L1774" s="70">
        <f t="shared" si="381"/>
        <v>0</v>
      </c>
      <c r="M1774" s="70">
        <f t="shared" si="382"/>
        <v>7.588745350846871</v>
      </c>
      <c r="N1774" s="70">
        <f t="shared" si="383"/>
        <v>1.6448536269514715</v>
      </c>
      <c r="O1774" s="70">
        <f t="shared" si="384"/>
        <v>12.482375314351593</v>
      </c>
      <c r="P1774" s="70">
        <f t="shared" si="385"/>
        <v>128.40237531435159</v>
      </c>
      <c r="Q1774" s="70">
        <f t="shared" si="386"/>
        <v>-65.378790935948388</v>
      </c>
      <c r="R1774" s="70" t="str">
        <f t="shared" si="387"/>
        <v>Yes</v>
      </c>
      <c r="S1774" s="70">
        <f t="shared" si="388"/>
        <v>115.91999999999999</v>
      </c>
      <c r="T1774" s="70">
        <f t="shared" si="389"/>
        <v>193.78116625029998</v>
      </c>
      <c r="U1774" s="70">
        <f t="shared" si="390"/>
        <v>412.49802018816001</v>
      </c>
      <c r="V1774" s="70">
        <f t="shared" si="391"/>
        <v>0</v>
      </c>
    </row>
    <row r="1775" spans="1:22" x14ac:dyDescent="0.15">
      <c r="A1775" s="66">
        <v>93847.020352260806</v>
      </c>
      <c r="B1775" s="67">
        <v>34.618089000000005</v>
      </c>
      <c r="C1775" s="67">
        <v>17852.651837798232</v>
      </c>
      <c r="D1775" s="65">
        <v>170</v>
      </c>
      <c r="E1775" s="68">
        <v>0.2</v>
      </c>
      <c r="F1775" s="65">
        <v>0.7</v>
      </c>
      <c r="G1775" s="65">
        <v>1.1299999999999999</v>
      </c>
      <c r="H1775" s="65">
        <v>66</v>
      </c>
      <c r="I1775" s="70">
        <f t="shared" si="378"/>
        <v>515.70298515895058</v>
      </c>
      <c r="J1775" s="70">
        <f t="shared" si="379"/>
        <v>6.8</v>
      </c>
      <c r="K1775" s="70">
        <f t="shared" si="380"/>
        <v>7.6839999999999993</v>
      </c>
      <c r="L1775" s="70">
        <f t="shared" si="381"/>
        <v>4.4497190922573981</v>
      </c>
      <c r="M1775" s="70">
        <f t="shared" si="382"/>
        <v>69.371798996422172</v>
      </c>
      <c r="N1775" s="70">
        <f t="shared" si="383"/>
        <v>1.6448536269514715</v>
      </c>
      <c r="O1775" s="70">
        <f t="shared" si="384"/>
        <v>114.10645518741346</v>
      </c>
      <c r="P1775" s="70">
        <f t="shared" si="385"/>
        <v>562.90645518741348</v>
      </c>
      <c r="Q1775" s="70">
        <f t="shared" si="386"/>
        <v>311.70298515895058</v>
      </c>
      <c r="R1775" s="70" t="str">
        <f t="shared" si="387"/>
        <v>Yes</v>
      </c>
      <c r="S1775" s="70">
        <f t="shared" si="388"/>
        <v>448.8</v>
      </c>
      <c r="T1775" s="70">
        <f t="shared" si="389"/>
        <v>448.8</v>
      </c>
      <c r="U1775" s="70">
        <f t="shared" si="390"/>
        <v>6558.6853810175999</v>
      </c>
      <c r="V1775" s="70">
        <f t="shared" si="391"/>
        <v>0</v>
      </c>
    </row>
    <row r="1776" spans="1:22" x14ac:dyDescent="0.15">
      <c r="A1776" s="66">
        <v>34704.759540881656</v>
      </c>
      <c r="B1776" s="67">
        <v>6.8043690000000003</v>
      </c>
      <c r="C1776" s="67">
        <v>1362.7864294745925</v>
      </c>
      <c r="D1776" s="65">
        <v>364</v>
      </c>
      <c r="E1776" s="68">
        <v>0.2</v>
      </c>
      <c r="F1776" s="65">
        <v>0.82</v>
      </c>
      <c r="G1776" s="65">
        <v>0.37</v>
      </c>
      <c r="H1776" s="65">
        <v>31</v>
      </c>
      <c r="I1776" s="70">
        <f t="shared" si="378"/>
        <v>200.28108844105788</v>
      </c>
      <c r="J1776" s="70">
        <f t="shared" si="379"/>
        <v>14.559999999999999</v>
      </c>
      <c r="K1776" s="70">
        <f t="shared" si="380"/>
        <v>5.3871999999999991</v>
      </c>
      <c r="L1776" s="70">
        <f t="shared" si="381"/>
        <v>2.3622023622035435</v>
      </c>
      <c r="M1776" s="70">
        <f t="shared" si="382"/>
        <v>45.635555513656229</v>
      </c>
      <c r="N1776" s="70">
        <f t="shared" si="383"/>
        <v>1.6448536269514715</v>
      </c>
      <c r="O1776" s="70">
        <f t="shared" si="384"/>
        <v>75.063809004582666</v>
      </c>
      <c r="P1776" s="70">
        <f t="shared" si="385"/>
        <v>526.42380900458261</v>
      </c>
      <c r="Q1776" s="70">
        <f t="shared" si="386"/>
        <v>-236.51891155894208</v>
      </c>
      <c r="R1776" s="70" t="str">
        <f t="shared" si="387"/>
        <v>Yes</v>
      </c>
      <c r="S1776" s="70">
        <f t="shared" si="388"/>
        <v>451.35999999999996</v>
      </c>
      <c r="T1776" s="70">
        <f t="shared" si="389"/>
        <v>762.94272056352474</v>
      </c>
      <c r="U1776" s="70">
        <f t="shared" si="390"/>
        <v>14043.30281582592</v>
      </c>
      <c r="V1776" s="70">
        <f t="shared" si="391"/>
        <v>0</v>
      </c>
    </row>
    <row r="1777" spans="1:22" x14ac:dyDescent="0.15">
      <c r="A1777" s="66">
        <v>93769.787712064834</v>
      </c>
      <c r="B1777" s="67">
        <v>27.720187000000003</v>
      </c>
      <c r="C1777" s="67">
        <v>14643.508811618696</v>
      </c>
      <c r="D1777" s="65">
        <v>566</v>
      </c>
      <c r="E1777" s="68">
        <v>0.5</v>
      </c>
      <c r="F1777" s="65">
        <v>0.85</v>
      </c>
      <c r="G1777" s="65">
        <v>1.01</v>
      </c>
      <c r="H1777" s="65">
        <v>23</v>
      </c>
      <c r="I1777" s="70">
        <f t="shared" si="378"/>
        <v>528.26154497510049</v>
      </c>
      <c r="J1777" s="70">
        <f t="shared" si="379"/>
        <v>28.3</v>
      </c>
      <c r="K1777" s="70">
        <f t="shared" si="380"/>
        <v>28.583000000000002</v>
      </c>
      <c r="L1777" s="70">
        <f t="shared" si="381"/>
        <v>1.8574175621006712</v>
      </c>
      <c r="M1777" s="70">
        <f t="shared" si="382"/>
        <v>146.81209741366686</v>
      </c>
      <c r="N1777" s="70">
        <f t="shared" si="383"/>
        <v>1.6448536269514715</v>
      </c>
      <c r="O1777" s="70">
        <f t="shared" si="384"/>
        <v>241.48441091122268</v>
      </c>
      <c r="P1777" s="70">
        <f t="shared" si="385"/>
        <v>892.38441091122263</v>
      </c>
      <c r="Q1777" s="70">
        <f t="shared" si="386"/>
        <v>-320.73845502489951</v>
      </c>
      <c r="R1777" s="70" t="str">
        <f t="shared" si="387"/>
        <v>Yes</v>
      </c>
      <c r="S1777" s="70">
        <f t="shared" si="388"/>
        <v>650.9</v>
      </c>
      <c r="T1777" s="70">
        <f t="shared" si="389"/>
        <v>1213.1228659361223</v>
      </c>
      <c r="U1777" s="70">
        <f t="shared" si="390"/>
        <v>145174.8544921875</v>
      </c>
      <c r="V1777" s="70">
        <f t="shared" si="391"/>
        <v>0</v>
      </c>
    </row>
    <row r="1778" spans="1:22" x14ac:dyDescent="0.15">
      <c r="A1778" s="66">
        <v>34340.893431141587</v>
      </c>
      <c r="B1778" s="67">
        <v>7.110246000000001</v>
      </c>
      <c r="C1778" s="67">
        <v>4191.4029432116067</v>
      </c>
      <c r="D1778" s="65">
        <v>268</v>
      </c>
      <c r="E1778" s="68">
        <v>0.2</v>
      </c>
      <c r="F1778" s="65">
        <v>0.82</v>
      </c>
      <c r="G1778" s="65">
        <v>0.57999999999999996</v>
      </c>
      <c r="H1778" s="65">
        <v>76</v>
      </c>
      <c r="I1778" s="70">
        <f t="shared" si="378"/>
        <v>589.48775375867535</v>
      </c>
      <c r="J1778" s="70">
        <f t="shared" si="379"/>
        <v>10.72</v>
      </c>
      <c r="K1778" s="70">
        <f t="shared" si="380"/>
        <v>6.2176</v>
      </c>
      <c r="L1778" s="70">
        <f t="shared" si="381"/>
        <v>3.6986484017813863</v>
      </c>
      <c r="M1778" s="70">
        <f t="shared" si="382"/>
        <v>67.157527454187885</v>
      </c>
      <c r="N1778" s="70">
        <f t="shared" si="383"/>
        <v>1.6448536269514715</v>
      </c>
      <c r="O1778" s="70">
        <f t="shared" si="384"/>
        <v>110.46430261011396</v>
      </c>
      <c r="P1778" s="70">
        <f t="shared" si="385"/>
        <v>925.18430261011395</v>
      </c>
      <c r="Q1778" s="70">
        <f t="shared" si="386"/>
        <v>267.88775375867533</v>
      </c>
      <c r="R1778" s="70" t="str">
        <f t="shared" si="387"/>
        <v>Yes</v>
      </c>
      <c r="S1778" s="70">
        <f t="shared" si="388"/>
        <v>814.72</v>
      </c>
      <c r="T1778" s="70">
        <f t="shared" si="389"/>
        <v>814.72</v>
      </c>
      <c r="U1778" s="70">
        <f t="shared" si="390"/>
        <v>10339.57460066304</v>
      </c>
      <c r="V1778" s="70">
        <f t="shared" si="391"/>
        <v>0</v>
      </c>
    </row>
    <row r="1779" spans="1:22" x14ac:dyDescent="0.15">
      <c r="A1779" s="66">
        <v>46846.800480514772</v>
      </c>
      <c r="B1779" s="67">
        <v>24.458302</v>
      </c>
      <c r="C1779" s="67">
        <v>32912.742821586027</v>
      </c>
      <c r="D1779" s="65">
        <v>252</v>
      </c>
      <c r="E1779" s="68">
        <v>1.2</v>
      </c>
      <c r="F1779" s="65">
        <v>1</v>
      </c>
      <c r="G1779" s="65">
        <v>1.0900000000000001</v>
      </c>
      <c r="H1779" s="65">
        <v>123</v>
      </c>
      <c r="I1779" s="70">
        <f t="shared" si="378"/>
        <v>1345.6675292334696</v>
      </c>
      <c r="J1779" s="70">
        <f t="shared" si="379"/>
        <v>18.480000000000004</v>
      </c>
      <c r="K1779" s="70">
        <f t="shared" si="380"/>
        <v>20.143200000000007</v>
      </c>
      <c r="L1779" s="70">
        <f t="shared" si="381"/>
        <v>0</v>
      </c>
      <c r="M1779" s="70">
        <f t="shared" si="382"/>
        <v>223.39889495590626</v>
      </c>
      <c r="N1779" s="70">
        <f t="shared" si="383"/>
        <v>1.6448536269514715</v>
      </c>
      <c r="O1779" s="70">
        <f t="shared" si="384"/>
        <v>367.45848262517319</v>
      </c>
      <c r="P1779" s="70">
        <f t="shared" si="385"/>
        <v>2640.4984826251734</v>
      </c>
      <c r="Q1779" s="70">
        <f t="shared" si="386"/>
        <v>791.26752923346953</v>
      </c>
      <c r="R1779" s="70" t="str">
        <f t="shared" si="387"/>
        <v>Yes</v>
      </c>
      <c r="S1779" s="70">
        <f t="shared" si="388"/>
        <v>2273.0400000000004</v>
      </c>
      <c r="T1779" s="70">
        <f t="shared" si="389"/>
        <v>2273.0400000000004</v>
      </c>
      <c r="U1779" s="70">
        <f t="shared" si="390"/>
        <v>2699088.552520338</v>
      </c>
      <c r="V1779" s="70">
        <f t="shared" si="391"/>
        <v>0</v>
      </c>
    </row>
    <row r="1780" spans="1:22" x14ac:dyDescent="0.15">
      <c r="A1780" s="66">
        <v>51679.807953946955</v>
      </c>
      <c r="B1780" s="67">
        <v>13.088207000000001</v>
      </c>
      <c r="C1780" s="67">
        <v>240.89744271849278</v>
      </c>
      <c r="D1780" s="65">
        <v>204</v>
      </c>
      <c r="E1780" s="68">
        <v>-0.4</v>
      </c>
      <c r="F1780" s="65">
        <v>0.7</v>
      </c>
      <c r="G1780" s="65">
        <v>0.25</v>
      </c>
      <c r="H1780" s="65">
        <v>5</v>
      </c>
      <c r="I1780" s="70">
        <f t="shared" si="378"/>
        <v>18.405687098201668</v>
      </c>
      <c r="J1780" s="70">
        <f t="shared" si="379"/>
        <v>4.08</v>
      </c>
      <c r="K1780" s="70">
        <f t="shared" si="380"/>
        <v>1.02</v>
      </c>
      <c r="L1780" s="70">
        <f t="shared" si="381"/>
        <v>1.2247448713915892</v>
      </c>
      <c r="M1780" s="70">
        <f t="shared" si="382"/>
        <v>5.4928681032771944</v>
      </c>
      <c r="N1780" s="70">
        <f t="shared" si="383"/>
        <v>1.6448536269514715</v>
      </c>
      <c r="O1780" s="70">
        <f t="shared" si="384"/>
        <v>9.0349640220415441</v>
      </c>
      <c r="P1780" s="70">
        <f t="shared" si="385"/>
        <v>29.434964022041541</v>
      </c>
      <c r="Q1780" s="70">
        <f t="shared" si="386"/>
        <v>-103.99431290179834</v>
      </c>
      <c r="R1780" s="70" t="str">
        <f t="shared" si="387"/>
        <v>Yes</v>
      </c>
      <c r="S1780" s="70">
        <f t="shared" si="388"/>
        <v>20.399999999999999</v>
      </c>
      <c r="T1780" s="70">
        <f t="shared" si="389"/>
        <v>133.42927692383989</v>
      </c>
      <c r="U1780" s="70">
        <f t="shared" si="390"/>
        <v>304.88984100863996</v>
      </c>
      <c r="V1780" s="70">
        <f t="shared" si="391"/>
        <v>0</v>
      </c>
    </row>
    <row r="1781" spans="1:22" x14ac:dyDescent="0.15">
      <c r="A1781" s="66">
        <v>90924.367091429333</v>
      </c>
      <c r="B1781" s="67">
        <v>9.785655000000002</v>
      </c>
      <c r="C1781" s="67">
        <v>1284.8841324503776</v>
      </c>
      <c r="D1781" s="65">
        <v>324</v>
      </c>
      <c r="E1781" s="68">
        <v>1.5</v>
      </c>
      <c r="F1781" s="65">
        <v>0.88</v>
      </c>
      <c r="G1781" s="65">
        <v>0.69</v>
      </c>
      <c r="H1781" s="65">
        <v>16</v>
      </c>
      <c r="I1781" s="70">
        <f t="shared" si="378"/>
        <v>131.30282361787508</v>
      </c>
      <c r="J1781" s="70">
        <f t="shared" si="379"/>
        <v>27</v>
      </c>
      <c r="K1781" s="70">
        <f t="shared" si="380"/>
        <v>18.63</v>
      </c>
      <c r="L1781" s="70">
        <f t="shared" si="381"/>
        <v>1.3856406460551018</v>
      </c>
      <c r="M1781" s="70">
        <f t="shared" si="382"/>
        <v>83.384113594856899</v>
      </c>
      <c r="N1781" s="70">
        <f t="shared" si="383"/>
        <v>1.6448536269514715</v>
      </c>
      <c r="O1781" s="70">
        <f t="shared" si="384"/>
        <v>137.15466167663388</v>
      </c>
      <c r="P1781" s="70">
        <f t="shared" si="385"/>
        <v>569.15466167663385</v>
      </c>
      <c r="Q1781" s="70">
        <f t="shared" si="386"/>
        <v>-678.69717638212489</v>
      </c>
      <c r="R1781" s="70" t="str">
        <f t="shared" si="387"/>
        <v>Yes</v>
      </c>
      <c r="S1781" s="70">
        <f t="shared" si="388"/>
        <v>432</v>
      </c>
      <c r="T1781" s="70">
        <f t="shared" si="389"/>
        <v>1247.8518380587589</v>
      </c>
      <c r="U1781" s="70">
        <f t="shared" si="390"/>
        <v>12874063.271484375</v>
      </c>
      <c r="V1781" s="70">
        <f t="shared" si="391"/>
        <v>0</v>
      </c>
    </row>
    <row r="1782" spans="1:22" x14ac:dyDescent="0.15">
      <c r="A1782" s="66">
        <v>74724.528671816093</v>
      </c>
      <c r="B1782" s="67">
        <v>11.223696</v>
      </c>
      <c r="C1782" s="67">
        <v>8632.6901089803796</v>
      </c>
      <c r="D1782" s="65">
        <v>276</v>
      </c>
      <c r="E1782" s="68">
        <v>-0.6</v>
      </c>
      <c r="F1782" s="65">
        <v>0.85</v>
      </c>
      <c r="G1782" s="65">
        <v>0.79</v>
      </c>
      <c r="H1782" s="65">
        <v>81</v>
      </c>
      <c r="I1782" s="70">
        <f t="shared" si="378"/>
        <v>769.14860389842875</v>
      </c>
      <c r="J1782" s="70">
        <f t="shared" si="379"/>
        <v>3.6799999999999997</v>
      </c>
      <c r="K1782" s="70">
        <f t="shared" si="380"/>
        <v>2.9072</v>
      </c>
      <c r="L1782" s="70">
        <f t="shared" si="381"/>
        <v>3.4856850115866753</v>
      </c>
      <c r="M1782" s="70">
        <f t="shared" si="382"/>
        <v>29.139953998591004</v>
      </c>
      <c r="N1782" s="70">
        <f t="shared" si="383"/>
        <v>1.6448536269514715</v>
      </c>
      <c r="O1782" s="70">
        <f t="shared" si="384"/>
        <v>47.930959023781448</v>
      </c>
      <c r="P1782" s="70">
        <f t="shared" si="385"/>
        <v>346.01095902378142</v>
      </c>
      <c r="Q1782" s="70">
        <f t="shared" si="386"/>
        <v>658.74860389842877</v>
      </c>
      <c r="R1782" s="70" t="str">
        <f t="shared" si="387"/>
        <v>No</v>
      </c>
      <c r="S1782" s="70">
        <f t="shared" si="388"/>
        <v>298.08</v>
      </c>
      <c r="T1782" s="70">
        <f t="shared" si="389"/>
        <v>0</v>
      </c>
      <c r="U1782" s="70">
        <f t="shared" si="390"/>
        <v>183.99228248063997</v>
      </c>
      <c r="V1782" s="70">
        <f t="shared" si="391"/>
        <v>585.15632141778883</v>
      </c>
    </row>
    <row r="1783" spans="1:22" x14ac:dyDescent="0.15">
      <c r="A1783" s="66">
        <v>4154.6087023703767</v>
      </c>
      <c r="B1783" s="67">
        <v>5.8456750000000008</v>
      </c>
      <c r="C1783" s="67">
        <v>802.20842937235011</v>
      </c>
      <c r="D1783" s="65">
        <v>284</v>
      </c>
      <c r="E1783" s="68">
        <v>-0.4</v>
      </c>
      <c r="F1783" s="65">
        <v>1</v>
      </c>
      <c r="G1783" s="65">
        <v>0.79</v>
      </c>
      <c r="H1783" s="65">
        <v>11</v>
      </c>
      <c r="I1783" s="70">
        <f t="shared" si="378"/>
        <v>137.23110322971257</v>
      </c>
      <c r="J1783" s="70">
        <f t="shared" si="379"/>
        <v>5.68</v>
      </c>
      <c r="K1783" s="70">
        <f t="shared" si="380"/>
        <v>4.4871999999999996</v>
      </c>
      <c r="L1783" s="70">
        <f t="shared" si="381"/>
        <v>0</v>
      </c>
      <c r="M1783" s="70">
        <f t="shared" si="382"/>
        <v>14.882358759282749</v>
      </c>
      <c r="N1783" s="70">
        <f t="shared" si="383"/>
        <v>1.6448536269514715</v>
      </c>
      <c r="O1783" s="70">
        <f t="shared" si="384"/>
        <v>24.479301782799229</v>
      </c>
      <c r="P1783" s="70">
        <f t="shared" si="385"/>
        <v>86.95930178279923</v>
      </c>
      <c r="Q1783" s="70">
        <f t="shared" si="386"/>
        <v>-33.168896770287404</v>
      </c>
      <c r="R1783" s="70" t="str">
        <f t="shared" si="387"/>
        <v>Yes</v>
      </c>
      <c r="S1783" s="70">
        <f t="shared" si="388"/>
        <v>62.48</v>
      </c>
      <c r="T1783" s="70">
        <f t="shared" si="389"/>
        <v>120.12819855308663</v>
      </c>
      <c r="U1783" s="70">
        <f t="shared" si="390"/>
        <v>424.45448454144002</v>
      </c>
      <c r="V1783" s="70">
        <f t="shared" si="391"/>
        <v>0</v>
      </c>
    </row>
    <row r="1784" spans="1:22" x14ac:dyDescent="0.15">
      <c r="A1784" s="66">
        <v>1901.8016361101343</v>
      </c>
      <c r="B1784" s="67">
        <v>19.270273</v>
      </c>
      <c r="C1784" s="67">
        <v>12817.267687608006</v>
      </c>
      <c r="D1784" s="65">
        <v>478</v>
      </c>
      <c r="E1784" s="68">
        <v>-0.7</v>
      </c>
      <c r="F1784" s="65">
        <v>0.82</v>
      </c>
      <c r="G1784" s="65">
        <v>1.33</v>
      </c>
      <c r="H1784" s="65">
        <v>26</v>
      </c>
      <c r="I1784" s="70">
        <f t="shared" si="378"/>
        <v>665.13160906480186</v>
      </c>
      <c r="J1784" s="70">
        <f t="shared" si="379"/>
        <v>4.7800000000000011</v>
      </c>
      <c r="K1784" s="70">
        <f t="shared" si="380"/>
        <v>6.3574000000000019</v>
      </c>
      <c r="L1784" s="70">
        <f t="shared" si="381"/>
        <v>2.1633307652783937</v>
      </c>
      <c r="M1784" s="70">
        <f t="shared" si="382"/>
        <v>34.02587861848685</v>
      </c>
      <c r="N1784" s="70">
        <f t="shared" si="383"/>
        <v>1.6448536269514715</v>
      </c>
      <c r="O1784" s="70">
        <f t="shared" si="384"/>
        <v>55.967589855828621</v>
      </c>
      <c r="P1784" s="70">
        <f t="shared" si="385"/>
        <v>180.24758985582866</v>
      </c>
      <c r="Q1784" s="70">
        <f t="shared" si="386"/>
        <v>521.73160906480189</v>
      </c>
      <c r="R1784" s="70" t="str">
        <f t="shared" si="387"/>
        <v>No</v>
      </c>
      <c r="S1784" s="70">
        <f t="shared" si="388"/>
        <v>124.28000000000003</v>
      </c>
      <c r="T1784" s="70">
        <f t="shared" si="389"/>
        <v>0</v>
      </c>
      <c r="U1784" s="70">
        <f t="shared" si="390"/>
        <v>204.85677995886007</v>
      </c>
      <c r="V1784" s="70">
        <f t="shared" si="391"/>
        <v>460.27482910594176</v>
      </c>
    </row>
    <row r="1785" spans="1:22" x14ac:dyDescent="0.15">
      <c r="A1785" s="66">
        <v>62208.772981282593</v>
      </c>
      <c r="B1785" s="67">
        <v>30.140297</v>
      </c>
      <c r="C1785" s="67">
        <v>34210.959891589489</v>
      </c>
      <c r="D1785" s="65">
        <v>284</v>
      </c>
      <c r="E1785" s="68">
        <v>-0.4</v>
      </c>
      <c r="F1785" s="65">
        <v>0.82</v>
      </c>
      <c r="G1785" s="65">
        <v>1.1499999999999999</v>
      </c>
      <c r="H1785" s="65">
        <v>87</v>
      </c>
      <c r="I1785" s="70">
        <f t="shared" si="378"/>
        <v>1135.057159243968</v>
      </c>
      <c r="J1785" s="70">
        <f t="shared" si="379"/>
        <v>5.68</v>
      </c>
      <c r="K1785" s="70">
        <f t="shared" si="380"/>
        <v>6.5319999999999991</v>
      </c>
      <c r="L1785" s="70">
        <f t="shared" si="381"/>
        <v>3.9572717874818761</v>
      </c>
      <c r="M1785" s="70">
        <f t="shared" si="382"/>
        <v>64.940436339772148</v>
      </c>
      <c r="N1785" s="70">
        <f t="shared" si="383"/>
        <v>1.6448536269514715</v>
      </c>
      <c r="O1785" s="70">
        <f t="shared" si="384"/>
        <v>106.81751224928536</v>
      </c>
      <c r="P1785" s="70">
        <f t="shared" si="385"/>
        <v>600.97751224928538</v>
      </c>
      <c r="Q1785" s="70">
        <f t="shared" si="386"/>
        <v>964.65715924396807</v>
      </c>
      <c r="R1785" s="70" t="str">
        <f t="shared" si="387"/>
        <v>No</v>
      </c>
      <c r="S1785" s="70">
        <f t="shared" si="388"/>
        <v>494.15999999999997</v>
      </c>
      <c r="T1785" s="70">
        <f t="shared" si="389"/>
        <v>0</v>
      </c>
      <c r="U1785" s="70">
        <f t="shared" si="390"/>
        <v>424.45448454144002</v>
      </c>
      <c r="V1785" s="70">
        <f t="shared" si="391"/>
        <v>710.60267470252802</v>
      </c>
    </row>
    <row r="1786" spans="1:22" x14ac:dyDescent="0.15">
      <c r="A1786" s="66">
        <v>92572.364158260098</v>
      </c>
      <c r="B1786" s="67">
        <v>8.5346910000000005</v>
      </c>
      <c r="C1786" s="67">
        <v>1345.3271491159501</v>
      </c>
      <c r="D1786" s="65">
        <v>252</v>
      </c>
      <c r="E1786" s="68">
        <v>0.4</v>
      </c>
      <c r="F1786" s="65">
        <v>1</v>
      </c>
      <c r="G1786" s="65">
        <v>0.25</v>
      </c>
      <c r="H1786" s="65">
        <v>37</v>
      </c>
      <c r="I1786" s="70">
        <f t="shared" si="378"/>
        <v>157.63044603676337</v>
      </c>
      <c r="J1786" s="70">
        <f t="shared" si="379"/>
        <v>11.76</v>
      </c>
      <c r="K1786" s="70">
        <f t="shared" si="380"/>
        <v>2.94</v>
      </c>
      <c r="L1786" s="70">
        <f t="shared" si="381"/>
        <v>0</v>
      </c>
      <c r="M1786" s="70">
        <f t="shared" si="382"/>
        <v>17.883321839076764</v>
      </c>
      <c r="N1786" s="70">
        <f t="shared" si="383"/>
        <v>1.6448536269514715</v>
      </c>
      <c r="O1786" s="70">
        <f t="shared" si="384"/>
        <v>29.415446788945875</v>
      </c>
      <c r="P1786" s="70">
        <f t="shared" si="385"/>
        <v>464.53544678894588</v>
      </c>
      <c r="Q1786" s="70">
        <f t="shared" si="386"/>
        <v>-195.16955396323664</v>
      </c>
      <c r="R1786" s="70" t="str">
        <f t="shared" si="387"/>
        <v>Yes</v>
      </c>
      <c r="S1786" s="70">
        <f t="shared" si="388"/>
        <v>435.12</v>
      </c>
      <c r="T1786" s="70">
        <f t="shared" si="389"/>
        <v>659.70500075218251</v>
      </c>
      <c r="U1786" s="70">
        <f t="shared" si="390"/>
        <v>34835.16479643646</v>
      </c>
      <c r="V1786" s="70">
        <f t="shared" si="391"/>
        <v>0</v>
      </c>
    </row>
    <row r="1787" spans="1:22" x14ac:dyDescent="0.15">
      <c r="A1787" s="66">
        <v>9076.5991670378571</v>
      </c>
      <c r="B1787" s="67">
        <v>6.7576080000000003</v>
      </c>
      <c r="C1787" s="67">
        <v>9668.3046740557784</v>
      </c>
      <c r="D1787" s="65">
        <v>414</v>
      </c>
      <c r="E1787" s="68">
        <v>0.4</v>
      </c>
      <c r="F1787" s="65">
        <v>0.85</v>
      </c>
      <c r="G1787" s="65">
        <v>1.02</v>
      </c>
      <c r="H1787" s="65">
        <v>76</v>
      </c>
      <c r="I1787" s="70">
        <f t="shared" si="378"/>
        <v>1430.7288428177217</v>
      </c>
      <c r="J1787" s="70">
        <f t="shared" si="379"/>
        <v>19.32</v>
      </c>
      <c r="K1787" s="70">
        <f t="shared" si="380"/>
        <v>19.706400000000002</v>
      </c>
      <c r="L1787" s="70">
        <f t="shared" si="381"/>
        <v>3.3763886032268267</v>
      </c>
      <c r="M1787" s="70">
        <f t="shared" si="382"/>
        <v>183.76397534054385</v>
      </c>
      <c r="N1787" s="70">
        <f t="shared" si="383"/>
        <v>1.6448536269514715</v>
      </c>
      <c r="O1787" s="70">
        <f t="shared" si="384"/>
        <v>302.26484134191435</v>
      </c>
      <c r="P1787" s="70">
        <f t="shared" si="385"/>
        <v>1770.5848413419144</v>
      </c>
      <c r="Q1787" s="70">
        <f t="shared" si="386"/>
        <v>851.12884281772165</v>
      </c>
      <c r="R1787" s="70" t="str">
        <f t="shared" si="387"/>
        <v>Yes</v>
      </c>
      <c r="S1787" s="70">
        <f t="shared" si="388"/>
        <v>1468.32</v>
      </c>
      <c r="T1787" s="70">
        <f t="shared" si="389"/>
        <v>1468.32</v>
      </c>
      <c r="U1787" s="70">
        <f t="shared" si="390"/>
        <v>57229.199308431322</v>
      </c>
      <c r="V1787" s="70">
        <f t="shared" si="391"/>
        <v>0</v>
      </c>
    </row>
    <row r="1788" spans="1:22" x14ac:dyDescent="0.15">
      <c r="A1788" s="66">
        <v>55712.617667856699</v>
      </c>
      <c r="B1788" s="67">
        <v>9.4232270000000007</v>
      </c>
      <c r="C1788" s="67">
        <v>10857.630269574091</v>
      </c>
      <c r="D1788" s="65">
        <v>364</v>
      </c>
      <c r="E1788" s="68">
        <v>1.2</v>
      </c>
      <c r="F1788" s="65">
        <v>1</v>
      </c>
      <c r="G1788" s="65">
        <v>1.1399999999999999</v>
      </c>
      <c r="H1788" s="65">
        <v>66</v>
      </c>
      <c r="I1788" s="70">
        <f t="shared" si="378"/>
        <v>1152.2199634556282</v>
      </c>
      <c r="J1788" s="70">
        <f t="shared" si="379"/>
        <v>26.693333333333335</v>
      </c>
      <c r="K1788" s="70">
        <f t="shared" si="380"/>
        <v>30.430399999999999</v>
      </c>
      <c r="L1788" s="70">
        <f t="shared" si="381"/>
        <v>0</v>
      </c>
      <c r="M1788" s="70">
        <f t="shared" si="382"/>
        <v>247.21773826843412</v>
      </c>
      <c r="N1788" s="70">
        <f t="shared" si="383"/>
        <v>1.6448536269514715</v>
      </c>
      <c r="O1788" s="70">
        <f t="shared" si="384"/>
        <v>406.63699343757344</v>
      </c>
      <c r="P1788" s="70">
        <f t="shared" si="385"/>
        <v>2168.3969934375737</v>
      </c>
      <c r="Q1788" s="70">
        <f t="shared" si="386"/>
        <v>351.41996345562814</v>
      </c>
      <c r="R1788" s="70" t="str">
        <f t="shared" si="387"/>
        <v>Yes</v>
      </c>
      <c r="S1788" s="70">
        <f t="shared" si="388"/>
        <v>1761.7600000000002</v>
      </c>
      <c r="T1788" s="70">
        <f t="shared" si="389"/>
        <v>1816.9770299819456</v>
      </c>
      <c r="U1788" s="70">
        <f t="shared" si="390"/>
        <v>3898683.4647515989</v>
      </c>
      <c r="V1788" s="70">
        <f t="shared" si="391"/>
        <v>0</v>
      </c>
    </row>
    <row r="1789" spans="1:22" x14ac:dyDescent="0.15">
      <c r="A1789" s="66">
        <v>83827.890943165679</v>
      </c>
      <c r="B1789" s="67">
        <v>12.860485000000001</v>
      </c>
      <c r="C1789" s="67">
        <v>2993.9539143013503</v>
      </c>
      <c r="D1789" s="65">
        <v>390</v>
      </c>
      <c r="E1789" s="68">
        <v>-0.2</v>
      </c>
      <c r="F1789" s="65">
        <v>1</v>
      </c>
      <c r="G1789" s="65">
        <v>0.66</v>
      </c>
      <c r="H1789" s="65">
        <v>21</v>
      </c>
      <c r="I1789" s="70">
        <f t="shared" si="378"/>
        <v>232.80256648962697</v>
      </c>
      <c r="J1789" s="70">
        <f t="shared" si="379"/>
        <v>10.4</v>
      </c>
      <c r="K1789" s="70">
        <f t="shared" si="380"/>
        <v>6.8640000000000008</v>
      </c>
      <c r="L1789" s="70">
        <f t="shared" si="381"/>
        <v>0</v>
      </c>
      <c r="M1789" s="70">
        <f t="shared" si="382"/>
        <v>31.454799570176888</v>
      </c>
      <c r="N1789" s="70">
        <f t="shared" si="383"/>
        <v>1.6448536269514715</v>
      </c>
      <c r="O1789" s="70">
        <f t="shared" si="384"/>
        <v>51.738541158037044</v>
      </c>
      <c r="P1789" s="70">
        <f t="shared" si="385"/>
        <v>270.13854115803707</v>
      </c>
      <c r="Q1789" s="70">
        <f t="shared" si="386"/>
        <v>-79.197433510373031</v>
      </c>
      <c r="R1789" s="70" t="str">
        <f t="shared" si="387"/>
        <v>Yes</v>
      </c>
      <c r="S1789" s="70">
        <f t="shared" si="388"/>
        <v>218.4</v>
      </c>
      <c r="T1789" s="70">
        <f t="shared" si="389"/>
        <v>349.33597466841013</v>
      </c>
      <c r="U1789" s="70">
        <f t="shared" si="390"/>
        <v>1425.9970203647999</v>
      </c>
      <c r="V1789" s="70">
        <f t="shared" si="391"/>
        <v>0</v>
      </c>
    </row>
    <row r="1790" spans="1:22" x14ac:dyDescent="0.15">
      <c r="A1790" s="66">
        <v>91961.605774789976</v>
      </c>
      <c r="B1790" s="67">
        <v>6.5472770000000002</v>
      </c>
      <c r="C1790" s="67">
        <v>1180.4334221029624</v>
      </c>
      <c r="D1790" s="65">
        <v>146</v>
      </c>
      <c r="E1790" s="68">
        <v>0.8</v>
      </c>
      <c r="F1790" s="65">
        <v>0.7</v>
      </c>
      <c r="G1790" s="65">
        <v>0.98</v>
      </c>
      <c r="H1790" s="65">
        <v>23</v>
      </c>
      <c r="I1790" s="70">
        <f t="shared" si="378"/>
        <v>180.29379574179652</v>
      </c>
      <c r="J1790" s="70">
        <f t="shared" si="379"/>
        <v>8.76</v>
      </c>
      <c r="K1790" s="70">
        <f t="shared" si="380"/>
        <v>8.5847999999999995</v>
      </c>
      <c r="L1790" s="70">
        <f t="shared" si="381"/>
        <v>2.6267851073127395</v>
      </c>
      <c r="M1790" s="70">
        <f t="shared" si="382"/>
        <v>47.165258760235794</v>
      </c>
      <c r="N1790" s="70">
        <f t="shared" si="383"/>
        <v>1.6448536269514715</v>
      </c>
      <c r="O1790" s="70">
        <f t="shared" si="384"/>
        <v>77.579946937878518</v>
      </c>
      <c r="P1790" s="70">
        <f t="shared" si="385"/>
        <v>279.05994693787852</v>
      </c>
      <c r="Q1790" s="70">
        <f t="shared" si="386"/>
        <v>-82.506204258203496</v>
      </c>
      <c r="R1790" s="70" t="str">
        <f t="shared" si="387"/>
        <v>Yes</v>
      </c>
      <c r="S1790" s="70">
        <f t="shared" si="388"/>
        <v>201.48</v>
      </c>
      <c r="T1790" s="70">
        <f t="shared" si="389"/>
        <v>361.56615119608205</v>
      </c>
      <c r="U1790" s="70">
        <f t="shared" si="390"/>
        <v>210793.22711027725</v>
      </c>
      <c r="V1790" s="70">
        <f t="shared" si="391"/>
        <v>0</v>
      </c>
    </row>
    <row r="1791" spans="1:22" x14ac:dyDescent="0.15">
      <c r="A1791" s="66">
        <v>35452.879534049833</v>
      </c>
      <c r="B1791" s="67">
        <v>15.783328000000001</v>
      </c>
      <c r="C1791" s="67">
        <v>7918.6478100197874</v>
      </c>
      <c r="D1791" s="65">
        <v>260</v>
      </c>
      <c r="E1791" s="68">
        <v>-0.4</v>
      </c>
      <c r="F1791" s="65">
        <v>0.85</v>
      </c>
      <c r="G1791" s="65">
        <v>0.68</v>
      </c>
      <c r="H1791" s="65">
        <v>66</v>
      </c>
      <c r="I1791" s="70">
        <f t="shared" si="378"/>
        <v>501.70964007209295</v>
      </c>
      <c r="J1791" s="70">
        <f t="shared" si="379"/>
        <v>5.1999999999999993</v>
      </c>
      <c r="K1791" s="70">
        <f t="shared" si="380"/>
        <v>3.5359999999999996</v>
      </c>
      <c r="L1791" s="70">
        <f t="shared" si="381"/>
        <v>3.1464265445104549</v>
      </c>
      <c r="M1791" s="70">
        <f t="shared" si="382"/>
        <v>33.059242822545102</v>
      </c>
      <c r="N1791" s="70">
        <f t="shared" si="383"/>
        <v>1.6448536269514715</v>
      </c>
      <c r="O1791" s="70">
        <f t="shared" si="384"/>
        <v>54.377615460932716</v>
      </c>
      <c r="P1791" s="70">
        <f t="shared" si="385"/>
        <v>397.57761546093263</v>
      </c>
      <c r="Q1791" s="70">
        <f t="shared" si="386"/>
        <v>345.70964007209295</v>
      </c>
      <c r="R1791" s="70" t="str">
        <f t="shared" si="387"/>
        <v>Yes</v>
      </c>
      <c r="S1791" s="70">
        <f t="shared" si="388"/>
        <v>343.19999999999993</v>
      </c>
      <c r="T1791" s="70">
        <f t="shared" si="389"/>
        <v>343.19999999999993</v>
      </c>
      <c r="U1791" s="70">
        <f t="shared" si="390"/>
        <v>388.58509148159993</v>
      </c>
      <c r="V1791" s="70">
        <f t="shared" si="391"/>
        <v>113.12454859049302</v>
      </c>
    </row>
    <row r="1792" spans="1:22" x14ac:dyDescent="0.15">
      <c r="A1792" s="66">
        <v>30303.939740438323</v>
      </c>
      <c r="B1792" s="67">
        <v>14.614193</v>
      </c>
      <c r="C1792" s="67">
        <v>2542.7341846603113</v>
      </c>
      <c r="D1792" s="65">
        <v>260</v>
      </c>
      <c r="E1792" s="68">
        <v>0.2</v>
      </c>
      <c r="F1792" s="65">
        <v>0.9</v>
      </c>
      <c r="G1792" s="65">
        <v>0.68</v>
      </c>
      <c r="H1792" s="65">
        <v>23</v>
      </c>
      <c r="I1792" s="70">
        <f t="shared" si="378"/>
        <v>173.99073521612252</v>
      </c>
      <c r="J1792" s="70">
        <f t="shared" si="379"/>
        <v>10.399999999999999</v>
      </c>
      <c r="K1792" s="70">
        <f t="shared" si="380"/>
        <v>7.0719999999999992</v>
      </c>
      <c r="L1792" s="70">
        <f t="shared" si="381"/>
        <v>1.51657508881031</v>
      </c>
      <c r="M1792" s="70">
        <f t="shared" si="382"/>
        <v>37.404160624187249</v>
      </c>
      <c r="N1792" s="70">
        <f t="shared" si="383"/>
        <v>1.6448536269514715</v>
      </c>
      <c r="O1792" s="70">
        <f t="shared" si="384"/>
        <v>61.524369265769813</v>
      </c>
      <c r="P1792" s="70">
        <f t="shared" si="385"/>
        <v>300.72436926576978</v>
      </c>
      <c r="Q1792" s="70">
        <f t="shared" si="386"/>
        <v>-138.00926478387743</v>
      </c>
      <c r="R1792" s="70" t="str">
        <f t="shared" si="387"/>
        <v>Yes</v>
      </c>
      <c r="S1792" s="70">
        <f t="shared" si="388"/>
        <v>239.19999999999996</v>
      </c>
      <c r="T1792" s="70">
        <f t="shared" si="389"/>
        <v>438.73363404964721</v>
      </c>
      <c r="U1792" s="70">
        <f t="shared" si="390"/>
        <v>10030.930582732801</v>
      </c>
      <c r="V1792" s="70">
        <f t="shared" si="391"/>
        <v>0</v>
      </c>
    </row>
    <row r="1793" spans="1:22" x14ac:dyDescent="0.15">
      <c r="A1793" s="66">
        <v>64737.507822413085</v>
      </c>
      <c r="B1793" s="67">
        <v>8.5346910000000005</v>
      </c>
      <c r="C1793" s="67">
        <v>1079.2184822578502</v>
      </c>
      <c r="D1793" s="65">
        <v>292</v>
      </c>
      <c r="E1793" s="68">
        <v>0.5</v>
      </c>
      <c r="F1793" s="65">
        <v>1</v>
      </c>
      <c r="G1793" s="65">
        <v>0.25</v>
      </c>
      <c r="H1793" s="65">
        <v>37</v>
      </c>
      <c r="I1793" s="70">
        <f t="shared" si="378"/>
        <v>126.45079737015085</v>
      </c>
      <c r="J1793" s="70">
        <f t="shared" si="379"/>
        <v>14.599999999999998</v>
      </c>
      <c r="K1793" s="70">
        <f t="shared" si="380"/>
        <v>3.6499999999999995</v>
      </c>
      <c r="L1793" s="70">
        <f t="shared" si="381"/>
        <v>0</v>
      </c>
      <c r="M1793" s="70">
        <f t="shared" si="382"/>
        <v>22.2020832355885</v>
      </c>
      <c r="N1793" s="70">
        <f t="shared" si="383"/>
        <v>1.6448536269514715</v>
      </c>
      <c r="O1793" s="70">
        <f t="shared" si="384"/>
        <v>36.519177135936204</v>
      </c>
      <c r="P1793" s="70">
        <f t="shared" si="385"/>
        <v>576.71917713593609</v>
      </c>
      <c r="Q1793" s="70">
        <f t="shared" si="386"/>
        <v>-311.54920262984911</v>
      </c>
      <c r="R1793" s="70" t="str">
        <f t="shared" si="387"/>
        <v>Yes</v>
      </c>
      <c r="S1793" s="70">
        <f t="shared" si="388"/>
        <v>540.19999999999993</v>
      </c>
      <c r="T1793" s="70">
        <f t="shared" si="389"/>
        <v>888.2683797657852</v>
      </c>
      <c r="U1793" s="70">
        <f t="shared" si="390"/>
        <v>74895.861328124985</v>
      </c>
      <c r="V1793" s="70">
        <f t="shared" si="391"/>
        <v>0</v>
      </c>
    </row>
    <row r="1794" spans="1:22" x14ac:dyDescent="0.15">
      <c r="A1794" s="66">
        <v>48177.980484285443</v>
      </c>
      <c r="B1794" s="67">
        <v>14.614193</v>
      </c>
      <c r="C1794" s="67">
        <v>3258.3055409319813</v>
      </c>
      <c r="D1794" s="65">
        <v>324</v>
      </c>
      <c r="E1794" s="68">
        <v>0.2</v>
      </c>
      <c r="F1794" s="65">
        <v>0.8</v>
      </c>
      <c r="G1794" s="65">
        <v>0.68</v>
      </c>
      <c r="H1794" s="65">
        <v>23</v>
      </c>
      <c r="I1794" s="70">
        <f t="shared" si="378"/>
        <v>222.95487276868323</v>
      </c>
      <c r="J1794" s="70">
        <f t="shared" si="379"/>
        <v>12.96</v>
      </c>
      <c r="K1794" s="70">
        <f t="shared" si="380"/>
        <v>8.8128000000000011</v>
      </c>
      <c r="L1794" s="70">
        <f t="shared" si="381"/>
        <v>2.1447610589527213</v>
      </c>
      <c r="M1794" s="70">
        <f t="shared" si="382"/>
        <v>50.585853440660664</v>
      </c>
      <c r="N1794" s="70">
        <f t="shared" si="383"/>
        <v>1.6448536269514715</v>
      </c>
      <c r="O1794" s="70">
        <f t="shared" si="384"/>
        <v>83.206324504306266</v>
      </c>
      <c r="P1794" s="70">
        <f t="shared" si="385"/>
        <v>381.28632450430632</v>
      </c>
      <c r="Q1794" s="70">
        <f t="shared" si="386"/>
        <v>-165.84512723131678</v>
      </c>
      <c r="R1794" s="70" t="str">
        <f t="shared" si="387"/>
        <v>Yes</v>
      </c>
      <c r="S1794" s="70">
        <f t="shared" si="388"/>
        <v>298.08000000000004</v>
      </c>
      <c r="T1794" s="70">
        <f t="shared" si="389"/>
        <v>547.13145173562316</v>
      </c>
      <c r="U1794" s="70">
        <f t="shared" si="390"/>
        <v>12500.082726174722</v>
      </c>
      <c r="V1794" s="70">
        <f t="shared" si="391"/>
        <v>0</v>
      </c>
    </row>
    <row r="1795" spans="1:22" x14ac:dyDescent="0.15">
      <c r="A1795" s="66">
        <v>2853.4296934514036</v>
      </c>
      <c r="B1795" s="67">
        <v>8.5931450000000016</v>
      </c>
      <c r="C1795" s="67">
        <v>5668.897141290242</v>
      </c>
      <c r="D1795" s="65">
        <v>186</v>
      </c>
      <c r="E1795" s="68">
        <v>0.5</v>
      </c>
      <c r="F1795" s="65">
        <v>1</v>
      </c>
      <c r="G1795" s="65">
        <v>1.28</v>
      </c>
      <c r="H1795" s="65">
        <v>66</v>
      </c>
      <c r="I1795" s="70">
        <f t="shared" ref="I1795:I1858" si="392">C1795/B1795</f>
        <v>659.69992840691521</v>
      </c>
      <c r="J1795" s="70">
        <f t="shared" ref="J1795:J1858" si="393">($D1795/30)*(100%+$E1795)</f>
        <v>9.3000000000000007</v>
      </c>
      <c r="K1795" s="70">
        <f t="shared" ref="K1795:K1858" si="394">G1795*J1795</f>
        <v>11.904000000000002</v>
      </c>
      <c r="L1795" s="70">
        <f t="shared" ref="L1795:L1858" si="395">SQRT((1-F1795)*H1795)</f>
        <v>0</v>
      </c>
      <c r="M1795" s="70">
        <f t="shared" ref="M1795:M1858" si="396">SQRT((H1795*(K1795^2))+((J1795^2)*(L1795^2)))</f>
        <v>96.70855316878648</v>
      </c>
      <c r="N1795" s="70">
        <f t="shared" ref="N1795:N1858" si="397">_xlfn.NORM.INV(95/100,0,1)</f>
        <v>1.6448536269514715</v>
      </c>
      <c r="O1795" s="70">
        <f t="shared" ref="O1795:O1858" si="398">N1795*M1795</f>
        <v>159.07141443690767</v>
      </c>
      <c r="P1795" s="70">
        <f t="shared" ref="P1795:P1858" si="399">J1795*H1795+O1795</f>
        <v>772.8714144369078</v>
      </c>
      <c r="Q1795" s="70">
        <f t="shared" ref="Q1795:Q1858" si="400">I1795-(J1795*30)</f>
        <v>380.69992840691521</v>
      </c>
      <c r="R1795" s="70" t="str">
        <f t="shared" ref="R1795:R1858" si="401">IF(Q1795&lt;P1795, "Yes", "No")</f>
        <v>Yes</v>
      </c>
      <c r="S1795" s="70">
        <f t="shared" ref="S1795:S1858" si="402">H1795*J1795</f>
        <v>613.80000000000007</v>
      </c>
      <c r="T1795" s="70">
        <f t="shared" ref="T1795:T1858" si="403">IF(R1795="Yes",IF((P1795-Q1795)&gt;S1795, P1795-Q1795, S1795),0)</f>
        <v>613.80000000000007</v>
      </c>
      <c r="U1795" s="70">
        <f t="shared" ref="U1795:U1858" si="404">J1795*(((100%+E1795)^11)-1)/((100%+E1795)-1)*30</f>
        <v>47707.637695312507</v>
      </c>
      <c r="V1795" s="70">
        <f t="shared" ref="V1795:V1858" si="405">IF(I1795-U1795&gt;0,I1795-U1795,0)</f>
        <v>0</v>
      </c>
    </row>
    <row r="1796" spans="1:22" x14ac:dyDescent="0.15">
      <c r="A1796" s="66">
        <v>43200.384106599857</v>
      </c>
      <c r="B1796" s="67">
        <v>63.000245000000007</v>
      </c>
      <c r="C1796" s="67">
        <v>21325.909270922006</v>
      </c>
      <c r="D1796" s="65">
        <v>470</v>
      </c>
      <c r="E1796" s="68">
        <v>-0.7</v>
      </c>
      <c r="F1796" s="65">
        <v>0.77</v>
      </c>
      <c r="G1796" s="65">
        <v>0.34</v>
      </c>
      <c r="H1796" s="65">
        <v>44</v>
      </c>
      <c r="I1796" s="70">
        <f t="shared" si="392"/>
        <v>338.50517995480817</v>
      </c>
      <c r="J1796" s="70">
        <f t="shared" si="393"/>
        <v>4.7</v>
      </c>
      <c r="K1796" s="70">
        <f t="shared" si="394"/>
        <v>1.5980000000000001</v>
      </c>
      <c r="L1796" s="70">
        <f t="shared" si="395"/>
        <v>3.1811947441173731</v>
      </c>
      <c r="M1796" s="70">
        <f t="shared" si="396"/>
        <v>18.327830640858728</v>
      </c>
      <c r="N1796" s="70">
        <f t="shared" si="397"/>
        <v>1.6448536269514715</v>
      </c>
      <c r="O1796" s="70">
        <f t="shared" si="398"/>
        <v>30.146598703768792</v>
      </c>
      <c r="P1796" s="70">
        <f t="shared" si="399"/>
        <v>236.94659870376881</v>
      </c>
      <c r="Q1796" s="70">
        <f t="shared" si="400"/>
        <v>197.50517995480817</v>
      </c>
      <c r="R1796" s="70" t="str">
        <f t="shared" si="401"/>
        <v>Yes</v>
      </c>
      <c r="S1796" s="70">
        <f t="shared" si="402"/>
        <v>206.8</v>
      </c>
      <c r="T1796" s="70">
        <f t="shared" si="403"/>
        <v>206.8</v>
      </c>
      <c r="U1796" s="70">
        <f t="shared" si="404"/>
        <v>201.42821460389999</v>
      </c>
      <c r="V1796" s="70">
        <f t="shared" si="405"/>
        <v>137.07696535090818</v>
      </c>
    </row>
    <row r="1797" spans="1:22" x14ac:dyDescent="0.15">
      <c r="A1797" s="66">
        <v>50355.960123368874</v>
      </c>
      <c r="B1797" s="67">
        <v>16.052223000000001</v>
      </c>
      <c r="C1797" s="67">
        <v>4347.0305273445183</v>
      </c>
      <c r="D1797" s="65">
        <v>324</v>
      </c>
      <c r="E1797" s="68">
        <v>-0.6</v>
      </c>
      <c r="F1797" s="65">
        <v>0.85</v>
      </c>
      <c r="G1797" s="65">
        <v>0.87</v>
      </c>
      <c r="H1797" s="65">
        <v>23</v>
      </c>
      <c r="I1797" s="70">
        <f t="shared" si="392"/>
        <v>270.8055156811937</v>
      </c>
      <c r="J1797" s="70">
        <f t="shared" si="393"/>
        <v>4.32</v>
      </c>
      <c r="K1797" s="70">
        <f t="shared" si="394"/>
        <v>3.7584000000000004</v>
      </c>
      <c r="L1797" s="70">
        <f t="shared" si="395"/>
        <v>1.8574175621006712</v>
      </c>
      <c r="M1797" s="70">
        <f t="shared" si="396"/>
        <v>19.73001274404049</v>
      </c>
      <c r="N1797" s="70">
        <f t="shared" si="397"/>
        <v>1.6448536269514715</v>
      </c>
      <c r="O1797" s="70">
        <f t="shared" si="398"/>
        <v>32.452983021833752</v>
      </c>
      <c r="P1797" s="70">
        <f t="shared" si="399"/>
        <v>131.81298302183376</v>
      </c>
      <c r="Q1797" s="70">
        <f t="shared" si="400"/>
        <v>141.20551568119367</v>
      </c>
      <c r="R1797" s="70" t="str">
        <f t="shared" si="401"/>
        <v>No</v>
      </c>
      <c r="S1797" s="70">
        <f t="shared" si="402"/>
        <v>99.360000000000014</v>
      </c>
      <c r="T1797" s="70">
        <f t="shared" si="403"/>
        <v>0</v>
      </c>
      <c r="U1797" s="70">
        <f t="shared" si="404"/>
        <v>215.99094030336002</v>
      </c>
      <c r="V1797" s="70">
        <f t="shared" si="405"/>
        <v>54.814575377833677</v>
      </c>
    </row>
    <row r="1798" spans="1:22" x14ac:dyDescent="0.15">
      <c r="A1798" s="66">
        <v>84159.116862168623</v>
      </c>
      <c r="B1798" s="67">
        <v>27.217465000000001</v>
      </c>
      <c r="C1798" s="67">
        <v>24451.503880834505</v>
      </c>
      <c r="D1798" s="65">
        <v>494</v>
      </c>
      <c r="E1798" s="68">
        <v>-0.4</v>
      </c>
      <c r="F1798" s="65">
        <v>1</v>
      </c>
      <c r="G1798" s="65">
        <v>1.04</v>
      </c>
      <c r="H1798" s="65">
        <v>44</v>
      </c>
      <c r="I1798" s="70">
        <f t="shared" si="392"/>
        <v>898.37550561136038</v>
      </c>
      <c r="J1798" s="70">
        <f t="shared" si="393"/>
        <v>9.879999999999999</v>
      </c>
      <c r="K1798" s="70">
        <f t="shared" si="394"/>
        <v>10.2752</v>
      </c>
      <c r="L1798" s="70">
        <f t="shared" si="395"/>
        <v>0</v>
      </c>
      <c r="M1798" s="70">
        <f t="shared" si="396"/>
        <v>68.157966091719615</v>
      </c>
      <c r="N1798" s="70">
        <f t="shared" si="397"/>
        <v>1.6448536269514715</v>
      </c>
      <c r="O1798" s="70">
        <f t="shared" si="398"/>
        <v>112.10987773160042</v>
      </c>
      <c r="P1798" s="70">
        <f t="shared" si="399"/>
        <v>546.82987773160039</v>
      </c>
      <c r="Q1798" s="70">
        <f t="shared" si="400"/>
        <v>601.9755056113604</v>
      </c>
      <c r="R1798" s="70" t="str">
        <f t="shared" si="401"/>
        <v>No</v>
      </c>
      <c r="S1798" s="70">
        <f t="shared" si="402"/>
        <v>434.71999999999997</v>
      </c>
      <c r="T1798" s="70">
        <f t="shared" si="403"/>
        <v>0</v>
      </c>
      <c r="U1798" s="70">
        <f t="shared" si="404"/>
        <v>738.31167381503985</v>
      </c>
      <c r="V1798" s="70">
        <f t="shared" si="405"/>
        <v>160.06383179632053</v>
      </c>
    </row>
    <row r="1799" spans="1:22" x14ac:dyDescent="0.15">
      <c r="A1799" s="66">
        <v>47193.599775748655</v>
      </c>
      <c r="B1799" s="67">
        <v>11.691350000000002</v>
      </c>
      <c r="C1799" s="67">
        <v>3713.8573044634177</v>
      </c>
      <c r="D1799" s="65">
        <v>316</v>
      </c>
      <c r="E1799" s="68">
        <v>-0.4</v>
      </c>
      <c r="F1799" s="65">
        <v>0.85</v>
      </c>
      <c r="G1799" s="65">
        <v>0.77</v>
      </c>
      <c r="H1799" s="65">
        <v>30</v>
      </c>
      <c r="I1799" s="70">
        <f t="shared" si="392"/>
        <v>317.6585513617689</v>
      </c>
      <c r="J1799" s="70">
        <f t="shared" si="393"/>
        <v>6.3199999999999994</v>
      </c>
      <c r="K1799" s="70">
        <f t="shared" si="394"/>
        <v>4.8663999999999996</v>
      </c>
      <c r="L1799" s="70">
        <f t="shared" si="395"/>
        <v>2.1213203435596428</v>
      </c>
      <c r="M1799" s="70">
        <f t="shared" si="396"/>
        <v>29.836157071580111</v>
      </c>
      <c r="N1799" s="70">
        <f t="shared" si="397"/>
        <v>1.6448536269514715</v>
      </c>
      <c r="O1799" s="70">
        <f t="shared" si="398"/>
        <v>49.076111173482339</v>
      </c>
      <c r="P1799" s="70">
        <f t="shared" si="399"/>
        <v>238.67611117348233</v>
      </c>
      <c r="Q1799" s="70">
        <f t="shared" si="400"/>
        <v>128.05855136176891</v>
      </c>
      <c r="R1799" s="70" t="str">
        <f t="shared" si="401"/>
        <v>Yes</v>
      </c>
      <c r="S1799" s="70">
        <f t="shared" si="402"/>
        <v>189.6</v>
      </c>
      <c r="T1799" s="70">
        <f t="shared" si="403"/>
        <v>189.6</v>
      </c>
      <c r="U1799" s="70">
        <f t="shared" si="404"/>
        <v>472.2803419545599</v>
      </c>
      <c r="V1799" s="70">
        <f t="shared" si="405"/>
        <v>0</v>
      </c>
    </row>
    <row r="1800" spans="1:22" x14ac:dyDescent="0.15">
      <c r="A1800" s="66">
        <v>39092.32165975267</v>
      </c>
      <c r="B1800" s="67">
        <v>12.860485000000001</v>
      </c>
      <c r="C1800" s="67">
        <v>1512.6490288186205</v>
      </c>
      <c r="D1800" s="65">
        <v>356</v>
      </c>
      <c r="E1800" s="68">
        <v>0.5</v>
      </c>
      <c r="F1800" s="65">
        <v>1</v>
      </c>
      <c r="G1800" s="65">
        <v>0.42</v>
      </c>
      <c r="H1800" s="65">
        <v>21</v>
      </c>
      <c r="I1800" s="70">
        <f t="shared" si="392"/>
        <v>117.61990537826688</v>
      </c>
      <c r="J1800" s="70">
        <f t="shared" si="393"/>
        <v>17.8</v>
      </c>
      <c r="K1800" s="70">
        <f t="shared" si="394"/>
        <v>7.476</v>
      </c>
      <c r="L1800" s="70">
        <f t="shared" si="395"/>
        <v>0</v>
      </c>
      <c r="M1800" s="70">
        <f t="shared" si="396"/>
        <v>34.259335895489862</v>
      </c>
      <c r="N1800" s="70">
        <f t="shared" si="397"/>
        <v>1.6448536269514715</v>
      </c>
      <c r="O1800" s="70">
        <f t="shared" si="398"/>
        <v>56.351592904645237</v>
      </c>
      <c r="P1800" s="70">
        <f t="shared" si="399"/>
        <v>430.15159290464527</v>
      </c>
      <c r="Q1800" s="70">
        <f t="shared" si="400"/>
        <v>-416.38009462173312</v>
      </c>
      <c r="R1800" s="70" t="str">
        <f t="shared" si="401"/>
        <v>Yes</v>
      </c>
      <c r="S1800" s="70">
        <f t="shared" si="402"/>
        <v>373.8</v>
      </c>
      <c r="T1800" s="70">
        <f t="shared" si="403"/>
        <v>846.53168752637839</v>
      </c>
      <c r="U1800" s="70">
        <f t="shared" si="404"/>
        <v>91311.392578125</v>
      </c>
      <c r="V1800" s="70">
        <f t="shared" si="405"/>
        <v>0</v>
      </c>
    </row>
    <row r="1801" spans="1:22" x14ac:dyDescent="0.15">
      <c r="A1801" s="66">
        <v>67794.645478381281</v>
      </c>
      <c r="B1801" s="67">
        <v>26.036637000000002</v>
      </c>
      <c r="C1801" s="67">
        <v>77743.500987063817</v>
      </c>
      <c r="D1801" s="65">
        <v>364</v>
      </c>
      <c r="E1801" s="68">
        <v>0.4</v>
      </c>
      <c r="F1801" s="65">
        <v>0.71</v>
      </c>
      <c r="G1801" s="65">
        <v>1.58</v>
      </c>
      <c r="H1801" s="65">
        <v>130</v>
      </c>
      <c r="I1801" s="70">
        <f t="shared" si="392"/>
        <v>2985.9271374818418</v>
      </c>
      <c r="J1801" s="70">
        <f t="shared" si="393"/>
        <v>16.986666666666665</v>
      </c>
      <c r="K1801" s="70">
        <f t="shared" si="394"/>
        <v>26.83893333333333</v>
      </c>
      <c r="L1801" s="70">
        <f t="shared" si="395"/>
        <v>6.1400325732035004</v>
      </c>
      <c r="M1801" s="70">
        <f t="shared" si="396"/>
        <v>323.29692320960925</v>
      </c>
      <c r="N1801" s="70">
        <f t="shared" si="397"/>
        <v>1.6448536269514715</v>
      </c>
      <c r="O1801" s="70">
        <f t="shared" si="398"/>
        <v>531.77611672357716</v>
      </c>
      <c r="P1801" s="70">
        <f t="shared" si="399"/>
        <v>2740.0427833902436</v>
      </c>
      <c r="Q1801" s="70">
        <f t="shared" si="400"/>
        <v>2476.3271374818419</v>
      </c>
      <c r="R1801" s="70" t="str">
        <f t="shared" si="401"/>
        <v>Yes</v>
      </c>
      <c r="S1801" s="70">
        <f t="shared" si="402"/>
        <v>2208.2666666666664</v>
      </c>
      <c r="T1801" s="70">
        <f t="shared" si="403"/>
        <v>2208.2666666666664</v>
      </c>
      <c r="U1801" s="70">
        <f t="shared" si="404"/>
        <v>50317.460261519329</v>
      </c>
      <c r="V1801" s="70">
        <f t="shared" si="405"/>
        <v>0</v>
      </c>
    </row>
    <row r="1802" spans="1:22" x14ac:dyDescent="0.15">
      <c r="A1802" s="66">
        <v>50337.769682360624</v>
      </c>
      <c r="B1802" s="67">
        <v>11.642477000000001</v>
      </c>
      <c r="C1802" s="67">
        <v>113.14093922990482</v>
      </c>
      <c r="D1802" s="65">
        <v>332</v>
      </c>
      <c r="E1802" s="68">
        <v>1.2</v>
      </c>
      <c r="F1802" s="65">
        <v>0.85</v>
      </c>
      <c r="G1802" s="65">
        <v>0.25</v>
      </c>
      <c r="H1802" s="65">
        <v>2</v>
      </c>
      <c r="I1802" s="70">
        <f t="shared" si="392"/>
        <v>9.7179439761748991</v>
      </c>
      <c r="J1802" s="70">
        <f t="shared" si="393"/>
        <v>24.346666666666668</v>
      </c>
      <c r="K1802" s="70">
        <f t="shared" si="394"/>
        <v>6.0866666666666669</v>
      </c>
      <c r="L1802" s="70">
        <f t="shared" si="395"/>
        <v>0.54772255750516619</v>
      </c>
      <c r="M1802" s="70">
        <f t="shared" si="396"/>
        <v>15.87208478920005</v>
      </c>
      <c r="N1802" s="70">
        <f t="shared" si="397"/>
        <v>1.6448536269514715</v>
      </c>
      <c r="O1802" s="70">
        <f t="shared" si="398"/>
        <v>26.107256232796985</v>
      </c>
      <c r="P1802" s="70">
        <f t="shared" si="399"/>
        <v>74.800589566130327</v>
      </c>
      <c r="Q1802" s="70">
        <f t="shared" si="400"/>
        <v>-720.68205602382511</v>
      </c>
      <c r="R1802" s="70" t="str">
        <f t="shared" si="401"/>
        <v>Yes</v>
      </c>
      <c r="S1802" s="70">
        <f t="shared" si="402"/>
        <v>48.693333333333335</v>
      </c>
      <c r="T1802" s="70">
        <f t="shared" si="403"/>
        <v>795.48264558995538</v>
      </c>
      <c r="U1802" s="70">
        <f t="shared" si="404"/>
        <v>3555942.0612569521</v>
      </c>
      <c r="V1802" s="70">
        <f t="shared" si="405"/>
        <v>0</v>
      </c>
    </row>
    <row r="1803" spans="1:22" x14ac:dyDescent="0.15">
      <c r="A1803" s="66">
        <v>91641.450526258588</v>
      </c>
      <c r="B1803" s="67">
        <v>41.773193000000006</v>
      </c>
      <c r="C1803" s="67">
        <v>87992.860707219559</v>
      </c>
      <c r="D1803" s="65">
        <v>356</v>
      </c>
      <c r="E1803" s="68">
        <v>0.8</v>
      </c>
      <c r="F1803" s="65">
        <v>1</v>
      </c>
      <c r="G1803" s="65">
        <v>1.07</v>
      </c>
      <c r="H1803" s="65">
        <v>141</v>
      </c>
      <c r="I1803" s="70">
        <f t="shared" si="392"/>
        <v>2106.4432567369113</v>
      </c>
      <c r="J1803" s="70">
        <f t="shared" si="393"/>
        <v>21.360000000000003</v>
      </c>
      <c r="K1803" s="70">
        <f t="shared" si="394"/>
        <v>22.855200000000004</v>
      </c>
      <c r="L1803" s="70">
        <f t="shared" si="395"/>
        <v>0</v>
      </c>
      <c r="M1803" s="70">
        <f t="shared" si="396"/>
        <v>271.39046326766908</v>
      </c>
      <c r="N1803" s="70">
        <f t="shared" si="397"/>
        <v>1.6448536269514715</v>
      </c>
      <c r="O1803" s="70">
        <f t="shared" si="398"/>
        <v>446.39758782586557</v>
      </c>
      <c r="P1803" s="70">
        <f t="shared" si="399"/>
        <v>3458.1575878258659</v>
      </c>
      <c r="Q1803" s="70">
        <f t="shared" si="400"/>
        <v>1465.6432567369111</v>
      </c>
      <c r="R1803" s="70" t="str">
        <f t="shared" si="401"/>
        <v>Yes</v>
      </c>
      <c r="S1803" s="70">
        <f t="shared" si="402"/>
        <v>3011.76</v>
      </c>
      <c r="T1803" s="70">
        <f t="shared" si="403"/>
        <v>3011.76</v>
      </c>
      <c r="U1803" s="70">
        <f t="shared" si="404"/>
        <v>513988.96473464865</v>
      </c>
      <c r="V1803" s="70">
        <f t="shared" si="405"/>
        <v>0</v>
      </c>
    </row>
    <row r="1804" spans="1:22" x14ac:dyDescent="0.15">
      <c r="A1804" s="66">
        <v>7833.6444007738319</v>
      </c>
      <c r="B1804" s="67">
        <v>6.8628230000000006</v>
      </c>
      <c r="C1804" s="67">
        <v>2687.2334505209533</v>
      </c>
      <c r="D1804" s="65">
        <v>550</v>
      </c>
      <c r="E1804" s="68">
        <v>0.8</v>
      </c>
      <c r="F1804" s="65">
        <v>0.7</v>
      </c>
      <c r="G1804" s="65">
        <v>0.33</v>
      </c>
      <c r="H1804" s="65">
        <v>31</v>
      </c>
      <c r="I1804" s="70">
        <f t="shared" si="392"/>
        <v>391.56385798103099</v>
      </c>
      <c r="J1804" s="70">
        <f t="shared" si="393"/>
        <v>33</v>
      </c>
      <c r="K1804" s="70">
        <f t="shared" si="394"/>
        <v>10.89</v>
      </c>
      <c r="L1804" s="70">
        <f t="shared" si="395"/>
        <v>3.0495901363953815</v>
      </c>
      <c r="M1804" s="70">
        <f t="shared" si="396"/>
        <v>117.49065962875518</v>
      </c>
      <c r="N1804" s="70">
        <f t="shared" si="397"/>
        <v>1.6448536269514715</v>
      </c>
      <c r="O1804" s="70">
        <f t="shared" si="398"/>
        <v>193.25493762327881</v>
      </c>
      <c r="P1804" s="70">
        <f t="shared" si="399"/>
        <v>1216.2549376232787</v>
      </c>
      <c r="Q1804" s="70">
        <f t="shared" si="400"/>
        <v>-598.43614201896901</v>
      </c>
      <c r="R1804" s="70" t="str">
        <f t="shared" si="401"/>
        <v>Yes</v>
      </c>
      <c r="S1804" s="70">
        <f t="shared" si="402"/>
        <v>1023</v>
      </c>
      <c r="T1804" s="70">
        <f t="shared" si="403"/>
        <v>1814.6910796422476</v>
      </c>
      <c r="U1804" s="70">
        <f t="shared" si="404"/>
        <v>794084.0747304965</v>
      </c>
      <c r="V1804" s="70">
        <f t="shared" si="405"/>
        <v>0</v>
      </c>
    </row>
    <row r="1805" spans="1:22" x14ac:dyDescent="0.15">
      <c r="A1805" s="66">
        <v>47304.985995039169</v>
      </c>
      <c r="B1805" s="67">
        <v>11.878416000000001</v>
      </c>
      <c r="C1805" s="67">
        <v>9136.4092319601186</v>
      </c>
      <c r="D1805" s="65">
        <v>390</v>
      </c>
      <c r="E1805" s="68">
        <v>-0.4</v>
      </c>
      <c r="F1805" s="65">
        <v>0.82</v>
      </c>
      <c r="G1805" s="65">
        <v>1.29</v>
      </c>
      <c r="H1805" s="65">
        <v>37</v>
      </c>
      <c r="I1805" s="70">
        <f t="shared" si="392"/>
        <v>769.16057090104584</v>
      </c>
      <c r="J1805" s="70">
        <f t="shared" si="393"/>
        <v>7.8</v>
      </c>
      <c r="K1805" s="70">
        <f t="shared" si="394"/>
        <v>10.061999999999999</v>
      </c>
      <c r="L1805" s="70">
        <f t="shared" si="395"/>
        <v>2.5806975801127883</v>
      </c>
      <c r="M1805" s="70">
        <f t="shared" si="396"/>
        <v>64.429935806269427</v>
      </c>
      <c r="N1805" s="70">
        <f t="shared" si="397"/>
        <v>1.6448536269514715</v>
      </c>
      <c r="O1805" s="70">
        <f t="shared" si="398"/>
        <v>105.97781359519274</v>
      </c>
      <c r="P1805" s="70">
        <f t="shared" si="399"/>
        <v>394.57781359519271</v>
      </c>
      <c r="Q1805" s="70">
        <f t="shared" si="400"/>
        <v>535.16057090104584</v>
      </c>
      <c r="R1805" s="70" t="str">
        <f t="shared" si="401"/>
        <v>No</v>
      </c>
      <c r="S1805" s="70">
        <f t="shared" si="402"/>
        <v>288.59999999999997</v>
      </c>
      <c r="T1805" s="70">
        <f t="shared" si="403"/>
        <v>0</v>
      </c>
      <c r="U1805" s="70">
        <f t="shared" si="404"/>
        <v>582.87763722239993</v>
      </c>
      <c r="V1805" s="70">
        <f t="shared" si="405"/>
        <v>186.28293367864592</v>
      </c>
    </row>
    <row r="1806" spans="1:22" x14ac:dyDescent="0.15">
      <c r="A1806" s="66">
        <v>48946.518981040419</v>
      </c>
      <c r="B1806" s="67">
        <v>29.824630000000003</v>
      </c>
      <c r="C1806" s="67">
        <v>12698.830737782644</v>
      </c>
      <c r="D1806" s="65">
        <v>534</v>
      </c>
      <c r="E1806" s="68">
        <v>-0.2</v>
      </c>
      <c r="F1806" s="65">
        <v>1</v>
      </c>
      <c r="G1806" s="65">
        <v>0.28000000000000003</v>
      </c>
      <c r="H1806" s="65">
        <v>66</v>
      </c>
      <c r="I1806" s="70">
        <f t="shared" si="392"/>
        <v>425.7833454357235</v>
      </c>
      <c r="J1806" s="70">
        <f t="shared" si="393"/>
        <v>14.240000000000002</v>
      </c>
      <c r="K1806" s="70">
        <f t="shared" si="394"/>
        <v>3.987200000000001</v>
      </c>
      <c r="L1806" s="70">
        <f t="shared" si="395"/>
        <v>0</v>
      </c>
      <c r="M1806" s="70">
        <f t="shared" si="396"/>
        <v>32.392165926964509</v>
      </c>
      <c r="N1806" s="70">
        <f t="shared" si="397"/>
        <v>1.6448536269514715</v>
      </c>
      <c r="O1806" s="70">
        <f t="shared" si="398"/>
        <v>53.280371609781447</v>
      </c>
      <c r="P1806" s="70">
        <f t="shared" si="399"/>
        <v>993.12037160978161</v>
      </c>
      <c r="Q1806" s="70">
        <f t="shared" si="400"/>
        <v>-1.4166545642765414</v>
      </c>
      <c r="R1806" s="70" t="str">
        <f t="shared" si="401"/>
        <v>Yes</v>
      </c>
      <c r="S1806" s="70">
        <f t="shared" si="402"/>
        <v>939.84000000000015</v>
      </c>
      <c r="T1806" s="70">
        <f t="shared" si="403"/>
        <v>994.53702617405816</v>
      </c>
      <c r="U1806" s="70">
        <f t="shared" si="404"/>
        <v>1952.5189971148804</v>
      </c>
      <c r="V1806" s="70">
        <f t="shared" si="405"/>
        <v>0</v>
      </c>
    </row>
    <row r="1807" spans="1:22" x14ac:dyDescent="0.15">
      <c r="A1807" s="66">
        <v>27439.583540915512</v>
      </c>
      <c r="B1807" s="67">
        <v>15.385821</v>
      </c>
      <c r="C1807" s="67">
        <v>41059.4768251606</v>
      </c>
      <c r="D1807" s="65">
        <v>446</v>
      </c>
      <c r="E1807" s="68">
        <v>-0.4</v>
      </c>
      <c r="F1807" s="65">
        <v>0.85</v>
      </c>
      <c r="G1807" s="65">
        <v>1.72</v>
      </c>
      <c r="H1807" s="65">
        <v>87</v>
      </c>
      <c r="I1807" s="70">
        <f t="shared" si="392"/>
        <v>2668.6568643402652</v>
      </c>
      <c r="J1807" s="70">
        <f t="shared" si="393"/>
        <v>8.92</v>
      </c>
      <c r="K1807" s="70">
        <f t="shared" si="394"/>
        <v>15.3424</v>
      </c>
      <c r="L1807" s="70">
        <f t="shared" si="395"/>
        <v>3.6124783736376891</v>
      </c>
      <c r="M1807" s="70">
        <f t="shared" si="396"/>
        <v>146.68744051594874</v>
      </c>
      <c r="N1807" s="70">
        <f t="shared" si="397"/>
        <v>1.6448536269514715</v>
      </c>
      <c r="O1807" s="70">
        <f t="shared" si="398"/>
        <v>241.27936856088652</v>
      </c>
      <c r="P1807" s="70">
        <f t="shared" si="399"/>
        <v>1017.3193685608865</v>
      </c>
      <c r="Q1807" s="70">
        <f t="shared" si="400"/>
        <v>2401.0568643402653</v>
      </c>
      <c r="R1807" s="70" t="str">
        <f t="shared" si="401"/>
        <v>No</v>
      </c>
      <c r="S1807" s="70">
        <f t="shared" si="402"/>
        <v>776.04</v>
      </c>
      <c r="T1807" s="70">
        <f t="shared" si="403"/>
        <v>0</v>
      </c>
      <c r="U1807" s="70">
        <f t="shared" si="404"/>
        <v>666.5728876953599</v>
      </c>
      <c r="V1807" s="70">
        <f t="shared" si="405"/>
        <v>2002.0839766449053</v>
      </c>
    </row>
    <row r="1808" spans="1:22" x14ac:dyDescent="0.15">
      <c r="A1808" s="66">
        <v>9994.2667041388322</v>
      </c>
      <c r="B1808" s="67">
        <v>23.300860000000004</v>
      </c>
      <c r="C1808" s="67">
        <v>7311.3667936993779</v>
      </c>
      <c r="D1808" s="65">
        <v>308</v>
      </c>
      <c r="E1808" s="68">
        <v>0.5</v>
      </c>
      <c r="F1808" s="65">
        <v>0.77</v>
      </c>
      <c r="G1808" s="65">
        <v>0.95</v>
      </c>
      <c r="H1808" s="65">
        <v>26</v>
      </c>
      <c r="I1808" s="70">
        <f t="shared" si="392"/>
        <v>313.78098463745016</v>
      </c>
      <c r="J1808" s="70">
        <f t="shared" si="393"/>
        <v>15.400000000000002</v>
      </c>
      <c r="K1808" s="70">
        <f t="shared" si="394"/>
        <v>14.63</v>
      </c>
      <c r="L1808" s="70">
        <f t="shared" si="395"/>
        <v>2.4454038521274968</v>
      </c>
      <c r="M1808" s="70">
        <f t="shared" si="396"/>
        <v>83.56540073499319</v>
      </c>
      <c r="N1808" s="70">
        <f t="shared" si="397"/>
        <v>1.6448536269514715</v>
      </c>
      <c r="O1808" s="70">
        <f t="shared" si="398"/>
        <v>137.4528524866067</v>
      </c>
      <c r="P1808" s="70">
        <f t="shared" si="399"/>
        <v>537.85285248660671</v>
      </c>
      <c r="Q1808" s="70">
        <f t="shared" si="400"/>
        <v>-148.2190153625499</v>
      </c>
      <c r="R1808" s="70" t="str">
        <f t="shared" si="401"/>
        <v>Yes</v>
      </c>
      <c r="S1808" s="70">
        <f t="shared" si="402"/>
        <v>400.40000000000003</v>
      </c>
      <c r="T1808" s="70">
        <f t="shared" si="403"/>
        <v>686.07186784915666</v>
      </c>
      <c r="U1808" s="70">
        <f t="shared" si="404"/>
        <v>78999.744140625015</v>
      </c>
      <c r="V1808" s="70">
        <f t="shared" si="405"/>
        <v>0</v>
      </c>
    </row>
    <row r="1809" spans="1:22" x14ac:dyDescent="0.15">
      <c r="A1809" s="66">
        <v>63165.453434969706</v>
      </c>
      <c r="B1809" s="67">
        <v>5.6703020000000004</v>
      </c>
      <c r="C1809" s="67">
        <v>7711.8732226020065</v>
      </c>
      <c r="D1809" s="65">
        <v>946</v>
      </c>
      <c r="E1809" s="68">
        <v>-0.4</v>
      </c>
      <c r="F1809" s="65">
        <v>0.82</v>
      </c>
      <c r="G1809" s="65">
        <v>0.25</v>
      </c>
      <c r="H1809" s="65">
        <v>76</v>
      </c>
      <c r="I1809" s="70">
        <f t="shared" si="392"/>
        <v>1360.046294289441</v>
      </c>
      <c r="J1809" s="70">
        <f t="shared" si="393"/>
        <v>18.920000000000002</v>
      </c>
      <c r="K1809" s="70">
        <f t="shared" si="394"/>
        <v>4.7300000000000004</v>
      </c>
      <c r="L1809" s="70">
        <f t="shared" si="395"/>
        <v>3.6986484017813863</v>
      </c>
      <c r="M1809" s="70">
        <f t="shared" si="396"/>
        <v>81.223892740990948</v>
      </c>
      <c r="N1809" s="70">
        <f t="shared" si="397"/>
        <v>1.6448536269514715</v>
      </c>
      <c r="O1809" s="70">
        <f t="shared" si="398"/>
        <v>133.60141457013626</v>
      </c>
      <c r="P1809" s="70">
        <f t="shared" si="399"/>
        <v>1571.5214145701364</v>
      </c>
      <c r="Q1809" s="70">
        <f t="shared" si="400"/>
        <v>792.44629428944097</v>
      </c>
      <c r="R1809" s="70" t="str">
        <f t="shared" si="401"/>
        <v>Yes</v>
      </c>
      <c r="S1809" s="70">
        <f t="shared" si="402"/>
        <v>1437.92</v>
      </c>
      <c r="T1809" s="70">
        <f t="shared" si="403"/>
        <v>1437.92</v>
      </c>
      <c r="U1809" s="70">
        <f t="shared" si="404"/>
        <v>1413.8519097753601</v>
      </c>
      <c r="V1809" s="70">
        <f t="shared" si="405"/>
        <v>0</v>
      </c>
    </row>
    <row r="1810" spans="1:22" x14ac:dyDescent="0.15">
      <c r="A1810" s="66">
        <v>75443.064231183889</v>
      </c>
      <c r="B1810" s="67">
        <v>9.2361720000000016</v>
      </c>
      <c r="C1810" s="67">
        <v>2651.1965247248518</v>
      </c>
      <c r="D1810" s="65">
        <v>446</v>
      </c>
      <c r="E1810" s="68">
        <v>1.5</v>
      </c>
      <c r="F1810" s="65">
        <v>1</v>
      </c>
      <c r="G1810" s="65">
        <v>0.34</v>
      </c>
      <c r="H1810" s="65">
        <v>37</v>
      </c>
      <c r="I1810" s="70">
        <f t="shared" si="392"/>
        <v>287.04494943628714</v>
      </c>
      <c r="J1810" s="70">
        <f t="shared" si="393"/>
        <v>37.166666666666671</v>
      </c>
      <c r="K1810" s="70">
        <f t="shared" si="394"/>
        <v>12.636666666666668</v>
      </c>
      <c r="L1810" s="70">
        <f t="shared" si="395"/>
        <v>0</v>
      </c>
      <c r="M1810" s="70">
        <f t="shared" si="396"/>
        <v>76.865842507868521</v>
      </c>
      <c r="N1810" s="70">
        <f t="shared" si="397"/>
        <v>1.6448536269514715</v>
      </c>
      <c r="O1810" s="70">
        <f t="shared" si="398"/>
        <v>126.43305983774813</v>
      </c>
      <c r="P1810" s="70">
        <f t="shared" si="399"/>
        <v>1501.5997265044148</v>
      </c>
      <c r="Q1810" s="70">
        <f t="shared" si="400"/>
        <v>-827.95505056371303</v>
      </c>
      <c r="R1810" s="70" t="str">
        <f t="shared" si="401"/>
        <v>Yes</v>
      </c>
      <c r="S1810" s="70">
        <f t="shared" si="402"/>
        <v>1375.1666666666667</v>
      </c>
      <c r="T1810" s="70">
        <f t="shared" si="403"/>
        <v>2329.5547770681278</v>
      </c>
      <c r="U1810" s="70">
        <f t="shared" si="404"/>
        <v>17721704.379882812</v>
      </c>
      <c r="V1810" s="70">
        <f t="shared" si="405"/>
        <v>0</v>
      </c>
    </row>
    <row r="1811" spans="1:22" x14ac:dyDescent="0.15">
      <c r="A1811" s="66">
        <v>99787.724628831085</v>
      </c>
      <c r="B1811" s="67">
        <v>9.2361500000000003</v>
      </c>
      <c r="C1811" s="67">
        <v>2651.1917951086343</v>
      </c>
      <c r="D1811" s="65">
        <v>446</v>
      </c>
      <c r="E1811" s="68">
        <v>1.2</v>
      </c>
      <c r="F1811" s="65">
        <v>1</v>
      </c>
      <c r="G1811" s="65">
        <v>0.34</v>
      </c>
      <c r="H1811" s="65">
        <v>37</v>
      </c>
      <c r="I1811" s="70">
        <f t="shared" si="392"/>
        <v>287.04512108493628</v>
      </c>
      <c r="J1811" s="70">
        <f t="shared" si="393"/>
        <v>32.706666666666671</v>
      </c>
      <c r="K1811" s="70">
        <f t="shared" si="394"/>
        <v>11.120266666666669</v>
      </c>
      <c r="L1811" s="70">
        <f t="shared" si="395"/>
        <v>0</v>
      </c>
      <c r="M1811" s="70">
        <f t="shared" si="396"/>
        <v>67.641941406924303</v>
      </c>
      <c r="N1811" s="70">
        <f t="shared" si="397"/>
        <v>1.6448536269514715</v>
      </c>
      <c r="O1811" s="70">
        <f t="shared" si="398"/>
        <v>111.26109265721836</v>
      </c>
      <c r="P1811" s="70">
        <f t="shared" si="399"/>
        <v>1321.4077593238851</v>
      </c>
      <c r="Q1811" s="70">
        <f t="shared" si="400"/>
        <v>-694.15487891506382</v>
      </c>
      <c r="R1811" s="70" t="str">
        <f t="shared" si="401"/>
        <v>Yes</v>
      </c>
      <c r="S1811" s="70">
        <f t="shared" si="402"/>
        <v>1210.1466666666668</v>
      </c>
      <c r="T1811" s="70">
        <f t="shared" si="403"/>
        <v>2015.5626382389489</v>
      </c>
      <c r="U1811" s="70">
        <f t="shared" si="404"/>
        <v>4776958.3112066286</v>
      </c>
      <c r="V1811" s="70">
        <f t="shared" si="405"/>
        <v>0</v>
      </c>
    </row>
    <row r="1812" spans="1:22" x14ac:dyDescent="0.15">
      <c r="A1812" s="66">
        <v>20353.366089673742</v>
      </c>
      <c r="B1812" s="67">
        <v>39.890884000000007</v>
      </c>
      <c r="C1812" s="67">
        <v>116998.47719993682</v>
      </c>
      <c r="D1812" s="65">
        <v>688</v>
      </c>
      <c r="E1812" s="68">
        <v>1.2</v>
      </c>
      <c r="F1812" s="65">
        <v>0.82</v>
      </c>
      <c r="G1812" s="65">
        <v>1.06</v>
      </c>
      <c r="H1812" s="65">
        <v>101</v>
      </c>
      <c r="I1812" s="70">
        <f t="shared" si="392"/>
        <v>2932.9627591089934</v>
      </c>
      <c r="J1812" s="70">
        <f t="shared" si="393"/>
        <v>50.45333333333334</v>
      </c>
      <c r="K1812" s="70">
        <f t="shared" si="394"/>
        <v>53.480533333333341</v>
      </c>
      <c r="L1812" s="70">
        <f t="shared" si="395"/>
        <v>4.2638011210655691</v>
      </c>
      <c r="M1812" s="70">
        <f t="shared" si="396"/>
        <v>578.92556360847948</v>
      </c>
      <c r="N1812" s="70">
        <f t="shared" si="397"/>
        <v>1.6448536269514715</v>
      </c>
      <c r="O1812" s="70">
        <f t="shared" si="398"/>
        <v>952.24781303633233</v>
      </c>
      <c r="P1812" s="70">
        <f t="shared" si="399"/>
        <v>6048.0344797030002</v>
      </c>
      <c r="Q1812" s="70">
        <f t="shared" si="400"/>
        <v>1419.3627591089933</v>
      </c>
      <c r="R1812" s="70" t="str">
        <f t="shared" si="401"/>
        <v>Yes</v>
      </c>
      <c r="S1812" s="70">
        <f t="shared" si="402"/>
        <v>5095.7866666666678</v>
      </c>
      <c r="T1812" s="70">
        <f t="shared" si="403"/>
        <v>5095.7866666666678</v>
      </c>
      <c r="U1812" s="70">
        <f t="shared" si="404"/>
        <v>7368940.1751348898</v>
      </c>
      <c r="V1812" s="70">
        <f t="shared" si="405"/>
        <v>0</v>
      </c>
    </row>
    <row r="1813" spans="1:22" x14ac:dyDescent="0.15">
      <c r="A1813" s="66">
        <v>49338.573705234514</v>
      </c>
      <c r="B1813" s="67">
        <v>8.3476250000000007</v>
      </c>
      <c r="C1813" s="67">
        <v>9230.2580044033348</v>
      </c>
      <c r="D1813" s="65">
        <v>608</v>
      </c>
      <c r="E1813" s="68">
        <v>-0.1</v>
      </c>
      <c r="F1813" s="65">
        <v>1</v>
      </c>
      <c r="G1813" s="65">
        <v>1.23</v>
      </c>
      <c r="H1813" s="65">
        <v>35</v>
      </c>
      <c r="I1813" s="70">
        <f t="shared" si="392"/>
        <v>1105.7346256454182</v>
      </c>
      <c r="J1813" s="70">
        <f t="shared" si="393"/>
        <v>18.239999999999998</v>
      </c>
      <c r="K1813" s="70">
        <f t="shared" si="394"/>
        <v>22.435199999999998</v>
      </c>
      <c r="L1813" s="70">
        <f t="shared" si="395"/>
        <v>0</v>
      </c>
      <c r="M1813" s="70">
        <f t="shared" si="396"/>
        <v>132.7284331497965</v>
      </c>
      <c r="N1813" s="70">
        <f t="shared" si="397"/>
        <v>1.6448536269514715</v>
      </c>
      <c r="O1813" s="70">
        <f t="shared" si="398"/>
        <v>218.3188446660287</v>
      </c>
      <c r="P1813" s="70">
        <f t="shared" si="399"/>
        <v>856.71884466602864</v>
      </c>
      <c r="Q1813" s="70">
        <f t="shared" si="400"/>
        <v>558.53462564541826</v>
      </c>
      <c r="R1813" s="70" t="str">
        <f t="shared" si="401"/>
        <v>Yes</v>
      </c>
      <c r="S1813" s="70">
        <f t="shared" si="402"/>
        <v>638.4</v>
      </c>
      <c r="T1813" s="70">
        <f t="shared" si="403"/>
        <v>638.4</v>
      </c>
      <c r="U1813" s="70">
        <f t="shared" si="404"/>
        <v>3754.8284181955196</v>
      </c>
      <c r="V1813" s="70">
        <f t="shared" si="405"/>
        <v>0</v>
      </c>
    </row>
    <row r="1814" spans="1:22" x14ac:dyDescent="0.15">
      <c r="A1814" s="66">
        <v>52913.965990314238</v>
      </c>
      <c r="B1814" s="67">
        <v>5.54169</v>
      </c>
      <c r="C1814" s="67">
        <v>1073.1735817327994</v>
      </c>
      <c r="D1814" s="65">
        <v>478</v>
      </c>
      <c r="E1814" s="68">
        <v>-0.4</v>
      </c>
      <c r="F1814" s="65">
        <v>0.7</v>
      </c>
      <c r="G1814" s="65">
        <v>0.54</v>
      </c>
      <c r="H1814" s="65">
        <v>16</v>
      </c>
      <c r="I1814" s="70">
        <f t="shared" si="392"/>
        <v>193.65456778217464</v>
      </c>
      <c r="J1814" s="70">
        <f t="shared" si="393"/>
        <v>9.56</v>
      </c>
      <c r="K1814" s="70">
        <f t="shared" si="394"/>
        <v>5.1624000000000008</v>
      </c>
      <c r="L1814" s="70">
        <f t="shared" si="395"/>
        <v>2.1908902300206647</v>
      </c>
      <c r="M1814" s="70">
        <f t="shared" si="396"/>
        <v>29.412501766425791</v>
      </c>
      <c r="N1814" s="70">
        <f t="shared" si="397"/>
        <v>1.6448536269514715</v>
      </c>
      <c r="O1814" s="70">
        <f t="shared" si="398"/>
        <v>48.379260208222028</v>
      </c>
      <c r="P1814" s="70">
        <f t="shared" si="399"/>
        <v>201.33926020822204</v>
      </c>
      <c r="Q1814" s="70">
        <f t="shared" si="400"/>
        <v>-93.145432217825373</v>
      </c>
      <c r="R1814" s="70" t="str">
        <f t="shared" si="401"/>
        <v>Yes</v>
      </c>
      <c r="S1814" s="70">
        <f t="shared" si="402"/>
        <v>152.96</v>
      </c>
      <c r="T1814" s="70">
        <f t="shared" si="403"/>
        <v>294.48469242604745</v>
      </c>
      <c r="U1814" s="70">
        <f t="shared" si="404"/>
        <v>714.39874510847994</v>
      </c>
      <c r="V1814" s="70">
        <f t="shared" si="405"/>
        <v>0</v>
      </c>
    </row>
    <row r="1815" spans="1:22" x14ac:dyDescent="0.15">
      <c r="A1815" s="66">
        <v>36628.594904484424</v>
      </c>
      <c r="B1815" s="67">
        <v>8.1488659999999999</v>
      </c>
      <c r="C1815" s="67">
        <v>1151.9864292212205</v>
      </c>
      <c r="D1815" s="65">
        <v>204</v>
      </c>
      <c r="E1815" s="68">
        <v>0.2</v>
      </c>
      <c r="F1815" s="65">
        <v>0.82</v>
      </c>
      <c r="G1815" s="65">
        <v>0.25</v>
      </c>
      <c r="H1815" s="65">
        <v>35</v>
      </c>
      <c r="I1815" s="70">
        <f t="shared" si="392"/>
        <v>141.36769818293988</v>
      </c>
      <c r="J1815" s="70">
        <f t="shared" si="393"/>
        <v>8.16</v>
      </c>
      <c r="K1815" s="70">
        <f t="shared" si="394"/>
        <v>2.04</v>
      </c>
      <c r="L1815" s="70">
        <f t="shared" si="395"/>
        <v>2.5099800796022271</v>
      </c>
      <c r="M1815" s="70">
        <f t="shared" si="396"/>
        <v>23.772784439354179</v>
      </c>
      <c r="N1815" s="70">
        <f t="shared" si="397"/>
        <v>1.6448536269514715</v>
      </c>
      <c r="O1815" s="70">
        <f t="shared" si="398"/>
        <v>39.102750707807225</v>
      </c>
      <c r="P1815" s="70">
        <f t="shared" si="399"/>
        <v>324.70275070780724</v>
      </c>
      <c r="Q1815" s="70">
        <f t="shared" si="400"/>
        <v>-103.43230181706014</v>
      </c>
      <c r="R1815" s="70" t="str">
        <f t="shared" si="401"/>
        <v>Yes</v>
      </c>
      <c r="S1815" s="70">
        <f t="shared" si="402"/>
        <v>285.60000000000002</v>
      </c>
      <c r="T1815" s="70">
        <f t="shared" si="403"/>
        <v>428.13505252486738</v>
      </c>
      <c r="U1815" s="70">
        <f t="shared" si="404"/>
        <v>7870.4224572211197</v>
      </c>
      <c r="V1815" s="70">
        <f t="shared" si="405"/>
        <v>0</v>
      </c>
    </row>
    <row r="1816" spans="1:22" x14ac:dyDescent="0.15">
      <c r="A1816" s="66">
        <v>58870.793223079178</v>
      </c>
      <c r="B1816" s="67">
        <v>7.3538630000000014</v>
      </c>
      <c r="C1816" s="67">
        <v>5920.6255200974756</v>
      </c>
      <c r="D1816" s="65">
        <v>430</v>
      </c>
      <c r="E1816" s="68">
        <v>1.2</v>
      </c>
      <c r="F1816" s="65">
        <v>0.82</v>
      </c>
      <c r="G1816" s="65">
        <v>1.24</v>
      </c>
      <c r="H1816" s="65">
        <v>35</v>
      </c>
      <c r="I1816" s="70">
        <f t="shared" si="392"/>
        <v>805.10413643787956</v>
      </c>
      <c r="J1816" s="70">
        <f t="shared" si="393"/>
        <v>31.533333333333339</v>
      </c>
      <c r="K1816" s="70">
        <f t="shared" si="394"/>
        <v>39.101333333333336</v>
      </c>
      <c r="L1816" s="70">
        <f t="shared" si="395"/>
        <v>2.5099800796022271</v>
      </c>
      <c r="M1816" s="70">
        <f t="shared" si="396"/>
        <v>244.49214996714224</v>
      </c>
      <c r="N1816" s="70">
        <f t="shared" si="397"/>
        <v>1.6448536269514715</v>
      </c>
      <c r="O1816" s="70">
        <f t="shared" si="398"/>
        <v>402.15379963461703</v>
      </c>
      <c r="P1816" s="70">
        <f t="shared" si="399"/>
        <v>1505.8204663012839</v>
      </c>
      <c r="Q1816" s="70">
        <f t="shared" si="400"/>
        <v>-140.89586356212055</v>
      </c>
      <c r="R1816" s="70" t="str">
        <f t="shared" si="401"/>
        <v>Yes</v>
      </c>
      <c r="S1816" s="70">
        <f t="shared" si="402"/>
        <v>1103.6666666666667</v>
      </c>
      <c r="T1816" s="70">
        <f t="shared" si="403"/>
        <v>1646.7163298634046</v>
      </c>
      <c r="U1816" s="70">
        <f t="shared" si="404"/>
        <v>4605587.6094593061</v>
      </c>
      <c r="V1816" s="70">
        <f t="shared" si="405"/>
        <v>0</v>
      </c>
    </row>
    <row r="1817" spans="1:22" x14ac:dyDescent="0.15">
      <c r="A1817" s="66">
        <v>18093.398034942944</v>
      </c>
      <c r="B1817" s="67">
        <v>10.954790000000001</v>
      </c>
      <c r="C1817" s="67">
        <v>1588.5848483412601</v>
      </c>
      <c r="D1817" s="65">
        <v>196</v>
      </c>
      <c r="E1817" s="68">
        <v>0.2</v>
      </c>
      <c r="F1817" s="65">
        <v>1</v>
      </c>
      <c r="G1817" s="65">
        <v>0.93</v>
      </c>
      <c r="H1817" s="65">
        <v>23</v>
      </c>
      <c r="I1817" s="70">
        <f t="shared" si="392"/>
        <v>145.0128070315597</v>
      </c>
      <c r="J1817" s="70">
        <f t="shared" si="393"/>
        <v>7.84</v>
      </c>
      <c r="K1817" s="70">
        <f t="shared" si="394"/>
        <v>7.2911999999999999</v>
      </c>
      <c r="L1817" s="70">
        <f t="shared" si="395"/>
        <v>0</v>
      </c>
      <c r="M1817" s="70">
        <f t="shared" si="396"/>
        <v>34.967366802777704</v>
      </c>
      <c r="N1817" s="70">
        <f t="shared" si="397"/>
        <v>1.6448536269514715</v>
      </c>
      <c r="O1817" s="70">
        <f t="shared" si="398"/>
        <v>57.51620011049139</v>
      </c>
      <c r="P1817" s="70">
        <f t="shared" si="399"/>
        <v>237.83620011049138</v>
      </c>
      <c r="Q1817" s="70">
        <f t="shared" si="400"/>
        <v>-90.187192968440286</v>
      </c>
      <c r="R1817" s="70" t="str">
        <f t="shared" si="401"/>
        <v>Yes</v>
      </c>
      <c r="S1817" s="70">
        <f t="shared" si="402"/>
        <v>180.32</v>
      </c>
      <c r="T1817" s="70">
        <f t="shared" si="403"/>
        <v>328.02339307893169</v>
      </c>
      <c r="U1817" s="70">
        <f t="shared" si="404"/>
        <v>7561.7784392908807</v>
      </c>
      <c r="V1817" s="70">
        <f t="shared" si="405"/>
        <v>0</v>
      </c>
    </row>
    <row r="1818" spans="1:22" x14ac:dyDescent="0.15">
      <c r="A1818" s="66">
        <v>54977.50853106851</v>
      </c>
      <c r="B1818" s="67">
        <v>290.56512100000003</v>
      </c>
      <c r="C1818" s="67">
        <v>63691.012375851235</v>
      </c>
      <c r="D1818" s="65">
        <v>592</v>
      </c>
      <c r="E1818" s="68">
        <v>0.2</v>
      </c>
      <c r="F1818" s="65">
        <v>0.7</v>
      </c>
      <c r="G1818" s="65">
        <v>0.52</v>
      </c>
      <c r="H1818" s="65">
        <v>16</v>
      </c>
      <c r="I1818" s="70">
        <f t="shared" si="392"/>
        <v>219.19703286015263</v>
      </c>
      <c r="J1818" s="70">
        <f t="shared" si="393"/>
        <v>23.68</v>
      </c>
      <c r="K1818" s="70">
        <f t="shared" si="394"/>
        <v>12.313600000000001</v>
      </c>
      <c r="L1818" s="70">
        <f t="shared" si="395"/>
        <v>2.1908902300206647</v>
      </c>
      <c r="M1818" s="70">
        <f t="shared" si="396"/>
        <v>71.537119311305801</v>
      </c>
      <c r="N1818" s="70">
        <f t="shared" si="397"/>
        <v>1.6448536269514715</v>
      </c>
      <c r="O1818" s="70">
        <f t="shared" si="398"/>
        <v>117.6680901608615</v>
      </c>
      <c r="P1818" s="70">
        <f t="shared" si="399"/>
        <v>496.54809016086148</v>
      </c>
      <c r="Q1818" s="70">
        <f t="shared" si="400"/>
        <v>-491.20296713984737</v>
      </c>
      <c r="R1818" s="70" t="str">
        <f t="shared" si="401"/>
        <v>Yes</v>
      </c>
      <c r="S1818" s="70">
        <f t="shared" si="402"/>
        <v>378.88</v>
      </c>
      <c r="T1818" s="70">
        <f t="shared" si="403"/>
        <v>987.75105730070891</v>
      </c>
      <c r="U1818" s="70">
        <f t="shared" si="404"/>
        <v>22839.657326837758</v>
      </c>
      <c r="V1818" s="70">
        <f t="shared" si="405"/>
        <v>0</v>
      </c>
    </row>
    <row r="1819" spans="1:22" x14ac:dyDescent="0.15">
      <c r="A1819" s="66">
        <v>92202.740403181728</v>
      </c>
      <c r="B1819" s="67">
        <v>9.0374130000000008</v>
      </c>
      <c r="C1819" s="67">
        <v>2918.1841708646002</v>
      </c>
      <c r="D1819" s="65">
        <v>204</v>
      </c>
      <c r="E1819" s="68">
        <v>-0.4</v>
      </c>
      <c r="F1819" s="65">
        <v>1</v>
      </c>
      <c r="G1819" s="65">
        <v>1</v>
      </c>
      <c r="H1819" s="65">
        <v>37</v>
      </c>
      <c r="I1819" s="70">
        <f t="shared" si="392"/>
        <v>322.90038873564811</v>
      </c>
      <c r="J1819" s="70">
        <f t="shared" si="393"/>
        <v>4.08</v>
      </c>
      <c r="K1819" s="70">
        <f t="shared" si="394"/>
        <v>4.08</v>
      </c>
      <c r="L1819" s="70">
        <f t="shared" si="395"/>
        <v>0</v>
      </c>
      <c r="M1819" s="70">
        <f t="shared" si="396"/>
        <v>24.817671123616737</v>
      </c>
      <c r="N1819" s="70">
        <f t="shared" si="397"/>
        <v>1.6448536269514715</v>
      </c>
      <c r="O1819" s="70">
        <f t="shared" si="398"/>
        <v>40.821436360169791</v>
      </c>
      <c r="P1819" s="70">
        <f t="shared" si="399"/>
        <v>191.78143636016981</v>
      </c>
      <c r="Q1819" s="70">
        <f t="shared" si="400"/>
        <v>200.5003887356481</v>
      </c>
      <c r="R1819" s="70" t="str">
        <f t="shared" si="401"/>
        <v>No</v>
      </c>
      <c r="S1819" s="70">
        <f t="shared" si="402"/>
        <v>150.96</v>
      </c>
      <c r="T1819" s="70">
        <f t="shared" si="403"/>
        <v>0</v>
      </c>
      <c r="U1819" s="70">
        <f t="shared" si="404"/>
        <v>304.88984100863996</v>
      </c>
      <c r="V1819" s="70">
        <f t="shared" si="405"/>
        <v>18.010547727008145</v>
      </c>
    </row>
    <row r="1820" spans="1:22" x14ac:dyDescent="0.15">
      <c r="A1820" s="66">
        <v>97544.603506592932</v>
      </c>
      <c r="B1820" s="67">
        <v>11.890098</v>
      </c>
      <c r="C1820" s="67">
        <v>16310.413467475713</v>
      </c>
      <c r="D1820" s="65">
        <v>502</v>
      </c>
      <c r="E1820" s="68">
        <v>-0.4</v>
      </c>
      <c r="F1820" s="65">
        <v>0.75</v>
      </c>
      <c r="G1820" s="65">
        <v>0.96</v>
      </c>
      <c r="H1820" s="65">
        <v>66</v>
      </c>
      <c r="I1820" s="70">
        <f t="shared" si="392"/>
        <v>1371.7644267924211</v>
      </c>
      <c r="J1820" s="70">
        <f t="shared" si="393"/>
        <v>10.040000000000001</v>
      </c>
      <c r="K1820" s="70">
        <f t="shared" si="394"/>
        <v>9.6384000000000007</v>
      </c>
      <c r="L1820" s="70">
        <f t="shared" si="395"/>
        <v>4.0620192023179804</v>
      </c>
      <c r="M1820" s="70">
        <f t="shared" si="396"/>
        <v>88.286715880476606</v>
      </c>
      <c r="N1820" s="70">
        <f t="shared" si="397"/>
        <v>1.6448536269514715</v>
      </c>
      <c r="O1820" s="70">
        <f t="shared" si="398"/>
        <v>145.21872482763604</v>
      </c>
      <c r="P1820" s="70">
        <f t="shared" si="399"/>
        <v>807.85872482763614</v>
      </c>
      <c r="Q1820" s="70">
        <f t="shared" si="400"/>
        <v>1070.564426792421</v>
      </c>
      <c r="R1820" s="70" t="str">
        <f t="shared" si="401"/>
        <v>No</v>
      </c>
      <c r="S1820" s="70">
        <f t="shared" si="402"/>
        <v>662.6400000000001</v>
      </c>
      <c r="T1820" s="70">
        <f t="shared" si="403"/>
        <v>0</v>
      </c>
      <c r="U1820" s="70">
        <f t="shared" si="404"/>
        <v>750.26813816832009</v>
      </c>
      <c r="V1820" s="70">
        <f t="shared" si="405"/>
        <v>621.496288624101</v>
      </c>
    </row>
    <row r="1821" spans="1:22" x14ac:dyDescent="0.15">
      <c r="A1821" s="66">
        <v>66898.450259183533</v>
      </c>
      <c r="B1821" s="67">
        <v>37.926735000000008</v>
      </c>
      <c r="C1821" s="67">
        <v>131594.09114767952</v>
      </c>
      <c r="D1821" s="65">
        <v>624</v>
      </c>
      <c r="E1821" s="68">
        <v>0.6</v>
      </c>
      <c r="F1821" s="65">
        <v>0.8</v>
      </c>
      <c r="G1821" s="65">
        <v>1.07</v>
      </c>
      <c r="H1821" s="65">
        <v>130</v>
      </c>
      <c r="I1821" s="70">
        <f t="shared" si="392"/>
        <v>3469.6920562152131</v>
      </c>
      <c r="J1821" s="70">
        <f t="shared" si="393"/>
        <v>33.28</v>
      </c>
      <c r="K1821" s="70">
        <f t="shared" si="394"/>
        <v>35.6096</v>
      </c>
      <c r="L1821" s="70">
        <f t="shared" si="395"/>
        <v>5.0990195135927845</v>
      </c>
      <c r="M1821" s="70">
        <f t="shared" si="396"/>
        <v>440.04793827582017</v>
      </c>
      <c r="N1821" s="70">
        <f t="shared" si="397"/>
        <v>1.6448536269514715</v>
      </c>
      <c r="O1821" s="70">
        <f t="shared" si="398"/>
        <v>723.81444730550004</v>
      </c>
      <c r="P1821" s="70">
        <f t="shared" si="399"/>
        <v>5050.2144473055005</v>
      </c>
      <c r="Q1821" s="70">
        <f t="shared" si="400"/>
        <v>2471.2920562152131</v>
      </c>
      <c r="R1821" s="70" t="str">
        <f t="shared" si="401"/>
        <v>Yes</v>
      </c>
      <c r="S1821" s="70">
        <f t="shared" si="402"/>
        <v>4326.4000000000005</v>
      </c>
      <c r="T1821" s="70">
        <f t="shared" si="403"/>
        <v>4326.4000000000005</v>
      </c>
      <c r="U1821" s="70">
        <f t="shared" si="404"/>
        <v>291069.97577908251</v>
      </c>
      <c r="V1821" s="70">
        <f t="shared" si="405"/>
        <v>0</v>
      </c>
    </row>
    <row r="1822" spans="1:22" x14ac:dyDescent="0.15">
      <c r="A1822" s="66">
        <v>57445.501784406326</v>
      </c>
      <c r="B1822" s="67">
        <v>6.7923239999999998</v>
      </c>
      <c r="C1822" s="67">
        <v>7705.5105280331909</v>
      </c>
      <c r="D1822" s="65">
        <v>736</v>
      </c>
      <c r="E1822" s="68">
        <v>-0.6</v>
      </c>
      <c r="F1822" s="65">
        <v>0.83</v>
      </c>
      <c r="G1822" s="65">
        <v>0.74</v>
      </c>
      <c r="H1822" s="65">
        <v>44</v>
      </c>
      <c r="I1822" s="70">
        <f t="shared" si="392"/>
        <v>1134.4438999130771</v>
      </c>
      <c r="J1822" s="70">
        <f t="shared" si="393"/>
        <v>9.8133333333333344</v>
      </c>
      <c r="K1822" s="70">
        <f t="shared" si="394"/>
        <v>7.2618666666666671</v>
      </c>
      <c r="L1822" s="70">
        <f t="shared" si="395"/>
        <v>2.7349588662354689</v>
      </c>
      <c r="M1822" s="70">
        <f t="shared" si="396"/>
        <v>55.14220191855479</v>
      </c>
      <c r="N1822" s="70">
        <f t="shared" si="397"/>
        <v>1.6448536269514715</v>
      </c>
      <c r="O1822" s="70">
        <f t="shared" si="398"/>
        <v>90.700850823825235</v>
      </c>
      <c r="P1822" s="70">
        <f t="shared" si="399"/>
        <v>522.48751749049188</v>
      </c>
      <c r="Q1822" s="70">
        <f t="shared" si="400"/>
        <v>840.04389991307698</v>
      </c>
      <c r="R1822" s="70" t="str">
        <f t="shared" si="401"/>
        <v>No</v>
      </c>
      <c r="S1822" s="70">
        <f t="shared" si="402"/>
        <v>431.78666666666669</v>
      </c>
      <c r="T1822" s="70">
        <f t="shared" si="403"/>
        <v>0</v>
      </c>
      <c r="U1822" s="70">
        <f t="shared" si="404"/>
        <v>490.64608661504002</v>
      </c>
      <c r="V1822" s="70">
        <f t="shared" si="405"/>
        <v>643.797813298037</v>
      </c>
    </row>
    <row r="1823" spans="1:22" x14ac:dyDescent="0.15">
      <c r="A1823" s="66">
        <v>14894.117286559505</v>
      </c>
      <c r="B1823" s="67">
        <v>29.707722000000004</v>
      </c>
      <c r="C1823" s="67">
        <v>45130.436331841942</v>
      </c>
      <c r="D1823" s="65">
        <v>632</v>
      </c>
      <c r="E1823" s="68">
        <v>0.4</v>
      </c>
      <c r="F1823" s="65">
        <v>1</v>
      </c>
      <c r="G1823" s="65">
        <v>0.79</v>
      </c>
      <c r="H1823" s="65">
        <v>76</v>
      </c>
      <c r="I1823" s="70">
        <f t="shared" si="392"/>
        <v>1519.1483322700385</v>
      </c>
      <c r="J1823" s="70">
        <f t="shared" si="393"/>
        <v>29.493333333333332</v>
      </c>
      <c r="K1823" s="70">
        <f t="shared" si="394"/>
        <v>23.299733333333332</v>
      </c>
      <c r="L1823" s="70">
        <f t="shared" si="395"/>
        <v>0</v>
      </c>
      <c r="M1823" s="70">
        <f t="shared" si="396"/>
        <v>203.12236602289215</v>
      </c>
      <c r="N1823" s="70">
        <f t="shared" si="397"/>
        <v>1.6448536269514715</v>
      </c>
      <c r="O1823" s="70">
        <f t="shared" si="398"/>
        <v>334.10656046771851</v>
      </c>
      <c r="P1823" s="70">
        <f t="shared" si="399"/>
        <v>2575.5998938010516</v>
      </c>
      <c r="Q1823" s="70">
        <f t="shared" si="400"/>
        <v>634.34833227003855</v>
      </c>
      <c r="R1823" s="70" t="str">
        <f t="shared" si="401"/>
        <v>Yes</v>
      </c>
      <c r="S1823" s="70">
        <f t="shared" si="402"/>
        <v>2241.4933333333333</v>
      </c>
      <c r="T1823" s="70">
        <f t="shared" si="403"/>
        <v>2241.4933333333333</v>
      </c>
      <c r="U1823" s="70">
        <f t="shared" si="404"/>
        <v>87364.381552967621</v>
      </c>
      <c r="V1823" s="70">
        <f t="shared" si="405"/>
        <v>0</v>
      </c>
    </row>
    <row r="1824" spans="1:22" x14ac:dyDescent="0.15">
      <c r="A1824" s="66">
        <v>73985.47922119248</v>
      </c>
      <c r="B1824" s="67">
        <v>6.7575970000000005</v>
      </c>
      <c r="C1824" s="67">
        <v>3541.5555650339634</v>
      </c>
      <c r="D1824" s="65">
        <v>858</v>
      </c>
      <c r="E1824" s="68">
        <v>1.2</v>
      </c>
      <c r="F1824" s="65">
        <v>0.82</v>
      </c>
      <c r="G1824" s="65">
        <v>0.31</v>
      </c>
      <c r="H1824" s="65">
        <v>31</v>
      </c>
      <c r="I1824" s="70">
        <f t="shared" si="392"/>
        <v>524.08505050448605</v>
      </c>
      <c r="J1824" s="70">
        <f t="shared" si="393"/>
        <v>62.920000000000009</v>
      </c>
      <c r="K1824" s="70">
        <f t="shared" si="394"/>
        <v>19.505200000000002</v>
      </c>
      <c r="L1824" s="70">
        <f t="shared" si="395"/>
        <v>2.3622023622035435</v>
      </c>
      <c r="M1824" s="70">
        <f t="shared" si="396"/>
        <v>184.0783717611605</v>
      </c>
      <c r="N1824" s="70">
        <f t="shared" si="397"/>
        <v>1.6448536269514715</v>
      </c>
      <c r="O1824" s="70">
        <f t="shared" si="398"/>
        <v>302.7819774346662</v>
      </c>
      <c r="P1824" s="70">
        <f t="shared" si="399"/>
        <v>2253.3019774346662</v>
      </c>
      <c r="Q1824" s="70">
        <f t="shared" si="400"/>
        <v>-1363.5149494955144</v>
      </c>
      <c r="R1824" s="70" t="str">
        <f t="shared" si="401"/>
        <v>Yes</v>
      </c>
      <c r="S1824" s="70">
        <f t="shared" si="402"/>
        <v>1950.5200000000002</v>
      </c>
      <c r="T1824" s="70">
        <f t="shared" si="403"/>
        <v>3616.8169269301807</v>
      </c>
      <c r="U1824" s="70">
        <f t="shared" si="404"/>
        <v>9189753.8812001981</v>
      </c>
      <c r="V1824" s="70">
        <f t="shared" si="405"/>
        <v>0</v>
      </c>
    </row>
    <row r="1825" spans="1:22" x14ac:dyDescent="0.15">
      <c r="A1825" s="66">
        <v>14429.984434806487</v>
      </c>
      <c r="B1825" s="67">
        <v>6.7575970000000005</v>
      </c>
      <c r="C1825" s="67">
        <v>3541.5555650339634</v>
      </c>
      <c r="D1825" s="65">
        <v>858</v>
      </c>
      <c r="E1825" s="68">
        <v>0.6</v>
      </c>
      <c r="F1825" s="65">
        <v>0.82</v>
      </c>
      <c r="G1825" s="65">
        <v>0.31</v>
      </c>
      <c r="H1825" s="65">
        <v>31</v>
      </c>
      <c r="I1825" s="70">
        <f t="shared" si="392"/>
        <v>524.08505050448605</v>
      </c>
      <c r="J1825" s="70">
        <f t="shared" si="393"/>
        <v>45.760000000000005</v>
      </c>
      <c r="K1825" s="70">
        <f t="shared" si="394"/>
        <v>14.185600000000001</v>
      </c>
      <c r="L1825" s="70">
        <f t="shared" si="395"/>
        <v>2.3622023622035435</v>
      </c>
      <c r="M1825" s="70">
        <f t="shared" si="396"/>
        <v>133.87517946266217</v>
      </c>
      <c r="N1825" s="70">
        <f t="shared" si="397"/>
        <v>1.6448536269514715</v>
      </c>
      <c r="O1825" s="70">
        <f t="shared" si="398"/>
        <v>220.20507449793902</v>
      </c>
      <c r="P1825" s="70">
        <f t="shared" si="399"/>
        <v>1638.7650744979392</v>
      </c>
      <c r="Q1825" s="70">
        <f t="shared" si="400"/>
        <v>-848.71494949551413</v>
      </c>
      <c r="R1825" s="70" t="str">
        <f t="shared" si="401"/>
        <v>Yes</v>
      </c>
      <c r="S1825" s="70">
        <f t="shared" si="402"/>
        <v>1418.5600000000002</v>
      </c>
      <c r="T1825" s="70">
        <f t="shared" si="403"/>
        <v>2487.4800239934534</v>
      </c>
      <c r="U1825" s="70">
        <f t="shared" si="404"/>
        <v>400221.21669623849</v>
      </c>
      <c r="V1825" s="70">
        <f t="shared" si="405"/>
        <v>0</v>
      </c>
    </row>
    <row r="1826" spans="1:22" x14ac:dyDescent="0.15">
      <c r="A1826" s="66">
        <v>32745.018581519314</v>
      </c>
      <c r="B1826" s="67">
        <v>18.682774000000002</v>
      </c>
      <c r="C1826" s="67">
        <v>10171.319458780481</v>
      </c>
      <c r="D1826" s="65">
        <v>656</v>
      </c>
      <c r="E1826" s="68">
        <v>0.5</v>
      </c>
      <c r="F1826" s="65">
        <v>1</v>
      </c>
      <c r="G1826" s="65">
        <v>0.6</v>
      </c>
      <c r="H1826" s="65">
        <v>33</v>
      </c>
      <c r="I1826" s="70">
        <f t="shared" si="392"/>
        <v>544.42233571847953</v>
      </c>
      <c r="J1826" s="70">
        <f t="shared" si="393"/>
        <v>32.799999999999997</v>
      </c>
      <c r="K1826" s="70">
        <f t="shared" si="394"/>
        <v>19.679999999999996</v>
      </c>
      <c r="L1826" s="70">
        <f t="shared" si="395"/>
        <v>0</v>
      </c>
      <c r="M1826" s="70">
        <f t="shared" si="396"/>
        <v>113.05299288386838</v>
      </c>
      <c r="N1826" s="70">
        <f t="shared" si="397"/>
        <v>1.6448536269514715</v>
      </c>
      <c r="O1826" s="70">
        <f t="shared" si="398"/>
        <v>185.95562538274982</v>
      </c>
      <c r="P1826" s="70">
        <f t="shared" si="399"/>
        <v>1268.3556253827496</v>
      </c>
      <c r="Q1826" s="70">
        <f t="shared" si="400"/>
        <v>-439.57766428152036</v>
      </c>
      <c r="R1826" s="70" t="str">
        <f t="shared" si="401"/>
        <v>Yes</v>
      </c>
      <c r="S1826" s="70">
        <f t="shared" si="402"/>
        <v>1082.3999999999999</v>
      </c>
      <c r="T1826" s="70">
        <f t="shared" si="403"/>
        <v>1707.93328966427</v>
      </c>
      <c r="U1826" s="70">
        <f t="shared" si="404"/>
        <v>168259.19531249997</v>
      </c>
      <c r="V1826" s="70">
        <f t="shared" si="405"/>
        <v>0</v>
      </c>
    </row>
    <row r="1827" spans="1:22" x14ac:dyDescent="0.15">
      <c r="A1827" s="66">
        <v>76211.074987748201</v>
      </c>
      <c r="B1827" s="67">
        <v>16.180824000000001</v>
      </c>
      <c r="C1827" s="67">
        <v>6010.2805850486993</v>
      </c>
      <c r="D1827" s="65">
        <v>608</v>
      </c>
      <c r="E1827" s="68">
        <v>1.2</v>
      </c>
      <c r="F1827" s="65">
        <v>0.85</v>
      </c>
      <c r="G1827" s="65">
        <v>0.61</v>
      </c>
      <c r="H1827" s="65">
        <v>23</v>
      </c>
      <c r="I1827" s="70">
        <f t="shared" si="392"/>
        <v>371.44465479932904</v>
      </c>
      <c r="J1827" s="70">
        <f t="shared" si="393"/>
        <v>44.586666666666666</v>
      </c>
      <c r="K1827" s="70">
        <f t="shared" si="394"/>
        <v>27.197866666666666</v>
      </c>
      <c r="L1827" s="70">
        <f t="shared" si="395"/>
        <v>1.8574175621006712</v>
      </c>
      <c r="M1827" s="70">
        <f t="shared" si="396"/>
        <v>154.50614968777853</v>
      </c>
      <c r="N1827" s="70">
        <f t="shared" si="397"/>
        <v>1.6448536269514715</v>
      </c>
      <c r="O1827" s="70">
        <f t="shared" si="398"/>
        <v>254.14000070024949</v>
      </c>
      <c r="P1827" s="70">
        <f t="shared" si="399"/>
        <v>1279.6333340335827</v>
      </c>
      <c r="Q1827" s="70">
        <f t="shared" si="400"/>
        <v>-966.15534520067081</v>
      </c>
      <c r="R1827" s="70" t="str">
        <f t="shared" si="401"/>
        <v>Yes</v>
      </c>
      <c r="S1827" s="70">
        <f t="shared" si="402"/>
        <v>1025.4933333333333</v>
      </c>
      <c r="T1827" s="70">
        <f t="shared" si="403"/>
        <v>2245.7886792342533</v>
      </c>
      <c r="U1827" s="70">
        <f t="shared" si="404"/>
        <v>6512086.6663982738</v>
      </c>
      <c r="V1827" s="70">
        <f t="shared" si="405"/>
        <v>0</v>
      </c>
    </row>
    <row r="1828" spans="1:22" x14ac:dyDescent="0.15">
      <c r="A1828" s="66">
        <v>97364.803660019563</v>
      </c>
      <c r="B1828" s="67">
        <v>10.159787</v>
      </c>
      <c r="C1828" s="67">
        <v>8934.4927739275736</v>
      </c>
      <c r="D1828" s="65">
        <v>1076</v>
      </c>
      <c r="E1828" s="68">
        <v>0.8</v>
      </c>
      <c r="F1828" s="65">
        <v>0.85</v>
      </c>
      <c r="G1828" s="65">
        <v>0.81</v>
      </c>
      <c r="H1828" s="65">
        <v>23</v>
      </c>
      <c r="I1828" s="70">
        <f t="shared" si="392"/>
        <v>879.39764622305313</v>
      </c>
      <c r="J1828" s="70">
        <f t="shared" si="393"/>
        <v>64.56</v>
      </c>
      <c r="K1828" s="70">
        <f t="shared" si="394"/>
        <v>52.293600000000005</v>
      </c>
      <c r="L1828" s="70">
        <f t="shared" si="395"/>
        <v>1.8574175621006712</v>
      </c>
      <c r="M1828" s="70">
        <f t="shared" si="396"/>
        <v>277.9853444735532</v>
      </c>
      <c r="N1828" s="70">
        <f t="shared" si="397"/>
        <v>1.6448536269514715</v>
      </c>
      <c r="O1828" s="70">
        <f t="shared" si="398"/>
        <v>457.24520209667816</v>
      </c>
      <c r="P1828" s="70">
        <f t="shared" si="399"/>
        <v>1942.1252020966783</v>
      </c>
      <c r="Q1828" s="70">
        <f t="shared" si="400"/>
        <v>-1057.4023537769472</v>
      </c>
      <c r="R1828" s="70" t="str">
        <f t="shared" si="401"/>
        <v>Yes</v>
      </c>
      <c r="S1828" s="70">
        <f t="shared" si="402"/>
        <v>1484.88</v>
      </c>
      <c r="T1828" s="70">
        <f t="shared" si="403"/>
        <v>2999.5275558736257</v>
      </c>
      <c r="U1828" s="70">
        <f t="shared" si="404"/>
        <v>1553517.2080182075</v>
      </c>
      <c r="V1828" s="70">
        <f t="shared" si="405"/>
        <v>0</v>
      </c>
    </row>
    <row r="1829" spans="1:22" x14ac:dyDescent="0.15">
      <c r="A1829" s="66">
        <v>37513.083853144104</v>
      </c>
      <c r="B1829" s="67">
        <v>26.036637000000002</v>
      </c>
      <c r="C1829" s="67">
        <v>96099.694135117854</v>
      </c>
      <c r="D1829" s="65">
        <v>680</v>
      </c>
      <c r="E1829" s="68">
        <v>-0.2</v>
      </c>
      <c r="F1829" s="65">
        <v>0.7</v>
      </c>
      <c r="G1829" s="65">
        <v>1.07</v>
      </c>
      <c r="H1829" s="65">
        <v>123</v>
      </c>
      <c r="I1829" s="70">
        <f t="shared" si="392"/>
        <v>3690.9411202037286</v>
      </c>
      <c r="J1829" s="70">
        <f t="shared" si="393"/>
        <v>18.133333333333336</v>
      </c>
      <c r="K1829" s="70">
        <f t="shared" si="394"/>
        <v>19.402666666666672</v>
      </c>
      <c r="L1829" s="70">
        <f t="shared" si="395"/>
        <v>6.0745370193949766</v>
      </c>
      <c r="M1829" s="70">
        <f t="shared" si="396"/>
        <v>241.74032198759625</v>
      </c>
      <c r="N1829" s="70">
        <f t="shared" si="397"/>
        <v>1.6448536269514715</v>
      </c>
      <c r="O1829" s="70">
        <f t="shared" si="398"/>
        <v>397.62744540171423</v>
      </c>
      <c r="P1829" s="70">
        <f t="shared" si="399"/>
        <v>2628.0274454017149</v>
      </c>
      <c r="Q1829" s="70">
        <f t="shared" si="400"/>
        <v>3146.9411202037286</v>
      </c>
      <c r="R1829" s="70" t="str">
        <f t="shared" si="401"/>
        <v>No</v>
      </c>
      <c r="S1829" s="70">
        <f t="shared" si="402"/>
        <v>2230.4000000000005</v>
      </c>
      <c r="T1829" s="70">
        <f t="shared" si="403"/>
        <v>0</v>
      </c>
      <c r="U1829" s="70">
        <f t="shared" si="404"/>
        <v>2486.3537790976011</v>
      </c>
      <c r="V1829" s="70">
        <f t="shared" si="405"/>
        <v>1204.5873411061275</v>
      </c>
    </row>
    <row r="1830" spans="1:22" x14ac:dyDescent="0.15">
      <c r="A1830" s="66">
        <v>96799.145115036881</v>
      </c>
      <c r="B1830" s="67">
        <v>28.115549000000001</v>
      </c>
      <c r="C1830" s="67">
        <v>17640.999271852019</v>
      </c>
      <c r="D1830" s="65">
        <v>752</v>
      </c>
      <c r="E1830" s="68">
        <v>1.2</v>
      </c>
      <c r="F1830" s="65">
        <v>0.87</v>
      </c>
      <c r="G1830" s="65">
        <v>0.49</v>
      </c>
      <c r="H1830" s="65">
        <v>40</v>
      </c>
      <c r="I1830" s="70">
        <f t="shared" si="392"/>
        <v>627.44637395670338</v>
      </c>
      <c r="J1830" s="70">
        <f t="shared" si="393"/>
        <v>55.146666666666668</v>
      </c>
      <c r="K1830" s="70">
        <f t="shared" si="394"/>
        <v>27.021866666666668</v>
      </c>
      <c r="L1830" s="70">
        <f t="shared" si="395"/>
        <v>2.2803508501982761</v>
      </c>
      <c r="M1830" s="70">
        <f t="shared" si="396"/>
        <v>212.18213006084082</v>
      </c>
      <c r="N1830" s="70">
        <f t="shared" si="397"/>
        <v>1.6448536269514715</v>
      </c>
      <c r="O1830" s="70">
        <f t="shared" si="398"/>
        <v>349.00854620486285</v>
      </c>
      <c r="P1830" s="70">
        <f t="shared" si="399"/>
        <v>2554.8752128715296</v>
      </c>
      <c r="Q1830" s="70">
        <f t="shared" si="400"/>
        <v>-1026.9536260432967</v>
      </c>
      <c r="R1830" s="70" t="str">
        <f t="shared" si="401"/>
        <v>Yes</v>
      </c>
      <c r="S1830" s="70">
        <f t="shared" si="402"/>
        <v>2205.8666666666668</v>
      </c>
      <c r="T1830" s="70">
        <f t="shared" si="403"/>
        <v>3581.8288389148265</v>
      </c>
      <c r="U1830" s="70">
        <f t="shared" si="404"/>
        <v>8054422.9821241805</v>
      </c>
      <c r="V1830" s="70">
        <f t="shared" si="405"/>
        <v>0</v>
      </c>
    </row>
    <row r="1831" spans="1:22" x14ac:dyDescent="0.15">
      <c r="A1831" s="66">
        <v>9309.6641416217317</v>
      </c>
      <c r="B1831" s="67">
        <v>8.0670370000000009</v>
      </c>
      <c r="C1831" s="67">
        <v>5777.780805120412</v>
      </c>
      <c r="D1831" s="65">
        <v>786</v>
      </c>
      <c r="E1831" s="68">
        <v>1.2</v>
      </c>
      <c r="F1831" s="65">
        <v>1</v>
      </c>
      <c r="G1831" s="65">
        <v>0.41</v>
      </c>
      <c r="H1831" s="65">
        <v>44</v>
      </c>
      <c r="I1831" s="70">
        <f t="shared" si="392"/>
        <v>716.22093776443705</v>
      </c>
      <c r="J1831" s="70">
        <f t="shared" si="393"/>
        <v>57.64</v>
      </c>
      <c r="K1831" s="70">
        <f t="shared" si="394"/>
        <v>23.632400000000001</v>
      </c>
      <c r="L1831" s="70">
        <f t="shared" si="395"/>
        <v>0</v>
      </c>
      <c r="M1831" s="70">
        <f t="shared" si="396"/>
        <v>156.75960739118992</v>
      </c>
      <c r="N1831" s="70">
        <f t="shared" si="397"/>
        <v>1.6448536269514715</v>
      </c>
      <c r="O1831" s="70">
        <f t="shared" si="398"/>
        <v>257.84660877688742</v>
      </c>
      <c r="P1831" s="70">
        <f t="shared" si="399"/>
        <v>2794.0066087768873</v>
      </c>
      <c r="Q1831" s="70">
        <f t="shared" si="400"/>
        <v>-1012.979062235563</v>
      </c>
      <c r="R1831" s="70" t="str">
        <f t="shared" si="401"/>
        <v>Yes</v>
      </c>
      <c r="S1831" s="70">
        <f t="shared" si="402"/>
        <v>2536.16</v>
      </c>
      <c r="T1831" s="70">
        <f t="shared" si="403"/>
        <v>3806.9856710124504</v>
      </c>
      <c r="U1831" s="70">
        <f t="shared" si="404"/>
        <v>8418585.7233372442</v>
      </c>
      <c r="V1831" s="70">
        <f t="shared" si="405"/>
        <v>0</v>
      </c>
    </row>
    <row r="1832" spans="1:22" x14ac:dyDescent="0.15">
      <c r="A1832" s="66">
        <v>22592.416471739398</v>
      </c>
      <c r="B1832" s="67">
        <v>16.087302000000001</v>
      </c>
      <c r="C1832" s="67">
        <v>44489.647259670841</v>
      </c>
      <c r="D1832" s="65">
        <v>688</v>
      </c>
      <c r="E1832" s="68">
        <v>0.2</v>
      </c>
      <c r="F1832" s="65">
        <v>0.82</v>
      </c>
      <c r="G1832" s="65">
        <v>1</v>
      </c>
      <c r="H1832" s="65">
        <v>97</v>
      </c>
      <c r="I1832" s="70">
        <f t="shared" si="392"/>
        <v>2765.5132762268549</v>
      </c>
      <c r="J1832" s="70">
        <f t="shared" si="393"/>
        <v>27.52</v>
      </c>
      <c r="K1832" s="70">
        <f t="shared" si="394"/>
        <v>27.52</v>
      </c>
      <c r="L1832" s="70">
        <f t="shared" si="395"/>
        <v>4.1785164831552359</v>
      </c>
      <c r="M1832" s="70">
        <f t="shared" si="396"/>
        <v>294.42541803315828</v>
      </c>
      <c r="N1832" s="70">
        <f t="shared" si="397"/>
        <v>1.6448536269514715</v>
      </c>
      <c r="O1832" s="70">
        <f t="shared" si="398"/>
        <v>484.28671671854357</v>
      </c>
      <c r="P1832" s="70">
        <f t="shared" si="399"/>
        <v>3153.7267167185437</v>
      </c>
      <c r="Q1832" s="70">
        <f t="shared" si="400"/>
        <v>1939.913276226855</v>
      </c>
      <c r="R1832" s="70" t="str">
        <f t="shared" si="401"/>
        <v>Yes</v>
      </c>
      <c r="S1832" s="70">
        <f t="shared" si="402"/>
        <v>2669.44</v>
      </c>
      <c r="T1832" s="70">
        <f t="shared" si="403"/>
        <v>2669.44</v>
      </c>
      <c r="U1832" s="70">
        <f t="shared" si="404"/>
        <v>26543.385542000644</v>
      </c>
      <c r="V1832" s="70">
        <f t="shared" si="405"/>
        <v>0</v>
      </c>
    </row>
    <row r="1833" spans="1:22" x14ac:dyDescent="0.15">
      <c r="A1833" s="66">
        <v>3596.2586651281272</v>
      </c>
      <c r="B1833" s="67">
        <v>38.129531</v>
      </c>
      <c r="C1833" s="67">
        <v>46040.874159710693</v>
      </c>
      <c r="D1833" s="65">
        <v>794</v>
      </c>
      <c r="E1833" s="68">
        <v>1.5</v>
      </c>
      <c r="F1833" s="65">
        <v>0.83</v>
      </c>
      <c r="G1833" s="65">
        <v>0.43</v>
      </c>
      <c r="H1833" s="65">
        <v>81</v>
      </c>
      <c r="I1833" s="70">
        <f t="shared" si="392"/>
        <v>1207.4859813961702</v>
      </c>
      <c r="J1833" s="70">
        <f t="shared" si="393"/>
        <v>66.166666666666657</v>
      </c>
      <c r="K1833" s="70">
        <f t="shared" si="394"/>
        <v>28.451666666666661</v>
      </c>
      <c r="L1833" s="70">
        <f t="shared" si="395"/>
        <v>3.7107950630558948</v>
      </c>
      <c r="M1833" s="70">
        <f t="shared" si="396"/>
        <v>354.76009742500634</v>
      </c>
      <c r="N1833" s="70">
        <f t="shared" si="397"/>
        <v>1.6448536269514715</v>
      </c>
      <c r="O1833" s="70">
        <f t="shared" si="398"/>
        <v>583.52843294717911</v>
      </c>
      <c r="P1833" s="70">
        <f t="shared" si="399"/>
        <v>5943.0284329471779</v>
      </c>
      <c r="Q1833" s="70">
        <f t="shared" si="400"/>
        <v>-777.51401860382953</v>
      </c>
      <c r="R1833" s="70" t="str">
        <f t="shared" si="401"/>
        <v>Yes</v>
      </c>
      <c r="S1833" s="70">
        <f t="shared" si="402"/>
        <v>5359.4999999999991</v>
      </c>
      <c r="T1833" s="70">
        <f t="shared" si="403"/>
        <v>6720.5424515510076</v>
      </c>
      <c r="U1833" s="70">
        <f t="shared" si="404"/>
        <v>31549401.967773434</v>
      </c>
      <c r="V1833" s="70">
        <f t="shared" si="405"/>
        <v>0</v>
      </c>
    </row>
    <row r="1834" spans="1:22" x14ac:dyDescent="0.15">
      <c r="A1834" s="66">
        <v>85238.340563444988</v>
      </c>
      <c r="B1834" s="67">
        <v>16.609857000000002</v>
      </c>
      <c r="C1834" s="67">
        <v>7258.2376178630975</v>
      </c>
      <c r="D1834" s="65">
        <v>728</v>
      </c>
      <c r="E1834" s="68">
        <v>-0.7</v>
      </c>
      <c r="F1834" s="65">
        <v>0.7</v>
      </c>
      <c r="G1834" s="65">
        <v>0.54</v>
      </c>
      <c r="H1834" s="65">
        <v>23</v>
      </c>
      <c r="I1834" s="70">
        <f t="shared" si="392"/>
        <v>436.98375114626793</v>
      </c>
      <c r="J1834" s="70">
        <f t="shared" si="393"/>
        <v>7.2800000000000011</v>
      </c>
      <c r="K1834" s="70">
        <f t="shared" si="394"/>
        <v>3.9312000000000009</v>
      </c>
      <c r="L1834" s="70">
        <f t="shared" si="395"/>
        <v>2.6267851073127395</v>
      </c>
      <c r="M1834" s="70">
        <f t="shared" si="396"/>
        <v>26.854024449232938</v>
      </c>
      <c r="N1834" s="70">
        <f t="shared" si="397"/>
        <v>1.6448536269514715</v>
      </c>
      <c r="O1834" s="70">
        <f t="shared" si="398"/>
        <v>44.170939513564292</v>
      </c>
      <c r="P1834" s="70">
        <f t="shared" si="399"/>
        <v>211.61093951356432</v>
      </c>
      <c r="Q1834" s="70">
        <f t="shared" si="400"/>
        <v>218.5837511462679</v>
      </c>
      <c r="R1834" s="70" t="str">
        <f t="shared" si="401"/>
        <v>No</v>
      </c>
      <c r="S1834" s="70">
        <f t="shared" si="402"/>
        <v>167.44000000000003</v>
      </c>
      <c r="T1834" s="70">
        <f t="shared" si="403"/>
        <v>0</v>
      </c>
      <c r="U1834" s="70">
        <f t="shared" si="404"/>
        <v>311.99944730136008</v>
      </c>
      <c r="V1834" s="70">
        <f t="shared" si="405"/>
        <v>124.98430384490786</v>
      </c>
    </row>
    <row r="1835" spans="1:22" x14ac:dyDescent="0.15">
      <c r="A1835" s="66">
        <v>21639.407907805551</v>
      </c>
      <c r="B1835" s="67">
        <v>16.052223000000001</v>
      </c>
      <c r="C1835" s="67">
        <v>13621.657849304018</v>
      </c>
      <c r="D1835" s="65">
        <v>786</v>
      </c>
      <c r="E1835" s="68">
        <v>-0.2</v>
      </c>
      <c r="F1835" s="65">
        <v>0.7</v>
      </c>
      <c r="G1835" s="65">
        <v>1.1200000000000001</v>
      </c>
      <c r="H1835" s="65">
        <v>23</v>
      </c>
      <c r="I1835" s="70">
        <f t="shared" si="392"/>
        <v>848.58389079842811</v>
      </c>
      <c r="J1835" s="70">
        <f t="shared" si="393"/>
        <v>20.96</v>
      </c>
      <c r="K1835" s="70">
        <f t="shared" si="394"/>
        <v>23.475200000000005</v>
      </c>
      <c r="L1835" s="70">
        <f t="shared" si="395"/>
        <v>2.6267851073127395</v>
      </c>
      <c r="M1835" s="70">
        <f t="shared" si="396"/>
        <v>125.32467588595634</v>
      </c>
      <c r="N1835" s="70">
        <f t="shared" si="397"/>
        <v>1.6448536269514715</v>
      </c>
      <c r="O1835" s="70">
        <f t="shared" si="398"/>
        <v>206.14074767753291</v>
      </c>
      <c r="P1835" s="70">
        <f t="shared" si="399"/>
        <v>688.22074767753293</v>
      </c>
      <c r="Q1835" s="70">
        <f t="shared" si="400"/>
        <v>219.78389079842805</v>
      </c>
      <c r="R1835" s="70" t="str">
        <f t="shared" si="401"/>
        <v>Yes</v>
      </c>
      <c r="S1835" s="70">
        <f t="shared" si="402"/>
        <v>482.08000000000004</v>
      </c>
      <c r="T1835" s="70">
        <f t="shared" si="403"/>
        <v>482.08000000000004</v>
      </c>
      <c r="U1835" s="70">
        <f t="shared" si="404"/>
        <v>2873.9324564275207</v>
      </c>
      <c r="V1835" s="70">
        <f t="shared" si="405"/>
        <v>0</v>
      </c>
    </row>
    <row r="1836" spans="1:22" x14ac:dyDescent="0.15">
      <c r="A1836" s="66">
        <v>67330.828575045511</v>
      </c>
      <c r="B1836" s="67">
        <v>13.784100000000002</v>
      </c>
      <c r="C1836" s="67">
        <v>15291.027693380425</v>
      </c>
      <c r="D1836" s="65">
        <v>810</v>
      </c>
      <c r="E1836" s="68">
        <v>0.5</v>
      </c>
      <c r="F1836" s="65">
        <v>0.8</v>
      </c>
      <c r="G1836" s="65">
        <v>0.42</v>
      </c>
      <c r="H1836" s="65">
        <v>66</v>
      </c>
      <c r="I1836" s="70">
        <f t="shared" si="392"/>
        <v>1109.3236187622276</v>
      </c>
      <c r="J1836" s="70">
        <f t="shared" si="393"/>
        <v>40.5</v>
      </c>
      <c r="K1836" s="70">
        <f t="shared" si="394"/>
        <v>17.009999999999998</v>
      </c>
      <c r="L1836" s="70">
        <f t="shared" si="395"/>
        <v>3.6331804249169894</v>
      </c>
      <c r="M1836" s="70">
        <f t="shared" si="396"/>
        <v>201.86071088748295</v>
      </c>
      <c r="N1836" s="70">
        <f t="shared" si="397"/>
        <v>1.6448536269514715</v>
      </c>
      <c r="O1836" s="70">
        <f t="shared" si="398"/>
        <v>332.03132244227874</v>
      </c>
      <c r="P1836" s="70">
        <f t="shared" si="399"/>
        <v>3005.0313224422789</v>
      </c>
      <c r="Q1836" s="70">
        <f t="shared" si="400"/>
        <v>-105.67638123777238</v>
      </c>
      <c r="R1836" s="70" t="str">
        <f t="shared" si="401"/>
        <v>Yes</v>
      </c>
      <c r="S1836" s="70">
        <f t="shared" si="402"/>
        <v>2673</v>
      </c>
      <c r="T1836" s="70">
        <f t="shared" si="403"/>
        <v>3110.7077036800511</v>
      </c>
      <c r="U1836" s="70">
        <f t="shared" si="404"/>
        <v>207759.0673828125</v>
      </c>
      <c r="V1836" s="70">
        <f t="shared" si="405"/>
        <v>0</v>
      </c>
    </row>
    <row r="1837" spans="1:22" x14ac:dyDescent="0.15">
      <c r="A1837" s="66">
        <v>37199.400821726595</v>
      </c>
      <c r="B1837" s="67">
        <v>10.405307000000001</v>
      </c>
      <c r="C1837" s="67">
        <v>3658.6556756382483</v>
      </c>
      <c r="D1837" s="65">
        <v>688</v>
      </c>
      <c r="E1837" s="68">
        <v>0.5</v>
      </c>
      <c r="F1837" s="65">
        <v>0.82</v>
      </c>
      <c r="G1837" s="65">
        <v>0.71</v>
      </c>
      <c r="H1837" s="65">
        <v>16</v>
      </c>
      <c r="I1837" s="70">
        <f t="shared" si="392"/>
        <v>351.61439019898677</v>
      </c>
      <c r="J1837" s="70">
        <f t="shared" si="393"/>
        <v>34.4</v>
      </c>
      <c r="K1837" s="70">
        <f t="shared" si="394"/>
        <v>24.423999999999999</v>
      </c>
      <c r="L1837" s="70">
        <f t="shared" si="395"/>
        <v>1.6970562748477143</v>
      </c>
      <c r="M1837" s="70">
        <f t="shared" si="396"/>
        <v>113.80942498756419</v>
      </c>
      <c r="N1837" s="70">
        <f t="shared" si="397"/>
        <v>1.6448536269514715</v>
      </c>
      <c r="O1837" s="70">
        <f t="shared" si="398"/>
        <v>187.19984547205638</v>
      </c>
      <c r="P1837" s="70">
        <f t="shared" si="399"/>
        <v>737.59984547205636</v>
      </c>
      <c r="Q1837" s="70">
        <f t="shared" si="400"/>
        <v>-680.38560980101329</v>
      </c>
      <c r="R1837" s="70" t="str">
        <f t="shared" si="401"/>
        <v>Yes</v>
      </c>
      <c r="S1837" s="70">
        <f t="shared" si="402"/>
        <v>550.4</v>
      </c>
      <c r="T1837" s="70">
        <f t="shared" si="403"/>
        <v>1417.9854552730696</v>
      </c>
      <c r="U1837" s="70">
        <f t="shared" si="404"/>
        <v>176466.9609375</v>
      </c>
      <c r="V1837" s="70">
        <f t="shared" si="405"/>
        <v>0</v>
      </c>
    </row>
    <row r="1838" spans="1:22" x14ac:dyDescent="0.15">
      <c r="A1838" s="66">
        <v>95171.927227001521</v>
      </c>
      <c r="B1838" s="67">
        <v>86.165255000000002</v>
      </c>
      <c r="C1838" s="67">
        <v>65348.643361974333</v>
      </c>
      <c r="D1838" s="65">
        <v>236</v>
      </c>
      <c r="E1838" s="68">
        <v>-0.6</v>
      </c>
      <c r="F1838" s="65">
        <v>0.7</v>
      </c>
      <c r="G1838" s="65">
        <v>1.87</v>
      </c>
      <c r="H1838" s="65">
        <v>44</v>
      </c>
      <c r="I1838" s="70">
        <f t="shared" si="392"/>
        <v>758.41060717541347</v>
      </c>
      <c r="J1838" s="70">
        <f t="shared" si="393"/>
        <v>3.1466666666666665</v>
      </c>
      <c r="K1838" s="70">
        <f t="shared" si="394"/>
        <v>5.884266666666667</v>
      </c>
      <c r="L1838" s="70">
        <f t="shared" si="395"/>
        <v>3.6331804249169903</v>
      </c>
      <c r="M1838" s="70">
        <f t="shared" si="396"/>
        <v>40.67163743522287</v>
      </c>
      <c r="N1838" s="70">
        <f t="shared" si="397"/>
        <v>1.6448536269514715</v>
      </c>
      <c r="O1838" s="70">
        <f t="shared" si="398"/>
        <v>66.898890349381588</v>
      </c>
      <c r="P1838" s="70">
        <f t="shared" si="399"/>
        <v>205.35222368271491</v>
      </c>
      <c r="Q1838" s="70">
        <f t="shared" si="400"/>
        <v>664.0106071754135</v>
      </c>
      <c r="R1838" s="70" t="str">
        <f t="shared" si="401"/>
        <v>No</v>
      </c>
      <c r="S1838" s="70">
        <f t="shared" si="402"/>
        <v>138.45333333333332</v>
      </c>
      <c r="T1838" s="70">
        <f t="shared" si="403"/>
        <v>0</v>
      </c>
      <c r="U1838" s="70">
        <f t="shared" si="404"/>
        <v>157.32673429503998</v>
      </c>
      <c r="V1838" s="70">
        <f t="shared" si="405"/>
        <v>601.08387288037352</v>
      </c>
    </row>
    <row r="1839" spans="1:22" x14ac:dyDescent="0.15">
      <c r="A1839" s="66">
        <v>89009.132687698671</v>
      </c>
      <c r="B1839" s="67">
        <v>244.44686200000004</v>
      </c>
      <c r="C1839" s="67">
        <v>399711.79538235167</v>
      </c>
      <c r="D1839" s="65">
        <v>866</v>
      </c>
      <c r="E1839" s="68">
        <v>1.5</v>
      </c>
      <c r="F1839" s="65">
        <v>0.8</v>
      </c>
      <c r="G1839" s="65">
        <v>0.56999999999999995</v>
      </c>
      <c r="H1839" s="65">
        <v>81</v>
      </c>
      <c r="I1839" s="70">
        <f t="shared" si="392"/>
        <v>1635.1684456573291</v>
      </c>
      <c r="J1839" s="70">
        <f t="shared" si="393"/>
        <v>72.166666666666671</v>
      </c>
      <c r="K1839" s="70">
        <f t="shared" si="394"/>
        <v>41.134999999999998</v>
      </c>
      <c r="L1839" s="70">
        <f t="shared" si="395"/>
        <v>4.0249223594996213</v>
      </c>
      <c r="M1839" s="70">
        <f t="shared" si="396"/>
        <v>470.5626379399452</v>
      </c>
      <c r="N1839" s="70">
        <f t="shared" si="397"/>
        <v>1.6448536269514715</v>
      </c>
      <c r="O1839" s="70">
        <f t="shared" si="398"/>
        <v>774.00666172337094</v>
      </c>
      <c r="P1839" s="70">
        <f t="shared" si="399"/>
        <v>6619.5066617233706</v>
      </c>
      <c r="Q1839" s="70">
        <f t="shared" si="400"/>
        <v>-529.83155434267087</v>
      </c>
      <c r="R1839" s="70" t="str">
        <f t="shared" si="401"/>
        <v>Yes</v>
      </c>
      <c r="S1839" s="70">
        <f t="shared" si="402"/>
        <v>5845.5</v>
      </c>
      <c r="T1839" s="70">
        <f t="shared" si="403"/>
        <v>7149.3382160660412</v>
      </c>
      <c r="U1839" s="70">
        <f t="shared" si="404"/>
        <v>34410304.916992188</v>
      </c>
      <c r="V1839" s="70">
        <f t="shared" si="405"/>
        <v>0</v>
      </c>
    </row>
    <row r="1840" spans="1:22" x14ac:dyDescent="0.15">
      <c r="A1840" s="66">
        <v>18053.505109755617</v>
      </c>
      <c r="B1840" s="67">
        <v>7.5590460000000004</v>
      </c>
      <c r="C1840" s="67">
        <v>10286.200321817421</v>
      </c>
      <c r="D1840" s="65">
        <v>494</v>
      </c>
      <c r="E1840" s="68">
        <v>-0.6</v>
      </c>
      <c r="F1840" s="65">
        <v>1</v>
      </c>
      <c r="G1840" s="65">
        <v>0.95</v>
      </c>
      <c r="H1840" s="65">
        <v>66</v>
      </c>
      <c r="I1840" s="70">
        <f t="shared" si="392"/>
        <v>1360.7802256815769</v>
      </c>
      <c r="J1840" s="70">
        <f t="shared" si="393"/>
        <v>6.586666666666666</v>
      </c>
      <c r="K1840" s="70">
        <f t="shared" si="394"/>
        <v>6.2573333333333325</v>
      </c>
      <c r="L1840" s="70">
        <f t="shared" si="395"/>
        <v>0</v>
      </c>
      <c r="M1840" s="70">
        <f t="shared" si="396"/>
        <v>50.834816310608744</v>
      </c>
      <c r="N1840" s="70">
        <f t="shared" si="397"/>
        <v>1.6448536269514715</v>
      </c>
      <c r="O1840" s="70">
        <f t="shared" si="398"/>
        <v>83.615831983916621</v>
      </c>
      <c r="P1840" s="70">
        <f t="shared" si="399"/>
        <v>518.33583198391659</v>
      </c>
      <c r="Q1840" s="70">
        <f t="shared" si="400"/>
        <v>1163.180225681577</v>
      </c>
      <c r="R1840" s="70" t="str">
        <f t="shared" si="401"/>
        <v>No</v>
      </c>
      <c r="S1840" s="70">
        <f t="shared" si="402"/>
        <v>434.71999999999997</v>
      </c>
      <c r="T1840" s="70">
        <f t="shared" si="403"/>
        <v>0</v>
      </c>
      <c r="U1840" s="70">
        <f t="shared" si="404"/>
        <v>329.31952009216002</v>
      </c>
      <c r="V1840" s="70">
        <f t="shared" si="405"/>
        <v>1031.4607055894169</v>
      </c>
    </row>
    <row r="1841" spans="1:22" x14ac:dyDescent="0.15">
      <c r="A1841" s="66">
        <v>88086.299476952918</v>
      </c>
      <c r="B1841" s="67">
        <v>13.702260000000001</v>
      </c>
      <c r="C1841" s="67">
        <v>16455.939756399002</v>
      </c>
      <c r="D1841" s="65">
        <v>486</v>
      </c>
      <c r="E1841" s="68">
        <v>0.5</v>
      </c>
      <c r="F1841" s="65">
        <v>1</v>
      </c>
      <c r="G1841" s="65">
        <v>0.75</v>
      </c>
      <c r="H1841" s="65">
        <v>78</v>
      </c>
      <c r="I1841" s="70">
        <f t="shared" si="392"/>
        <v>1200.965370413275</v>
      </c>
      <c r="J1841" s="70">
        <f t="shared" si="393"/>
        <v>24.299999999999997</v>
      </c>
      <c r="K1841" s="70">
        <f t="shared" si="394"/>
        <v>18.224999999999998</v>
      </c>
      <c r="L1841" s="70">
        <f t="shared" si="395"/>
        <v>0</v>
      </c>
      <c r="M1841" s="70">
        <f t="shared" si="396"/>
        <v>160.958841788825</v>
      </c>
      <c r="N1841" s="70">
        <f t="shared" si="397"/>
        <v>1.6448536269514715</v>
      </c>
      <c r="O1841" s="70">
        <f t="shared" si="398"/>
        <v>264.75373470625686</v>
      </c>
      <c r="P1841" s="70">
        <f t="shared" si="399"/>
        <v>2160.1537347062567</v>
      </c>
      <c r="Q1841" s="70">
        <f t="shared" si="400"/>
        <v>471.96537041327508</v>
      </c>
      <c r="R1841" s="70" t="str">
        <f t="shared" si="401"/>
        <v>Yes</v>
      </c>
      <c r="S1841" s="70">
        <f t="shared" si="402"/>
        <v>1895.3999999999999</v>
      </c>
      <c r="T1841" s="70">
        <f t="shared" si="403"/>
        <v>1895.3999999999999</v>
      </c>
      <c r="U1841" s="70">
        <f t="shared" si="404"/>
        <v>124655.44042968747</v>
      </c>
      <c r="V1841" s="70">
        <f t="shared" si="405"/>
        <v>0</v>
      </c>
    </row>
    <row r="1842" spans="1:22" x14ac:dyDescent="0.15">
      <c r="A1842" s="66">
        <v>1199.5616033939173</v>
      </c>
      <c r="B1842" s="67">
        <v>11.013255000000001</v>
      </c>
      <c r="C1842" s="67">
        <v>2827.142273162699</v>
      </c>
      <c r="D1842" s="65">
        <v>446</v>
      </c>
      <c r="E1842" s="68">
        <v>-0.2</v>
      </c>
      <c r="F1842" s="65">
        <v>1</v>
      </c>
      <c r="G1842" s="65">
        <v>1.27</v>
      </c>
      <c r="H1842" s="65">
        <v>11</v>
      </c>
      <c r="I1842" s="70">
        <f t="shared" si="392"/>
        <v>256.70360607855702</v>
      </c>
      <c r="J1842" s="70">
        <f t="shared" si="393"/>
        <v>11.893333333333334</v>
      </c>
      <c r="K1842" s="70">
        <f t="shared" si="394"/>
        <v>15.104533333333334</v>
      </c>
      <c r="L1842" s="70">
        <f t="shared" si="395"/>
        <v>0</v>
      </c>
      <c r="M1842" s="70">
        <f t="shared" si="396"/>
        <v>50.096069700082815</v>
      </c>
      <c r="N1842" s="70">
        <f t="shared" si="397"/>
        <v>1.6448536269514715</v>
      </c>
      <c r="O1842" s="70">
        <f t="shared" si="398"/>
        <v>82.400701942194928</v>
      </c>
      <c r="P1842" s="70">
        <f t="shared" si="399"/>
        <v>213.22736860886161</v>
      </c>
      <c r="Q1842" s="70">
        <f t="shared" si="400"/>
        <v>-100.096393921443</v>
      </c>
      <c r="R1842" s="70" t="str">
        <f t="shared" si="401"/>
        <v>Yes</v>
      </c>
      <c r="S1842" s="70">
        <f t="shared" si="402"/>
        <v>130.82666666666668</v>
      </c>
      <c r="T1842" s="70">
        <f t="shared" si="403"/>
        <v>313.32376253030463</v>
      </c>
      <c r="U1842" s="70">
        <f t="shared" si="404"/>
        <v>1630.7555668787202</v>
      </c>
      <c r="V1842" s="70">
        <f t="shared" si="405"/>
        <v>0</v>
      </c>
    </row>
    <row r="1843" spans="1:22" x14ac:dyDescent="0.15">
      <c r="A1843" s="66">
        <v>92167.074791645326</v>
      </c>
      <c r="B1843" s="67">
        <v>19.080281000000003</v>
      </c>
      <c r="C1843" s="67">
        <v>10258.845512580718</v>
      </c>
      <c r="D1843" s="65">
        <v>744</v>
      </c>
      <c r="E1843" s="68">
        <v>0.5</v>
      </c>
      <c r="F1843" s="65">
        <v>0.85</v>
      </c>
      <c r="G1843" s="65">
        <v>0.75</v>
      </c>
      <c r="H1843" s="65">
        <v>23</v>
      </c>
      <c r="I1843" s="70">
        <f t="shared" si="392"/>
        <v>537.66742285298187</v>
      </c>
      <c r="J1843" s="70">
        <f t="shared" si="393"/>
        <v>37.200000000000003</v>
      </c>
      <c r="K1843" s="70">
        <f t="shared" si="394"/>
        <v>27.900000000000002</v>
      </c>
      <c r="L1843" s="70">
        <f t="shared" si="395"/>
        <v>1.8574175621006712</v>
      </c>
      <c r="M1843" s="70">
        <f t="shared" si="396"/>
        <v>150.59109535427385</v>
      </c>
      <c r="N1843" s="70">
        <f t="shared" si="397"/>
        <v>1.6448536269514715</v>
      </c>
      <c r="O1843" s="70">
        <f t="shared" si="398"/>
        <v>247.70030938007224</v>
      </c>
      <c r="P1843" s="70">
        <f t="shared" si="399"/>
        <v>1103.3003093800723</v>
      </c>
      <c r="Q1843" s="70">
        <f t="shared" si="400"/>
        <v>-578.33257714701813</v>
      </c>
      <c r="R1843" s="70" t="str">
        <f t="shared" si="401"/>
        <v>Yes</v>
      </c>
      <c r="S1843" s="70">
        <f t="shared" si="402"/>
        <v>855.6</v>
      </c>
      <c r="T1843" s="70">
        <f t="shared" si="403"/>
        <v>1681.6328865270905</v>
      </c>
      <c r="U1843" s="70">
        <f t="shared" si="404"/>
        <v>190830.55078125003</v>
      </c>
      <c r="V1843" s="70">
        <f t="shared" si="405"/>
        <v>0</v>
      </c>
    </row>
    <row r="1844" spans="1:22" x14ac:dyDescent="0.15">
      <c r="A1844" s="66">
        <v>73298.649887801337</v>
      </c>
      <c r="B1844" s="67">
        <v>9.1309460000000016</v>
      </c>
      <c r="C1844" s="67">
        <v>20299.618825182624</v>
      </c>
      <c r="D1844" s="65">
        <v>406</v>
      </c>
      <c r="E1844" s="68">
        <v>0.5</v>
      </c>
      <c r="F1844" s="65">
        <v>1</v>
      </c>
      <c r="G1844" s="65">
        <v>2.0499999999999998</v>
      </c>
      <c r="H1844" s="65">
        <v>66</v>
      </c>
      <c r="I1844" s="70">
        <f t="shared" si="392"/>
        <v>2223.1671094301314</v>
      </c>
      <c r="J1844" s="70">
        <f t="shared" si="393"/>
        <v>20.3</v>
      </c>
      <c r="K1844" s="70">
        <f t="shared" si="394"/>
        <v>41.614999999999995</v>
      </c>
      <c r="L1844" s="70">
        <f t="shared" si="395"/>
        <v>0</v>
      </c>
      <c r="M1844" s="70">
        <f t="shared" si="396"/>
        <v>338.08185820892544</v>
      </c>
      <c r="N1844" s="70">
        <f t="shared" si="397"/>
        <v>1.6448536269514715</v>
      </c>
      <c r="O1844" s="70">
        <f t="shared" si="398"/>
        <v>556.09517068144419</v>
      </c>
      <c r="P1844" s="70">
        <f t="shared" si="399"/>
        <v>1895.8951706814441</v>
      </c>
      <c r="Q1844" s="70">
        <f t="shared" si="400"/>
        <v>1614.1671094301314</v>
      </c>
      <c r="R1844" s="70" t="str">
        <f t="shared" si="401"/>
        <v>Yes</v>
      </c>
      <c r="S1844" s="70">
        <f t="shared" si="402"/>
        <v>1339.8</v>
      </c>
      <c r="T1844" s="70">
        <f t="shared" si="403"/>
        <v>1339.8</v>
      </c>
      <c r="U1844" s="70">
        <f t="shared" si="404"/>
        <v>104136.0263671875</v>
      </c>
      <c r="V1844" s="70">
        <f t="shared" si="405"/>
        <v>0</v>
      </c>
    </row>
    <row r="1845" spans="1:22" x14ac:dyDescent="0.15">
      <c r="A1845" s="66">
        <v>85781.62452044191</v>
      </c>
      <c r="B1845" s="67">
        <v>126.71084800000001</v>
      </c>
      <c r="C1845" s="67">
        <v>160101.65813039328</v>
      </c>
      <c r="D1845" s="65">
        <v>988</v>
      </c>
      <c r="E1845" s="68">
        <v>0.8</v>
      </c>
      <c r="F1845" s="65">
        <v>0.75</v>
      </c>
      <c r="G1845" s="65">
        <v>0.43</v>
      </c>
      <c r="H1845" s="65">
        <v>66</v>
      </c>
      <c r="I1845" s="70">
        <f t="shared" si="392"/>
        <v>1263.5197432377161</v>
      </c>
      <c r="J1845" s="70">
        <f t="shared" si="393"/>
        <v>59.279999999999994</v>
      </c>
      <c r="K1845" s="70">
        <f t="shared" si="394"/>
        <v>25.490399999999998</v>
      </c>
      <c r="L1845" s="70">
        <f t="shared" si="395"/>
        <v>4.0620192023179804</v>
      </c>
      <c r="M1845" s="70">
        <f t="shared" si="396"/>
        <v>317.59588486402021</v>
      </c>
      <c r="N1845" s="70">
        <f t="shared" si="397"/>
        <v>1.6448536269514715</v>
      </c>
      <c r="O1845" s="70">
        <f t="shared" si="398"/>
        <v>522.39874312344557</v>
      </c>
      <c r="P1845" s="70">
        <f t="shared" si="399"/>
        <v>4434.878743123445</v>
      </c>
      <c r="Q1845" s="70">
        <f t="shared" si="400"/>
        <v>-514.88025676228381</v>
      </c>
      <c r="R1845" s="70" t="str">
        <f t="shared" si="401"/>
        <v>Yes</v>
      </c>
      <c r="S1845" s="70">
        <f t="shared" si="402"/>
        <v>3912.4799999999996</v>
      </c>
      <c r="T1845" s="70">
        <f t="shared" si="403"/>
        <v>4949.7589998857293</v>
      </c>
      <c r="U1845" s="70">
        <f t="shared" si="404"/>
        <v>1426463.7560613279</v>
      </c>
      <c r="V1845" s="70">
        <f t="shared" si="405"/>
        <v>0</v>
      </c>
    </row>
    <row r="1846" spans="1:22" x14ac:dyDescent="0.15">
      <c r="A1846" s="66">
        <v>16739.764173342643</v>
      </c>
      <c r="B1846" s="67">
        <v>24.832422999999999</v>
      </c>
      <c r="C1846" s="67">
        <v>72221.021042887209</v>
      </c>
      <c r="D1846" s="65">
        <v>592</v>
      </c>
      <c r="E1846" s="68">
        <v>-0.7</v>
      </c>
      <c r="F1846" s="65">
        <v>1</v>
      </c>
      <c r="G1846" s="65">
        <v>1</v>
      </c>
      <c r="H1846" s="65">
        <v>123</v>
      </c>
      <c r="I1846" s="70">
        <f t="shared" si="392"/>
        <v>2908.3356482324425</v>
      </c>
      <c r="J1846" s="70">
        <f t="shared" si="393"/>
        <v>5.9200000000000008</v>
      </c>
      <c r="K1846" s="70">
        <f t="shared" si="394"/>
        <v>5.9200000000000008</v>
      </c>
      <c r="L1846" s="70">
        <f t="shared" si="395"/>
        <v>0</v>
      </c>
      <c r="M1846" s="70">
        <f t="shared" si="396"/>
        <v>65.655976117943766</v>
      </c>
      <c r="N1846" s="70">
        <f t="shared" si="397"/>
        <v>1.6448536269514715</v>
      </c>
      <c r="O1846" s="70">
        <f t="shared" si="398"/>
        <v>107.99447044863899</v>
      </c>
      <c r="P1846" s="70">
        <f t="shared" si="399"/>
        <v>836.15447044863913</v>
      </c>
      <c r="Q1846" s="70">
        <f t="shared" si="400"/>
        <v>2730.7356482324426</v>
      </c>
      <c r="R1846" s="70" t="str">
        <f t="shared" si="401"/>
        <v>No</v>
      </c>
      <c r="S1846" s="70">
        <f t="shared" si="402"/>
        <v>728.16000000000008</v>
      </c>
      <c r="T1846" s="70">
        <f t="shared" si="403"/>
        <v>0</v>
      </c>
      <c r="U1846" s="70">
        <f t="shared" si="404"/>
        <v>253.71383626704005</v>
      </c>
      <c r="V1846" s="70">
        <f t="shared" si="405"/>
        <v>2654.6218119654022</v>
      </c>
    </row>
    <row r="1847" spans="1:22" x14ac:dyDescent="0.15">
      <c r="A1847" s="66">
        <v>5589.6770628027452</v>
      </c>
      <c r="B1847" s="67">
        <v>28.924401000000003</v>
      </c>
      <c r="C1847" s="67">
        <v>42507.829597603704</v>
      </c>
      <c r="D1847" s="65">
        <v>680</v>
      </c>
      <c r="E1847" s="68">
        <v>-0.1</v>
      </c>
      <c r="F1847" s="65">
        <v>0.75</v>
      </c>
      <c r="G1847" s="65">
        <v>0.66</v>
      </c>
      <c r="H1847" s="65">
        <v>76</v>
      </c>
      <c r="I1847" s="70">
        <f t="shared" si="392"/>
        <v>1469.6183197572077</v>
      </c>
      <c r="J1847" s="70">
        <f t="shared" si="393"/>
        <v>20.400000000000002</v>
      </c>
      <c r="K1847" s="70">
        <f t="shared" si="394"/>
        <v>13.464000000000002</v>
      </c>
      <c r="L1847" s="70">
        <f t="shared" si="395"/>
        <v>4.358898943540674</v>
      </c>
      <c r="M1847" s="70">
        <f t="shared" si="396"/>
        <v>147.25578595084136</v>
      </c>
      <c r="N1847" s="70">
        <f t="shared" si="397"/>
        <v>1.6448536269514715</v>
      </c>
      <c r="O1847" s="70">
        <f t="shared" si="398"/>
        <v>242.21421361083094</v>
      </c>
      <c r="P1847" s="70">
        <f t="shared" si="399"/>
        <v>1792.614213610831</v>
      </c>
      <c r="Q1847" s="70">
        <f t="shared" si="400"/>
        <v>857.61831975720759</v>
      </c>
      <c r="R1847" s="70" t="str">
        <f t="shared" si="401"/>
        <v>Yes</v>
      </c>
      <c r="S1847" s="70">
        <f t="shared" si="402"/>
        <v>1550.4</v>
      </c>
      <c r="T1847" s="70">
        <f t="shared" si="403"/>
        <v>1550.4</v>
      </c>
      <c r="U1847" s="70">
        <f t="shared" si="404"/>
        <v>4199.4791519292003</v>
      </c>
      <c r="V1847" s="70">
        <f t="shared" si="405"/>
        <v>0</v>
      </c>
    </row>
    <row r="1848" spans="1:22" x14ac:dyDescent="0.15">
      <c r="A1848" s="66">
        <v>42672.927881115516</v>
      </c>
      <c r="B1848" s="67">
        <v>12.100550000000002</v>
      </c>
      <c r="C1848" s="67">
        <v>13503.691004778837</v>
      </c>
      <c r="D1848" s="65">
        <v>454</v>
      </c>
      <c r="E1848" s="68">
        <v>1.2</v>
      </c>
      <c r="F1848" s="65">
        <v>0.85</v>
      </c>
      <c r="G1848" s="65">
        <v>0.72</v>
      </c>
      <c r="H1848" s="65">
        <v>78</v>
      </c>
      <c r="I1848" s="70">
        <f t="shared" si="392"/>
        <v>1115.9567957472045</v>
      </c>
      <c r="J1848" s="70">
        <f t="shared" si="393"/>
        <v>33.293333333333337</v>
      </c>
      <c r="K1848" s="70">
        <f t="shared" si="394"/>
        <v>23.971200000000003</v>
      </c>
      <c r="L1848" s="70">
        <f t="shared" si="395"/>
        <v>3.4205262752974139</v>
      </c>
      <c r="M1848" s="70">
        <f t="shared" si="396"/>
        <v>240.3935444564184</v>
      </c>
      <c r="N1848" s="70">
        <f t="shared" si="397"/>
        <v>1.6448536269514715</v>
      </c>
      <c r="O1848" s="70">
        <f t="shared" si="398"/>
        <v>395.41219349485959</v>
      </c>
      <c r="P1848" s="70">
        <f t="shared" si="399"/>
        <v>2992.2921934948599</v>
      </c>
      <c r="Q1848" s="70">
        <f t="shared" si="400"/>
        <v>117.15679574720446</v>
      </c>
      <c r="R1848" s="70" t="str">
        <f t="shared" si="401"/>
        <v>Yes</v>
      </c>
      <c r="S1848" s="70">
        <f t="shared" si="402"/>
        <v>2596.88</v>
      </c>
      <c r="T1848" s="70">
        <f t="shared" si="403"/>
        <v>2875.1353977476556</v>
      </c>
      <c r="U1848" s="70">
        <f t="shared" si="404"/>
        <v>4862643.6620802907</v>
      </c>
      <c r="V1848" s="70">
        <f t="shared" si="405"/>
        <v>0</v>
      </c>
    </row>
    <row r="1849" spans="1:22" x14ac:dyDescent="0.15">
      <c r="A1849" s="66">
        <v>83164.98886203955</v>
      </c>
      <c r="B1849" s="67">
        <v>7.5169490000000003</v>
      </c>
      <c r="C1849" s="67">
        <v>60934.15652103781</v>
      </c>
      <c r="D1849" s="65">
        <v>1610</v>
      </c>
      <c r="E1849" s="68">
        <v>-0.7</v>
      </c>
      <c r="F1849" s="65">
        <v>1</v>
      </c>
      <c r="G1849" s="65">
        <v>1.32</v>
      </c>
      <c r="H1849" s="65">
        <v>90</v>
      </c>
      <c r="I1849" s="70">
        <f t="shared" si="392"/>
        <v>8106.2351921022491</v>
      </c>
      <c r="J1849" s="70">
        <f t="shared" si="393"/>
        <v>16.100000000000001</v>
      </c>
      <c r="K1849" s="70">
        <f t="shared" si="394"/>
        <v>21.252000000000002</v>
      </c>
      <c r="L1849" s="70">
        <f t="shared" si="395"/>
        <v>0</v>
      </c>
      <c r="M1849" s="70">
        <f t="shared" si="396"/>
        <v>201.6141745016952</v>
      </c>
      <c r="N1849" s="70">
        <f t="shared" si="397"/>
        <v>1.6448536269514715</v>
      </c>
      <c r="O1849" s="70">
        <f t="shared" si="398"/>
        <v>331.62580617394025</v>
      </c>
      <c r="P1849" s="70">
        <f t="shared" si="399"/>
        <v>1780.6258061739404</v>
      </c>
      <c r="Q1849" s="70">
        <f t="shared" si="400"/>
        <v>7623.2351921022491</v>
      </c>
      <c r="R1849" s="70" t="str">
        <f t="shared" si="401"/>
        <v>No</v>
      </c>
      <c r="S1849" s="70">
        <f t="shared" si="402"/>
        <v>1449.0000000000002</v>
      </c>
      <c r="T1849" s="70">
        <f t="shared" si="403"/>
        <v>0</v>
      </c>
      <c r="U1849" s="70">
        <f t="shared" si="404"/>
        <v>689.99877768570013</v>
      </c>
      <c r="V1849" s="70">
        <f t="shared" si="405"/>
        <v>7416.2364144165495</v>
      </c>
    </row>
    <row r="1850" spans="1:22" x14ac:dyDescent="0.15">
      <c r="A1850" s="66">
        <v>10728.187833145032</v>
      </c>
      <c r="B1850" s="67">
        <v>7.4006240000000005</v>
      </c>
      <c r="C1850" s="67">
        <v>8099.9151571219227</v>
      </c>
      <c r="D1850" s="65">
        <v>720</v>
      </c>
      <c r="E1850" s="68">
        <v>0.8</v>
      </c>
      <c r="F1850" s="65">
        <v>1</v>
      </c>
      <c r="G1850" s="65">
        <v>0.93</v>
      </c>
      <c r="H1850" s="65">
        <v>37</v>
      </c>
      <c r="I1850" s="70">
        <f t="shared" si="392"/>
        <v>1094.4908371404792</v>
      </c>
      <c r="J1850" s="70">
        <f t="shared" si="393"/>
        <v>43.2</v>
      </c>
      <c r="K1850" s="70">
        <f t="shared" si="394"/>
        <v>40.176000000000002</v>
      </c>
      <c r="L1850" s="70">
        <f t="shared" si="395"/>
        <v>0</v>
      </c>
      <c r="M1850" s="70">
        <f t="shared" si="396"/>
        <v>244.38106741726128</v>
      </c>
      <c r="N1850" s="70">
        <f t="shared" si="397"/>
        <v>1.6448536269514715</v>
      </c>
      <c r="O1850" s="70">
        <f t="shared" si="398"/>
        <v>401.97108509955427</v>
      </c>
      <c r="P1850" s="70">
        <f t="shared" si="399"/>
        <v>2000.3710850995544</v>
      </c>
      <c r="Q1850" s="70">
        <f t="shared" si="400"/>
        <v>-201.50916285952076</v>
      </c>
      <c r="R1850" s="70" t="str">
        <f t="shared" si="401"/>
        <v>Yes</v>
      </c>
      <c r="S1850" s="70">
        <f t="shared" si="402"/>
        <v>1598.4</v>
      </c>
      <c r="T1850" s="70">
        <f t="shared" si="403"/>
        <v>2201.8802479590749</v>
      </c>
      <c r="U1850" s="70">
        <f t="shared" si="404"/>
        <v>1039528.2432835589</v>
      </c>
      <c r="V1850" s="70">
        <f t="shared" si="405"/>
        <v>0</v>
      </c>
    </row>
    <row r="1851" spans="1:22" x14ac:dyDescent="0.15">
      <c r="A1851" s="66">
        <v>4947.6663980068224</v>
      </c>
      <c r="B1851" s="67">
        <v>5.7287670000000013</v>
      </c>
      <c r="C1851" s="67">
        <v>1445.8705764169922</v>
      </c>
      <c r="D1851" s="65">
        <v>608</v>
      </c>
      <c r="E1851" s="68">
        <v>1.2</v>
      </c>
      <c r="F1851" s="65">
        <v>1</v>
      </c>
      <c r="G1851" s="65">
        <v>1.02</v>
      </c>
      <c r="H1851" s="65">
        <v>11</v>
      </c>
      <c r="I1851" s="70">
        <f t="shared" si="392"/>
        <v>252.38774354359182</v>
      </c>
      <c r="J1851" s="70">
        <f t="shared" si="393"/>
        <v>44.586666666666666</v>
      </c>
      <c r="K1851" s="70">
        <f t="shared" si="394"/>
        <v>45.478400000000001</v>
      </c>
      <c r="L1851" s="70">
        <f t="shared" si="395"/>
        <v>0</v>
      </c>
      <c r="M1851" s="70">
        <f t="shared" si="396"/>
        <v>150.83478886569901</v>
      </c>
      <c r="N1851" s="70">
        <f t="shared" si="397"/>
        <v>1.6448536269514715</v>
      </c>
      <c r="O1851" s="70">
        <f t="shared" si="398"/>
        <v>248.10114953620445</v>
      </c>
      <c r="P1851" s="70">
        <f t="shared" si="399"/>
        <v>738.55448286953776</v>
      </c>
      <c r="Q1851" s="70">
        <f t="shared" si="400"/>
        <v>-1085.2122564564081</v>
      </c>
      <c r="R1851" s="70" t="str">
        <f t="shared" si="401"/>
        <v>Yes</v>
      </c>
      <c r="S1851" s="70">
        <f t="shared" si="402"/>
        <v>490.45333333333332</v>
      </c>
      <c r="T1851" s="70">
        <f t="shared" si="403"/>
        <v>1823.7667393259458</v>
      </c>
      <c r="U1851" s="70">
        <f t="shared" si="404"/>
        <v>6512086.6663982738</v>
      </c>
      <c r="V1851" s="70">
        <f t="shared" si="405"/>
        <v>0</v>
      </c>
    </row>
    <row r="1852" spans="1:22" x14ac:dyDescent="0.15">
      <c r="A1852" s="66">
        <v>36463.562783403046</v>
      </c>
      <c r="B1852" s="67">
        <v>5.4978000000000007</v>
      </c>
      <c r="C1852" s="67">
        <v>30759.163188279806</v>
      </c>
      <c r="D1852" s="65">
        <v>1626</v>
      </c>
      <c r="E1852" s="68">
        <v>-0.7</v>
      </c>
      <c r="F1852" s="65">
        <v>0.7</v>
      </c>
      <c r="G1852" s="65">
        <v>1.1299999999999999</v>
      </c>
      <c r="H1852" s="65">
        <v>66</v>
      </c>
      <c r="I1852" s="70">
        <f t="shared" si="392"/>
        <v>5594.8130503619268</v>
      </c>
      <c r="J1852" s="70">
        <f t="shared" si="393"/>
        <v>16.260000000000002</v>
      </c>
      <c r="K1852" s="70">
        <f t="shared" si="394"/>
        <v>18.373799999999999</v>
      </c>
      <c r="L1852" s="70">
        <f t="shared" si="395"/>
        <v>4.4497190922573981</v>
      </c>
      <c r="M1852" s="70">
        <f t="shared" si="396"/>
        <v>165.88021348262126</v>
      </c>
      <c r="N1852" s="70">
        <f t="shared" si="397"/>
        <v>1.6448536269514715</v>
      </c>
      <c r="O1852" s="70">
        <f t="shared" si="398"/>
        <v>272.84867078637399</v>
      </c>
      <c r="P1852" s="70">
        <f t="shared" si="399"/>
        <v>1346.0086707863741</v>
      </c>
      <c r="Q1852" s="70">
        <f t="shared" si="400"/>
        <v>5107.0130503619266</v>
      </c>
      <c r="R1852" s="70" t="str">
        <f t="shared" si="401"/>
        <v>No</v>
      </c>
      <c r="S1852" s="70">
        <f t="shared" si="402"/>
        <v>1073.1600000000001</v>
      </c>
      <c r="T1852" s="70">
        <f t="shared" si="403"/>
        <v>0</v>
      </c>
      <c r="U1852" s="70">
        <f t="shared" si="404"/>
        <v>696.85590839562008</v>
      </c>
      <c r="V1852" s="70">
        <f t="shared" si="405"/>
        <v>4897.9571419663071</v>
      </c>
    </row>
    <row r="1853" spans="1:22" x14ac:dyDescent="0.15">
      <c r="A1853" s="66">
        <v>89822.094598558891</v>
      </c>
      <c r="B1853" s="67">
        <v>5.027286000000001</v>
      </c>
      <c r="C1853" s="67">
        <v>5406.3553193694761</v>
      </c>
      <c r="D1853" s="65">
        <v>284</v>
      </c>
      <c r="E1853" s="68">
        <v>1.2</v>
      </c>
      <c r="F1853" s="65">
        <v>0.9</v>
      </c>
      <c r="G1853" s="65">
        <v>1.1399999999999999</v>
      </c>
      <c r="H1853" s="65">
        <v>73</v>
      </c>
      <c r="I1853" s="70">
        <f t="shared" si="392"/>
        <v>1075.4023780165828</v>
      </c>
      <c r="J1853" s="70">
        <f t="shared" si="393"/>
        <v>20.826666666666668</v>
      </c>
      <c r="K1853" s="70">
        <f t="shared" si="394"/>
        <v>23.7424</v>
      </c>
      <c r="L1853" s="70">
        <f t="shared" si="395"/>
        <v>2.7018512172212588</v>
      </c>
      <c r="M1853" s="70">
        <f t="shared" si="396"/>
        <v>210.51505656585337</v>
      </c>
      <c r="N1853" s="70">
        <f t="shared" si="397"/>
        <v>1.6448536269514715</v>
      </c>
      <c r="O1853" s="70">
        <f t="shared" si="398"/>
        <v>346.2664543202381</v>
      </c>
      <c r="P1853" s="70">
        <f t="shared" si="399"/>
        <v>1866.613120986905</v>
      </c>
      <c r="Q1853" s="70">
        <f t="shared" si="400"/>
        <v>450.60237801658275</v>
      </c>
      <c r="R1853" s="70" t="str">
        <f t="shared" si="401"/>
        <v>Yes</v>
      </c>
      <c r="S1853" s="70">
        <f t="shared" si="402"/>
        <v>1520.3466666666668</v>
      </c>
      <c r="T1853" s="70">
        <f t="shared" si="403"/>
        <v>1520.3466666666668</v>
      </c>
      <c r="U1853" s="70">
        <f t="shared" si="404"/>
        <v>3041829.9560149838</v>
      </c>
      <c r="V1853" s="70">
        <f t="shared" si="405"/>
        <v>0</v>
      </c>
    </row>
    <row r="1854" spans="1:22" x14ac:dyDescent="0.15">
      <c r="A1854" s="66">
        <v>70136.470945928435</v>
      </c>
      <c r="B1854" s="67">
        <v>22.634458000000002</v>
      </c>
      <c r="C1854" s="67">
        <v>44978.698199585786</v>
      </c>
      <c r="D1854" s="65">
        <v>1238</v>
      </c>
      <c r="E1854" s="68">
        <v>0.5</v>
      </c>
      <c r="F1854" s="65">
        <v>0.82</v>
      </c>
      <c r="G1854" s="65">
        <v>0.56000000000000005</v>
      </c>
      <c r="H1854" s="65">
        <v>66</v>
      </c>
      <c r="I1854" s="70">
        <f t="shared" si="392"/>
        <v>1987.1780539028493</v>
      </c>
      <c r="J1854" s="70">
        <f t="shared" si="393"/>
        <v>61.9</v>
      </c>
      <c r="K1854" s="70">
        <f t="shared" si="394"/>
        <v>34.664000000000001</v>
      </c>
      <c r="L1854" s="70">
        <f t="shared" si="395"/>
        <v>3.4467375879228177</v>
      </c>
      <c r="M1854" s="70">
        <f t="shared" si="396"/>
        <v>353.30533244772863</v>
      </c>
      <c r="N1854" s="70">
        <f t="shared" si="397"/>
        <v>1.6448536269514715</v>
      </c>
      <c r="O1854" s="70">
        <f t="shared" si="398"/>
        <v>581.13555749794182</v>
      </c>
      <c r="P1854" s="70">
        <f t="shared" si="399"/>
        <v>4666.5355574979421</v>
      </c>
      <c r="Q1854" s="70">
        <f t="shared" si="400"/>
        <v>130.17805390284934</v>
      </c>
      <c r="R1854" s="70" t="str">
        <f t="shared" si="401"/>
        <v>Yes</v>
      </c>
      <c r="S1854" s="70">
        <f t="shared" si="402"/>
        <v>4085.4</v>
      </c>
      <c r="T1854" s="70">
        <f t="shared" si="403"/>
        <v>4536.3575035950926</v>
      </c>
      <c r="U1854" s="70">
        <f t="shared" si="404"/>
        <v>317537.9326171875</v>
      </c>
      <c r="V1854" s="70">
        <f t="shared" si="405"/>
        <v>0</v>
      </c>
    </row>
    <row r="1855" spans="1:22" x14ac:dyDescent="0.15">
      <c r="A1855" s="66">
        <v>28.252679973039818</v>
      </c>
      <c r="B1855" s="67">
        <v>7.4941570000000004</v>
      </c>
      <c r="C1855" s="67">
        <v>3574.4503790124622</v>
      </c>
      <c r="D1855" s="65">
        <v>922</v>
      </c>
      <c r="E1855" s="68">
        <v>1.2</v>
      </c>
      <c r="F1855" s="65">
        <v>0.75</v>
      </c>
      <c r="G1855" s="65">
        <v>0.37</v>
      </c>
      <c r="H1855" s="65">
        <v>23</v>
      </c>
      <c r="I1855" s="70">
        <f t="shared" si="392"/>
        <v>476.96497137869704</v>
      </c>
      <c r="J1855" s="70">
        <f t="shared" si="393"/>
        <v>67.613333333333344</v>
      </c>
      <c r="K1855" s="70">
        <f t="shared" si="394"/>
        <v>25.016933333333338</v>
      </c>
      <c r="L1855" s="70">
        <f t="shared" si="395"/>
        <v>2.3979157616563596</v>
      </c>
      <c r="M1855" s="70">
        <f t="shared" si="396"/>
        <v>201.69523118769513</v>
      </c>
      <c r="N1855" s="70">
        <f t="shared" si="397"/>
        <v>1.6448536269514715</v>
      </c>
      <c r="O1855" s="70">
        <f t="shared" si="398"/>
        <v>331.7591325578959</v>
      </c>
      <c r="P1855" s="70">
        <f t="shared" si="399"/>
        <v>1886.865799224563</v>
      </c>
      <c r="Q1855" s="70">
        <f t="shared" si="400"/>
        <v>-1551.4350286213032</v>
      </c>
      <c r="R1855" s="70" t="str">
        <f t="shared" si="401"/>
        <v>Yes</v>
      </c>
      <c r="S1855" s="70">
        <f t="shared" si="402"/>
        <v>1555.106666666667</v>
      </c>
      <c r="T1855" s="70">
        <f t="shared" si="403"/>
        <v>3438.3008278458665</v>
      </c>
      <c r="U1855" s="70">
        <f t="shared" si="404"/>
        <v>9875236.6881894898</v>
      </c>
      <c r="V1855" s="70">
        <f t="shared" si="405"/>
        <v>0</v>
      </c>
    </row>
    <row r="1856" spans="1:22" x14ac:dyDescent="0.15">
      <c r="A1856" s="66">
        <v>60355.845006763586</v>
      </c>
      <c r="B1856" s="67">
        <v>12.860485000000001</v>
      </c>
      <c r="C1856" s="67">
        <v>17198.042981966399</v>
      </c>
      <c r="D1856" s="65">
        <v>938</v>
      </c>
      <c r="E1856" s="68">
        <v>1.5</v>
      </c>
      <c r="F1856" s="65">
        <v>0.83</v>
      </c>
      <c r="G1856" s="65">
        <v>0.5</v>
      </c>
      <c r="H1856" s="65">
        <v>61</v>
      </c>
      <c r="I1856" s="70">
        <f t="shared" si="392"/>
        <v>1337.2779472909767</v>
      </c>
      <c r="J1856" s="70">
        <f t="shared" si="393"/>
        <v>78.166666666666657</v>
      </c>
      <c r="K1856" s="70">
        <f t="shared" si="394"/>
        <v>39.083333333333329</v>
      </c>
      <c r="L1856" s="70">
        <f t="shared" si="395"/>
        <v>3.2202484376209242</v>
      </c>
      <c r="M1856" s="70">
        <f t="shared" si="396"/>
        <v>395.64998630944831</v>
      </c>
      <c r="N1856" s="70">
        <f t="shared" si="397"/>
        <v>1.6448536269514715</v>
      </c>
      <c r="O1856" s="70">
        <f t="shared" si="398"/>
        <v>650.78631498439609</v>
      </c>
      <c r="P1856" s="70">
        <f t="shared" si="399"/>
        <v>5418.9529816510621</v>
      </c>
      <c r="Q1856" s="70">
        <f t="shared" si="400"/>
        <v>-1007.7220527090228</v>
      </c>
      <c r="R1856" s="70" t="str">
        <f t="shared" si="401"/>
        <v>Yes</v>
      </c>
      <c r="S1856" s="70">
        <f t="shared" si="402"/>
        <v>4768.1666666666661</v>
      </c>
      <c r="T1856" s="70">
        <f t="shared" si="403"/>
        <v>6426.6750343600852</v>
      </c>
      <c r="U1856" s="70">
        <f t="shared" si="404"/>
        <v>37271207.866210938</v>
      </c>
      <c r="V1856" s="70">
        <f t="shared" si="405"/>
        <v>0</v>
      </c>
    </row>
    <row r="1857" spans="1:22" x14ac:dyDescent="0.15">
      <c r="A1857" s="66">
        <v>49056.041269549634</v>
      </c>
      <c r="B1857" s="67">
        <v>8.2307059999999996</v>
      </c>
      <c r="C1857" s="67">
        <v>11182.843380619082</v>
      </c>
      <c r="D1857" s="65">
        <v>1012</v>
      </c>
      <c r="E1857" s="68">
        <v>0.2</v>
      </c>
      <c r="F1857" s="65">
        <v>0.8</v>
      </c>
      <c r="G1857" s="65">
        <v>0.85</v>
      </c>
      <c r="H1857" s="65">
        <v>35</v>
      </c>
      <c r="I1857" s="70">
        <f t="shared" si="392"/>
        <v>1358.6736521288797</v>
      </c>
      <c r="J1857" s="70">
        <f t="shared" si="393"/>
        <v>40.479999999999997</v>
      </c>
      <c r="K1857" s="70">
        <f t="shared" si="394"/>
        <v>34.407999999999994</v>
      </c>
      <c r="L1857" s="70">
        <f t="shared" si="395"/>
        <v>2.6457513110645903</v>
      </c>
      <c r="M1857" s="70">
        <f t="shared" si="396"/>
        <v>230.01582345569182</v>
      </c>
      <c r="N1857" s="70">
        <f t="shared" si="397"/>
        <v>1.6448536269514715</v>
      </c>
      <c r="O1857" s="70">
        <f t="shared" si="398"/>
        <v>378.34236146732405</v>
      </c>
      <c r="P1857" s="70">
        <f t="shared" si="399"/>
        <v>1795.142361467324</v>
      </c>
      <c r="Q1857" s="70">
        <f t="shared" si="400"/>
        <v>144.2736521288798</v>
      </c>
      <c r="R1857" s="70" t="str">
        <f t="shared" si="401"/>
        <v>Yes</v>
      </c>
      <c r="S1857" s="70">
        <f t="shared" si="402"/>
        <v>1416.8</v>
      </c>
      <c r="T1857" s="70">
        <f t="shared" si="403"/>
        <v>1650.8687093384442</v>
      </c>
      <c r="U1857" s="70">
        <f t="shared" si="404"/>
        <v>39043.468268175362</v>
      </c>
      <c r="V1857" s="70">
        <f t="shared" si="405"/>
        <v>0</v>
      </c>
    </row>
    <row r="1858" spans="1:22" x14ac:dyDescent="0.15">
      <c r="A1858" s="66">
        <v>68655.67307653949</v>
      </c>
      <c r="B1858" s="67">
        <v>7.4123170000000007</v>
      </c>
      <c r="C1858" s="67">
        <v>48217.917248857171</v>
      </c>
      <c r="D1858" s="65">
        <v>1562</v>
      </c>
      <c r="E1858" s="68">
        <v>1.2</v>
      </c>
      <c r="F1858" s="65">
        <v>0.88</v>
      </c>
      <c r="G1858" s="65">
        <v>1.5</v>
      </c>
      <c r="H1858" s="65">
        <v>66</v>
      </c>
      <c r="I1858" s="70">
        <f t="shared" si="392"/>
        <v>6505.1072760187089</v>
      </c>
      <c r="J1858" s="70">
        <f t="shared" si="393"/>
        <v>114.54666666666668</v>
      </c>
      <c r="K1858" s="70">
        <f t="shared" si="394"/>
        <v>171.82000000000002</v>
      </c>
      <c r="L1858" s="70">
        <f t="shared" si="395"/>
        <v>2.8142494558940578</v>
      </c>
      <c r="M1858" s="70">
        <f t="shared" si="396"/>
        <v>1432.6120389163286</v>
      </c>
      <c r="N1858" s="70">
        <f t="shared" si="397"/>
        <v>1.6448536269514715</v>
      </c>
      <c r="O1858" s="70">
        <f t="shared" si="398"/>
        <v>2356.4371082258658</v>
      </c>
      <c r="P1858" s="70">
        <f t="shared" si="399"/>
        <v>9916.5171082258676</v>
      </c>
      <c r="Q1858" s="70">
        <f t="shared" si="400"/>
        <v>3068.7072760187084</v>
      </c>
      <c r="R1858" s="70" t="str">
        <f t="shared" si="401"/>
        <v>Yes</v>
      </c>
      <c r="S1858" s="70">
        <f t="shared" si="402"/>
        <v>7560.0800000000008</v>
      </c>
      <c r="T1858" s="70">
        <f t="shared" si="403"/>
        <v>7560.0800000000008</v>
      </c>
      <c r="U1858" s="70">
        <f t="shared" si="404"/>
        <v>16730064.758082408</v>
      </c>
      <c r="V1858" s="70">
        <f t="shared" si="405"/>
        <v>0</v>
      </c>
    </row>
    <row r="1859" spans="1:22" x14ac:dyDescent="0.15">
      <c r="A1859" s="66">
        <v>96830.561559872032</v>
      </c>
      <c r="B1859" s="67">
        <v>26.036637000000002</v>
      </c>
      <c r="C1859" s="67">
        <v>71274.45809330362</v>
      </c>
      <c r="D1859" s="65">
        <v>914</v>
      </c>
      <c r="E1859" s="68">
        <v>-0.4</v>
      </c>
      <c r="F1859" s="65">
        <v>0.75</v>
      </c>
      <c r="G1859" s="65">
        <v>0.54</v>
      </c>
      <c r="H1859" s="65">
        <v>123</v>
      </c>
      <c r="I1859" s="70">
        <f t="shared" ref="I1859:I1922" si="406">C1859/B1859</f>
        <v>2737.4679031436976</v>
      </c>
      <c r="J1859" s="70">
        <f t="shared" ref="J1859:J1922" si="407">($D1859/30)*(100%+$E1859)</f>
        <v>18.279999999999998</v>
      </c>
      <c r="K1859" s="70">
        <f t="shared" ref="K1859:K1922" si="408">G1859*J1859</f>
        <v>9.8712</v>
      </c>
      <c r="L1859" s="70">
        <f t="shared" ref="L1859:L1922" si="409">SQRT((1-F1859)*H1859)</f>
        <v>5.5452682532047088</v>
      </c>
      <c r="M1859" s="70">
        <f t="shared" ref="M1859:M1922" si="410">SQRT((H1859*(K1859^2))+((J1859^2)*(L1859^2)))</f>
        <v>149.19974296599844</v>
      </c>
      <c r="N1859" s="70">
        <f t="shared" ref="N1859:N1922" si="411">_xlfn.NORM.INV(95/100,0,1)</f>
        <v>1.6448536269514715</v>
      </c>
      <c r="O1859" s="70">
        <f t="shared" ref="O1859:O1922" si="412">N1859*M1859</f>
        <v>245.41173835784983</v>
      </c>
      <c r="P1859" s="70">
        <f t="shared" ref="P1859:P1922" si="413">J1859*H1859+O1859</f>
        <v>2493.8517383578496</v>
      </c>
      <c r="Q1859" s="70">
        <f t="shared" ref="Q1859:Q1922" si="414">I1859-(J1859*30)</f>
        <v>2189.0679031436975</v>
      </c>
      <c r="R1859" s="70" t="str">
        <f t="shared" ref="R1859:R1922" si="415">IF(Q1859&lt;P1859, "Yes", "No")</f>
        <v>Yes</v>
      </c>
      <c r="S1859" s="70">
        <f t="shared" ref="S1859:S1922" si="416">H1859*J1859</f>
        <v>2248.4399999999996</v>
      </c>
      <c r="T1859" s="70">
        <f t="shared" ref="T1859:T1922" si="417">IF(R1859="Yes",IF((P1859-Q1859)&gt;S1859, P1859-Q1859, S1859),0)</f>
        <v>2248.4399999999996</v>
      </c>
      <c r="U1859" s="70">
        <f t="shared" ref="U1859:U1922" si="418">J1859*(((100%+E1859)^11)-1)/((100%+E1859)-1)*30</f>
        <v>1366.0260523622396</v>
      </c>
      <c r="V1859" s="70">
        <f t="shared" ref="V1859:V1922" si="419">IF(I1859-U1859&gt;0,I1859-U1859,0)</f>
        <v>1371.441850781458</v>
      </c>
    </row>
    <row r="1860" spans="1:22" x14ac:dyDescent="0.15">
      <c r="A1860" s="66">
        <v>27776.269715490333</v>
      </c>
      <c r="B1860" s="67">
        <v>7.575997000000001</v>
      </c>
      <c r="C1860" s="67">
        <v>29044.388444219614</v>
      </c>
      <c r="D1860" s="65">
        <v>778</v>
      </c>
      <c r="E1860" s="68">
        <v>0.2</v>
      </c>
      <c r="F1860" s="65">
        <v>0.85</v>
      </c>
      <c r="G1860" s="65">
        <v>1.22</v>
      </c>
      <c r="H1860" s="65">
        <v>94</v>
      </c>
      <c r="I1860" s="70">
        <f t="shared" si="406"/>
        <v>3833.7381131776597</v>
      </c>
      <c r="J1860" s="70">
        <f t="shared" si="407"/>
        <v>31.119999999999997</v>
      </c>
      <c r="K1860" s="70">
        <f t="shared" si="408"/>
        <v>37.966399999999993</v>
      </c>
      <c r="L1860" s="70">
        <f t="shared" si="409"/>
        <v>3.7549966711037177</v>
      </c>
      <c r="M1860" s="70">
        <f t="shared" si="410"/>
        <v>386.20108073675812</v>
      </c>
      <c r="N1860" s="70">
        <f t="shared" si="411"/>
        <v>1.6448536269514715</v>
      </c>
      <c r="O1860" s="70">
        <f t="shared" si="412"/>
        <v>635.24424838243465</v>
      </c>
      <c r="P1860" s="70">
        <f t="shared" si="413"/>
        <v>3560.5242483824345</v>
      </c>
      <c r="Q1860" s="70">
        <f t="shared" si="414"/>
        <v>2900.1381131776598</v>
      </c>
      <c r="R1860" s="70" t="str">
        <f t="shared" si="415"/>
        <v>Yes</v>
      </c>
      <c r="S1860" s="70">
        <f t="shared" si="416"/>
        <v>2925.2799999999997</v>
      </c>
      <c r="T1860" s="70">
        <f t="shared" si="417"/>
        <v>2925.2799999999997</v>
      </c>
      <c r="U1860" s="70">
        <f t="shared" si="418"/>
        <v>30015.630743715839</v>
      </c>
      <c r="V1860" s="70">
        <f t="shared" si="419"/>
        <v>0</v>
      </c>
    </row>
    <row r="1861" spans="1:22" x14ac:dyDescent="0.15">
      <c r="A1861" s="66">
        <v>96362.121559318068</v>
      </c>
      <c r="B1861" s="67">
        <v>9.937653000000001</v>
      </c>
      <c r="C1861" s="67">
        <v>1713.1775370351845</v>
      </c>
      <c r="D1861" s="65">
        <v>744</v>
      </c>
      <c r="E1861" s="68">
        <v>0.4</v>
      </c>
      <c r="F1861" s="65">
        <v>1</v>
      </c>
      <c r="G1861" s="65">
        <v>0.51</v>
      </c>
      <c r="H1861" s="65">
        <v>12</v>
      </c>
      <c r="I1861" s="70">
        <f t="shared" si="406"/>
        <v>172.39256965756243</v>
      </c>
      <c r="J1861" s="70">
        <f t="shared" si="407"/>
        <v>34.72</v>
      </c>
      <c r="K1861" s="70">
        <f t="shared" si="408"/>
        <v>17.7072</v>
      </c>
      <c r="L1861" s="70">
        <f t="shared" si="409"/>
        <v>0</v>
      </c>
      <c r="M1861" s="70">
        <f t="shared" si="410"/>
        <v>61.339540119567246</v>
      </c>
      <c r="N1861" s="70">
        <f t="shared" si="411"/>
        <v>1.6448536269514715</v>
      </c>
      <c r="O1861" s="70">
        <f t="shared" si="412"/>
        <v>100.89456504120548</v>
      </c>
      <c r="P1861" s="70">
        <f t="shared" si="413"/>
        <v>517.5345650412055</v>
      </c>
      <c r="Q1861" s="70">
        <f t="shared" si="414"/>
        <v>-869.20743034243742</v>
      </c>
      <c r="R1861" s="70" t="str">
        <f t="shared" si="415"/>
        <v>Yes</v>
      </c>
      <c r="S1861" s="70">
        <f t="shared" si="416"/>
        <v>416.64</v>
      </c>
      <c r="T1861" s="70">
        <f t="shared" si="417"/>
        <v>1386.7419953836429</v>
      </c>
      <c r="U1861" s="70">
        <f t="shared" si="418"/>
        <v>102846.6770180505</v>
      </c>
      <c r="V1861" s="70">
        <f t="shared" si="419"/>
        <v>0</v>
      </c>
    </row>
    <row r="1862" spans="1:22" x14ac:dyDescent="0.15">
      <c r="A1862" s="66">
        <v>95224.860170588945</v>
      </c>
      <c r="B1862" s="67">
        <v>6.2381550000000008</v>
      </c>
      <c r="C1862" s="67">
        <v>10484.734457818502</v>
      </c>
      <c r="D1862" s="65">
        <v>1230</v>
      </c>
      <c r="E1862" s="68">
        <v>-0.6</v>
      </c>
      <c r="F1862" s="65">
        <v>1</v>
      </c>
      <c r="G1862" s="65">
        <v>1.02</v>
      </c>
      <c r="H1862" s="65">
        <v>30</v>
      </c>
      <c r="I1862" s="70">
        <f t="shared" si="406"/>
        <v>1680.7428571137621</v>
      </c>
      <c r="J1862" s="70">
        <f t="shared" si="407"/>
        <v>16.400000000000002</v>
      </c>
      <c r="K1862" s="70">
        <f t="shared" si="408"/>
        <v>16.728000000000002</v>
      </c>
      <c r="L1862" s="70">
        <f t="shared" si="409"/>
        <v>0</v>
      </c>
      <c r="M1862" s="70">
        <f t="shared" si="410"/>
        <v>91.623029419464203</v>
      </c>
      <c r="N1862" s="70">
        <f t="shared" si="411"/>
        <v>1.6448536269514715</v>
      </c>
      <c r="O1862" s="70">
        <f t="shared" si="412"/>
        <v>150.70647225288707</v>
      </c>
      <c r="P1862" s="70">
        <f t="shared" si="413"/>
        <v>642.70647225288712</v>
      </c>
      <c r="Q1862" s="70">
        <f t="shared" si="414"/>
        <v>1188.7428571137621</v>
      </c>
      <c r="R1862" s="70" t="str">
        <f t="shared" si="415"/>
        <v>No</v>
      </c>
      <c r="S1862" s="70">
        <f t="shared" si="416"/>
        <v>492.00000000000006</v>
      </c>
      <c r="T1862" s="70">
        <f t="shared" si="417"/>
        <v>0</v>
      </c>
      <c r="U1862" s="70">
        <f t="shared" si="418"/>
        <v>819.9656067072001</v>
      </c>
      <c r="V1862" s="70">
        <f t="shared" si="419"/>
        <v>860.77725040656196</v>
      </c>
    </row>
    <row r="1863" spans="1:22" x14ac:dyDescent="0.15">
      <c r="A1863" s="66">
        <v>7908.8069887984784</v>
      </c>
      <c r="B1863" s="67">
        <v>18.063133000000001</v>
      </c>
      <c r="C1863" s="67">
        <v>7923.6739373187693</v>
      </c>
      <c r="D1863" s="65">
        <v>1076</v>
      </c>
      <c r="E1863" s="68">
        <v>0.5</v>
      </c>
      <c r="F1863" s="65">
        <v>0.91</v>
      </c>
      <c r="G1863" s="65">
        <v>0.6</v>
      </c>
      <c r="H1863" s="65">
        <v>16</v>
      </c>
      <c r="I1863" s="70">
        <f t="shared" si="406"/>
        <v>438.66553699841381</v>
      </c>
      <c r="J1863" s="70">
        <f t="shared" si="407"/>
        <v>53.8</v>
      </c>
      <c r="K1863" s="70">
        <f t="shared" si="408"/>
        <v>32.279999999999994</v>
      </c>
      <c r="L1863" s="70">
        <f t="shared" si="409"/>
        <v>1.1999999999999997</v>
      </c>
      <c r="M1863" s="70">
        <f t="shared" si="410"/>
        <v>144.36054862738641</v>
      </c>
      <c r="N1863" s="70">
        <f t="shared" si="411"/>
        <v>1.6448536269514715</v>
      </c>
      <c r="O1863" s="70">
        <f t="shared" si="412"/>
        <v>237.45197199846081</v>
      </c>
      <c r="P1863" s="70">
        <f t="shared" si="413"/>
        <v>1098.2519719984607</v>
      </c>
      <c r="Q1863" s="70">
        <f t="shared" si="414"/>
        <v>-1175.3344630015863</v>
      </c>
      <c r="R1863" s="70" t="str">
        <f t="shared" si="415"/>
        <v>Yes</v>
      </c>
      <c r="S1863" s="70">
        <f t="shared" si="416"/>
        <v>860.8</v>
      </c>
      <c r="T1863" s="70">
        <f t="shared" si="417"/>
        <v>2273.586435000047</v>
      </c>
      <c r="U1863" s="70">
        <f t="shared" si="418"/>
        <v>275986.119140625</v>
      </c>
      <c r="V1863" s="70">
        <f t="shared" si="419"/>
        <v>0</v>
      </c>
    </row>
    <row r="1864" spans="1:22" x14ac:dyDescent="0.15">
      <c r="A1864" s="66">
        <v>91788.787771307034</v>
      </c>
      <c r="B1864" s="67">
        <v>7.0732640000000009</v>
      </c>
      <c r="C1864" s="67">
        <v>3738.0698607204913</v>
      </c>
      <c r="D1864" s="65">
        <v>1190</v>
      </c>
      <c r="E1864" s="68">
        <v>-0.4</v>
      </c>
      <c r="F1864" s="65">
        <v>0.7</v>
      </c>
      <c r="G1864" s="65">
        <v>0.19</v>
      </c>
      <c r="H1864" s="65">
        <v>23</v>
      </c>
      <c r="I1864" s="70">
        <f t="shared" si="406"/>
        <v>528.47877029904316</v>
      </c>
      <c r="J1864" s="70">
        <f t="shared" si="407"/>
        <v>23.799999999999997</v>
      </c>
      <c r="K1864" s="70">
        <f t="shared" si="408"/>
        <v>4.5219999999999994</v>
      </c>
      <c r="L1864" s="70">
        <f t="shared" si="409"/>
        <v>2.6267851073127395</v>
      </c>
      <c r="M1864" s="70">
        <f t="shared" si="410"/>
        <v>66.172132593713485</v>
      </c>
      <c r="N1864" s="70">
        <f t="shared" si="411"/>
        <v>1.6448536269514715</v>
      </c>
      <c r="O1864" s="70">
        <f t="shared" si="412"/>
        <v>108.84347229988332</v>
      </c>
      <c r="P1864" s="70">
        <f t="shared" si="413"/>
        <v>656.24347229988325</v>
      </c>
      <c r="Q1864" s="70">
        <f t="shared" si="414"/>
        <v>-185.52122970095672</v>
      </c>
      <c r="R1864" s="70" t="str">
        <f t="shared" si="415"/>
        <v>Yes</v>
      </c>
      <c r="S1864" s="70">
        <f t="shared" si="416"/>
        <v>547.4</v>
      </c>
      <c r="T1864" s="70">
        <f t="shared" si="417"/>
        <v>841.76470200083997</v>
      </c>
      <c r="U1864" s="70">
        <f t="shared" si="418"/>
        <v>1778.5240725503998</v>
      </c>
      <c r="V1864" s="70">
        <f t="shared" si="419"/>
        <v>0</v>
      </c>
    </row>
    <row r="1865" spans="1:22" x14ac:dyDescent="0.15">
      <c r="A1865" s="66">
        <v>72448.975283527965</v>
      </c>
      <c r="B1865" s="67">
        <v>10.896336000000002</v>
      </c>
      <c r="C1865" s="67">
        <v>4642.3358120506464</v>
      </c>
      <c r="D1865" s="65">
        <v>946</v>
      </c>
      <c r="E1865" s="68">
        <v>0.5</v>
      </c>
      <c r="F1865" s="65">
        <v>0.82</v>
      </c>
      <c r="G1865" s="65">
        <v>0.49</v>
      </c>
      <c r="H1865" s="65">
        <v>19</v>
      </c>
      <c r="I1865" s="70">
        <f t="shared" si="406"/>
        <v>426.04558193237119</v>
      </c>
      <c r="J1865" s="70">
        <f t="shared" si="407"/>
        <v>47.300000000000004</v>
      </c>
      <c r="K1865" s="70">
        <f t="shared" si="408"/>
        <v>23.177000000000003</v>
      </c>
      <c r="L1865" s="70">
        <f t="shared" si="409"/>
        <v>1.8493242008906932</v>
      </c>
      <c r="M1865" s="70">
        <f t="shared" si="410"/>
        <v>133.63317346751893</v>
      </c>
      <c r="N1865" s="70">
        <f t="shared" si="411"/>
        <v>1.6448536269514715</v>
      </c>
      <c r="O1865" s="70">
        <f t="shared" si="412"/>
        <v>219.80701005908367</v>
      </c>
      <c r="P1865" s="70">
        <f t="shared" si="413"/>
        <v>1118.5070100590838</v>
      </c>
      <c r="Q1865" s="70">
        <f t="shared" si="414"/>
        <v>-992.95441806762904</v>
      </c>
      <c r="R1865" s="70" t="str">
        <f t="shared" si="415"/>
        <v>Yes</v>
      </c>
      <c r="S1865" s="70">
        <f t="shared" si="416"/>
        <v>898.7</v>
      </c>
      <c r="T1865" s="70">
        <f t="shared" si="417"/>
        <v>2111.4614281267127</v>
      </c>
      <c r="U1865" s="70">
        <f t="shared" si="418"/>
        <v>242642.07128906253</v>
      </c>
      <c r="V1865" s="70">
        <f t="shared" si="419"/>
        <v>0</v>
      </c>
    </row>
    <row r="1866" spans="1:22" x14ac:dyDescent="0.15">
      <c r="A1866" s="66">
        <v>27153.843542947543</v>
      </c>
      <c r="B1866" s="67">
        <v>8.265785000000001</v>
      </c>
      <c r="C1866" s="67">
        <v>17863.834543188703</v>
      </c>
      <c r="D1866" s="65">
        <v>1068</v>
      </c>
      <c r="E1866" s="68">
        <v>-0.1</v>
      </c>
      <c r="F1866" s="65">
        <v>1</v>
      </c>
      <c r="G1866" s="65">
        <v>1.3</v>
      </c>
      <c r="H1866" s="65">
        <v>37</v>
      </c>
      <c r="I1866" s="70">
        <f t="shared" si="406"/>
        <v>2161.1782236277259</v>
      </c>
      <c r="J1866" s="70">
        <f t="shared" si="407"/>
        <v>32.04</v>
      </c>
      <c r="K1866" s="70">
        <f t="shared" si="408"/>
        <v>41.652000000000001</v>
      </c>
      <c r="L1866" s="70">
        <f t="shared" si="409"/>
        <v>0</v>
      </c>
      <c r="M1866" s="70">
        <f t="shared" si="410"/>
        <v>253.35922491198144</v>
      </c>
      <c r="N1866" s="70">
        <f t="shared" si="411"/>
        <v>1.6448536269514715</v>
      </c>
      <c r="O1866" s="70">
        <f t="shared" si="412"/>
        <v>416.73884001808631</v>
      </c>
      <c r="P1866" s="70">
        <f t="shared" si="413"/>
        <v>1602.2188400180862</v>
      </c>
      <c r="Q1866" s="70">
        <f t="shared" si="414"/>
        <v>1199.978223627726</v>
      </c>
      <c r="R1866" s="70" t="str">
        <f t="shared" si="415"/>
        <v>Yes</v>
      </c>
      <c r="S1866" s="70">
        <f t="shared" si="416"/>
        <v>1185.48</v>
      </c>
      <c r="T1866" s="70">
        <f t="shared" si="417"/>
        <v>1185.48</v>
      </c>
      <c r="U1866" s="70">
        <f t="shared" si="418"/>
        <v>6595.6525503829189</v>
      </c>
      <c r="V1866" s="70">
        <f t="shared" si="419"/>
        <v>0</v>
      </c>
    </row>
    <row r="1867" spans="1:22" x14ac:dyDescent="0.15">
      <c r="A1867" s="66">
        <v>83201.434895923128</v>
      </c>
      <c r="B1867" s="67">
        <v>7.4629390000000004</v>
      </c>
      <c r="C1867" s="67">
        <v>18484.796234891845</v>
      </c>
      <c r="D1867" s="65">
        <v>906</v>
      </c>
      <c r="E1867" s="68">
        <v>-0.6</v>
      </c>
      <c r="F1867" s="65">
        <v>1</v>
      </c>
      <c r="G1867" s="65">
        <v>0.94</v>
      </c>
      <c r="H1867" s="65">
        <v>66</v>
      </c>
      <c r="I1867" s="70">
        <f t="shared" si="406"/>
        <v>2476.8789125694107</v>
      </c>
      <c r="J1867" s="70">
        <f t="shared" si="407"/>
        <v>12.08</v>
      </c>
      <c r="K1867" s="70">
        <f t="shared" si="408"/>
        <v>11.3552</v>
      </c>
      <c r="L1867" s="70">
        <f t="shared" si="409"/>
        <v>0</v>
      </c>
      <c r="M1867" s="70">
        <f t="shared" si="410"/>
        <v>92.250080892322259</v>
      </c>
      <c r="N1867" s="70">
        <f t="shared" si="411"/>
        <v>1.6448536269514715</v>
      </c>
      <c r="O1867" s="70">
        <f t="shared" si="412"/>
        <v>151.73788014230291</v>
      </c>
      <c r="P1867" s="70">
        <f t="shared" si="413"/>
        <v>949.01788014230283</v>
      </c>
      <c r="Q1867" s="70">
        <f t="shared" si="414"/>
        <v>2114.4789125694106</v>
      </c>
      <c r="R1867" s="70" t="str">
        <f t="shared" si="415"/>
        <v>No</v>
      </c>
      <c r="S1867" s="70">
        <f t="shared" si="416"/>
        <v>797.28</v>
      </c>
      <c r="T1867" s="70">
        <f t="shared" si="417"/>
        <v>0</v>
      </c>
      <c r="U1867" s="70">
        <f t="shared" si="418"/>
        <v>603.97466640383993</v>
      </c>
      <c r="V1867" s="70">
        <f t="shared" si="419"/>
        <v>1872.9042461655708</v>
      </c>
    </row>
    <row r="1868" spans="1:22" x14ac:dyDescent="0.15">
      <c r="A1868" s="66">
        <v>75182.033751076291</v>
      </c>
      <c r="B1868" s="67">
        <v>7.0732640000000009</v>
      </c>
      <c r="C1868" s="67">
        <v>32835.169903194961</v>
      </c>
      <c r="D1868" s="65">
        <v>1780</v>
      </c>
      <c r="E1868" s="68">
        <v>0.8</v>
      </c>
      <c r="F1868" s="65">
        <v>0.85</v>
      </c>
      <c r="G1868" s="65">
        <v>1.39</v>
      </c>
      <c r="H1868" s="65">
        <v>44</v>
      </c>
      <c r="I1868" s="70">
        <f t="shared" si="406"/>
        <v>4642.1524635861124</v>
      </c>
      <c r="J1868" s="70">
        <f t="shared" si="407"/>
        <v>106.80000000000001</v>
      </c>
      <c r="K1868" s="70">
        <f t="shared" si="408"/>
        <v>148.452</v>
      </c>
      <c r="L1868" s="70">
        <f t="shared" si="409"/>
        <v>2.5690465157330262</v>
      </c>
      <c r="M1868" s="70">
        <f t="shared" si="410"/>
        <v>1022.2294367586956</v>
      </c>
      <c r="N1868" s="70">
        <f t="shared" si="411"/>
        <v>1.6448536269514715</v>
      </c>
      <c r="O1868" s="70">
        <f t="shared" si="412"/>
        <v>1681.4177966291002</v>
      </c>
      <c r="P1868" s="70">
        <f t="shared" si="413"/>
        <v>6380.6177966291007</v>
      </c>
      <c r="Q1868" s="70">
        <f t="shared" si="414"/>
        <v>1438.1524635861119</v>
      </c>
      <c r="R1868" s="70" t="str">
        <f t="shared" si="415"/>
        <v>Yes</v>
      </c>
      <c r="S1868" s="70">
        <f t="shared" si="416"/>
        <v>4699.2000000000007</v>
      </c>
      <c r="T1868" s="70">
        <f t="shared" si="417"/>
        <v>4942.4653330429883</v>
      </c>
      <c r="U1868" s="70">
        <f t="shared" si="418"/>
        <v>2569944.8236732427</v>
      </c>
      <c r="V1868" s="70">
        <f t="shared" si="419"/>
        <v>0</v>
      </c>
    </row>
    <row r="1869" spans="1:22" x14ac:dyDescent="0.15">
      <c r="A1869" s="66">
        <v>65708.325302876692</v>
      </c>
      <c r="B1869" s="67">
        <v>17.653944000000003</v>
      </c>
      <c r="C1869" s="67">
        <v>18142.644151083288</v>
      </c>
      <c r="D1869" s="65">
        <v>1360</v>
      </c>
      <c r="E1869" s="68">
        <v>1.2</v>
      </c>
      <c r="F1869" s="65">
        <v>0.82</v>
      </c>
      <c r="G1869" s="65">
        <v>0.56999999999999995</v>
      </c>
      <c r="H1869" s="65">
        <v>30</v>
      </c>
      <c r="I1869" s="70">
        <f t="shared" si="406"/>
        <v>1027.6822080710851</v>
      </c>
      <c r="J1869" s="70">
        <f t="shared" si="407"/>
        <v>99.733333333333348</v>
      </c>
      <c r="K1869" s="70">
        <f t="shared" si="408"/>
        <v>56.848000000000006</v>
      </c>
      <c r="L1869" s="70">
        <f t="shared" si="409"/>
        <v>2.3237900077244502</v>
      </c>
      <c r="M1869" s="70">
        <f t="shared" si="410"/>
        <v>388.15362566901268</v>
      </c>
      <c r="N1869" s="70">
        <f t="shared" si="411"/>
        <v>1.6448536269514715</v>
      </c>
      <c r="O1869" s="70">
        <f t="shared" si="412"/>
        <v>638.45589899603931</v>
      </c>
      <c r="P1869" s="70">
        <f t="shared" si="413"/>
        <v>3630.4558989960397</v>
      </c>
      <c r="Q1869" s="70">
        <f t="shared" si="414"/>
        <v>-1964.3177919289153</v>
      </c>
      <c r="R1869" s="70" t="str">
        <f t="shared" si="415"/>
        <v>Yes</v>
      </c>
      <c r="S1869" s="70">
        <f t="shared" si="416"/>
        <v>2992.0000000000005</v>
      </c>
      <c r="T1869" s="70">
        <f t="shared" si="417"/>
        <v>5594.7736909249552</v>
      </c>
      <c r="U1869" s="70">
        <f t="shared" si="418"/>
        <v>14566509.648522455</v>
      </c>
      <c r="V1869" s="70">
        <f t="shared" si="419"/>
        <v>0</v>
      </c>
    </row>
    <row r="1870" spans="1:22" x14ac:dyDescent="0.15">
      <c r="A1870" s="66">
        <v>20959.071059682632</v>
      </c>
      <c r="B1870" s="67">
        <v>7.4629390000000004</v>
      </c>
      <c r="C1870" s="67">
        <v>50724.983192413471</v>
      </c>
      <c r="D1870" s="65">
        <v>1658</v>
      </c>
      <c r="E1870" s="68">
        <v>-0.4</v>
      </c>
      <c r="F1870" s="65">
        <v>1</v>
      </c>
      <c r="G1870" s="65">
        <v>1.48</v>
      </c>
      <c r="H1870" s="65">
        <v>66</v>
      </c>
      <c r="I1870" s="70">
        <f t="shared" si="406"/>
        <v>6796.9178352407098</v>
      </c>
      <c r="J1870" s="70">
        <f t="shared" si="407"/>
        <v>33.159999999999997</v>
      </c>
      <c r="K1870" s="70">
        <f t="shared" si="408"/>
        <v>49.076799999999992</v>
      </c>
      <c r="L1870" s="70">
        <f t="shared" si="409"/>
        <v>0</v>
      </c>
      <c r="M1870" s="70">
        <f t="shared" si="410"/>
        <v>398.70180797663807</v>
      </c>
      <c r="N1870" s="70">
        <f t="shared" si="411"/>
        <v>1.6448536269514715</v>
      </c>
      <c r="O1870" s="70">
        <f t="shared" si="412"/>
        <v>655.80611492248227</v>
      </c>
      <c r="P1870" s="70">
        <f t="shared" si="413"/>
        <v>2844.3661149224822</v>
      </c>
      <c r="Q1870" s="70">
        <f t="shared" si="414"/>
        <v>5802.1178352407096</v>
      </c>
      <c r="R1870" s="70" t="str">
        <f t="shared" si="415"/>
        <v>No</v>
      </c>
      <c r="S1870" s="70">
        <f t="shared" si="416"/>
        <v>2188.56</v>
      </c>
      <c r="T1870" s="70">
        <f t="shared" si="417"/>
        <v>0</v>
      </c>
      <c r="U1870" s="70">
        <f t="shared" si="418"/>
        <v>2477.9772372172797</v>
      </c>
      <c r="V1870" s="70">
        <f t="shared" si="419"/>
        <v>4318.9405980234296</v>
      </c>
    </row>
    <row r="1871" spans="1:22" x14ac:dyDescent="0.15">
      <c r="A1871" s="66">
        <v>90520.708303692576</v>
      </c>
      <c r="B1871" s="67">
        <v>9.0579389999999993</v>
      </c>
      <c r="C1871" s="67">
        <v>1226.3979272739753</v>
      </c>
      <c r="D1871" s="65">
        <v>810</v>
      </c>
      <c r="E1871" s="68">
        <v>0.6</v>
      </c>
      <c r="F1871" s="65">
        <v>0.82</v>
      </c>
      <c r="G1871" s="65">
        <v>0.52</v>
      </c>
      <c r="H1871" s="65">
        <v>8</v>
      </c>
      <c r="I1871" s="70">
        <f t="shared" si="406"/>
        <v>135.39480971046231</v>
      </c>
      <c r="J1871" s="70">
        <f t="shared" si="407"/>
        <v>43.2</v>
      </c>
      <c r="K1871" s="70">
        <f t="shared" si="408"/>
        <v>22.464000000000002</v>
      </c>
      <c r="L1871" s="70">
        <f t="shared" si="409"/>
        <v>1.2000000000000002</v>
      </c>
      <c r="M1871" s="70">
        <f t="shared" si="410"/>
        <v>82.002658298374698</v>
      </c>
      <c r="N1871" s="70">
        <f t="shared" si="411"/>
        <v>1.6448536269514715</v>
      </c>
      <c r="O1871" s="70">
        <f t="shared" si="412"/>
        <v>134.88236992174382</v>
      </c>
      <c r="P1871" s="70">
        <f t="shared" si="413"/>
        <v>480.48236992174384</v>
      </c>
      <c r="Q1871" s="70">
        <f t="shared" si="414"/>
        <v>-1160.6051902895376</v>
      </c>
      <c r="R1871" s="70" t="str">
        <f t="shared" si="415"/>
        <v>Yes</v>
      </c>
      <c r="S1871" s="70">
        <f t="shared" si="416"/>
        <v>345.6</v>
      </c>
      <c r="T1871" s="70">
        <f t="shared" si="417"/>
        <v>1641.0875602112815</v>
      </c>
      <c r="U1871" s="70">
        <f t="shared" si="418"/>
        <v>377831.21855938598</v>
      </c>
      <c r="V1871" s="70">
        <f t="shared" si="419"/>
        <v>0</v>
      </c>
    </row>
    <row r="1872" spans="1:22" x14ac:dyDescent="0.15">
      <c r="A1872" s="66">
        <v>74989.571300447438</v>
      </c>
      <c r="B1872" s="67">
        <v>8.6399060000000016</v>
      </c>
      <c r="C1872" s="67">
        <v>12512.094985620901</v>
      </c>
      <c r="D1872" s="65">
        <v>962</v>
      </c>
      <c r="E1872" s="68">
        <v>1.2</v>
      </c>
      <c r="F1872" s="65">
        <v>1</v>
      </c>
      <c r="G1872" s="65">
        <v>0.94</v>
      </c>
      <c r="H1872" s="65">
        <v>37</v>
      </c>
      <c r="I1872" s="70">
        <f t="shared" si="406"/>
        <v>1448.174897460794</v>
      </c>
      <c r="J1872" s="70">
        <f t="shared" si="407"/>
        <v>70.546666666666681</v>
      </c>
      <c r="K1872" s="70">
        <f t="shared" si="408"/>
        <v>66.313866666666669</v>
      </c>
      <c r="L1872" s="70">
        <f t="shared" si="409"/>
        <v>0</v>
      </c>
      <c r="M1872" s="70">
        <f t="shared" si="410"/>
        <v>403.37150339919214</v>
      </c>
      <c r="N1872" s="70">
        <f t="shared" si="411"/>
        <v>1.6448536269514715</v>
      </c>
      <c r="O1872" s="70">
        <f t="shared" si="412"/>
        <v>663.487080375029</v>
      </c>
      <c r="P1872" s="70">
        <f t="shared" si="413"/>
        <v>3273.7137470416965</v>
      </c>
      <c r="Q1872" s="70">
        <f t="shared" si="414"/>
        <v>-668.22510253920655</v>
      </c>
      <c r="R1872" s="70" t="str">
        <f t="shared" si="415"/>
        <v>Yes</v>
      </c>
      <c r="S1872" s="70">
        <f t="shared" si="416"/>
        <v>2610.2266666666674</v>
      </c>
      <c r="T1872" s="70">
        <f t="shared" si="417"/>
        <v>3941.938849580903</v>
      </c>
      <c r="U1872" s="70">
        <f t="shared" si="418"/>
        <v>10303663.442557797</v>
      </c>
      <c r="V1872" s="70">
        <f t="shared" si="419"/>
        <v>0</v>
      </c>
    </row>
    <row r="1873" spans="1:22" x14ac:dyDescent="0.15">
      <c r="A1873" s="66">
        <v>92765.325877014009</v>
      </c>
      <c r="B1873" s="67">
        <v>7.4629390000000004</v>
      </c>
      <c r="C1873" s="67">
        <v>25582.491755566909</v>
      </c>
      <c r="D1873" s="65">
        <v>826</v>
      </c>
      <c r="E1873" s="68">
        <v>-0.1</v>
      </c>
      <c r="F1873" s="65">
        <v>1</v>
      </c>
      <c r="G1873" s="65">
        <v>1.5</v>
      </c>
      <c r="H1873" s="65">
        <v>66</v>
      </c>
      <c r="I1873" s="70">
        <f t="shared" si="406"/>
        <v>3427.9379418171457</v>
      </c>
      <c r="J1873" s="70">
        <f t="shared" si="407"/>
        <v>24.78</v>
      </c>
      <c r="K1873" s="70">
        <f t="shared" si="408"/>
        <v>37.17</v>
      </c>
      <c r="L1873" s="70">
        <f t="shared" si="409"/>
        <v>0</v>
      </c>
      <c r="M1873" s="70">
        <f t="shared" si="410"/>
        <v>301.97050750031866</v>
      </c>
      <c r="N1873" s="70">
        <f t="shared" si="411"/>
        <v>1.6448536269514715</v>
      </c>
      <c r="O1873" s="70">
        <f t="shared" si="412"/>
        <v>496.69728449427566</v>
      </c>
      <c r="P1873" s="70">
        <f t="shared" si="413"/>
        <v>2132.1772844942757</v>
      </c>
      <c r="Q1873" s="70">
        <f t="shared" si="414"/>
        <v>2684.5379418171456</v>
      </c>
      <c r="R1873" s="70" t="str">
        <f t="shared" si="415"/>
        <v>No</v>
      </c>
      <c r="S1873" s="70">
        <f t="shared" si="416"/>
        <v>1635.48</v>
      </c>
      <c r="T1873" s="70">
        <f t="shared" si="417"/>
        <v>0</v>
      </c>
      <c r="U1873" s="70">
        <f t="shared" si="418"/>
        <v>5101.1320286669406</v>
      </c>
      <c r="V1873" s="70">
        <f t="shared" si="419"/>
        <v>0</v>
      </c>
    </row>
    <row r="1874" spans="1:22" x14ac:dyDescent="0.15">
      <c r="A1874" s="66">
        <v>31580.129135162781</v>
      </c>
      <c r="B1874" s="67">
        <v>15.122063000000001</v>
      </c>
      <c r="C1874" s="67">
        <v>3540.9647610041643</v>
      </c>
      <c r="D1874" s="65">
        <v>1166</v>
      </c>
      <c r="E1874" s="68">
        <v>1.5</v>
      </c>
      <c r="F1874" s="65">
        <v>0.82</v>
      </c>
      <c r="G1874" s="65">
        <v>0.32</v>
      </c>
      <c r="H1874" s="65">
        <v>12</v>
      </c>
      <c r="I1874" s="70">
        <f t="shared" si="406"/>
        <v>234.15884201806091</v>
      </c>
      <c r="J1874" s="70">
        <f t="shared" si="407"/>
        <v>97.166666666666671</v>
      </c>
      <c r="K1874" s="70">
        <f t="shared" si="408"/>
        <v>31.093333333333337</v>
      </c>
      <c r="L1874" s="70">
        <f t="shared" si="409"/>
        <v>1.4696938456699071</v>
      </c>
      <c r="M1874" s="70">
        <f t="shared" si="410"/>
        <v>178.87113946451325</v>
      </c>
      <c r="N1874" s="70">
        <f t="shared" si="411"/>
        <v>1.6448536269514715</v>
      </c>
      <c r="O1874" s="70">
        <f t="shared" si="412"/>
        <v>294.2168425051471</v>
      </c>
      <c r="P1874" s="70">
        <f t="shared" si="413"/>
        <v>1460.216842505147</v>
      </c>
      <c r="Q1874" s="70">
        <f t="shared" si="414"/>
        <v>-2680.841157981939</v>
      </c>
      <c r="R1874" s="70" t="str">
        <f t="shared" si="415"/>
        <v>Yes</v>
      </c>
      <c r="S1874" s="70">
        <f t="shared" si="416"/>
        <v>1166</v>
      </c>
      <c r="T1874" s="70">
        <f t="shared" si="417"/>
        <v>4141.0580004870862</v>
      </c>
      <c r="U1874" s="70">
        <f t="shared" si="418"/>
        <v>46330733.872070312</v>
      </c>
      <c r="V1874" s="70">
        <f t="shared" si="419"/>
        <v>0</v>
      </c>
    </row>
    <row r="1875" spans="1:22" x14ac:dyDescent="0.15">
      <c r="A1875" s="66">
        <v>48074.254589846823</v>
      </c>
      <c r="B1875" s="67">
        <v>12.100550000000002</v>
      </c>
      <c r="C1875" s="67">
        <v>22849.01448829388</v>
      </c>
      <c r="D1875" s="65">
        <v>1166</v>
      </c>
      <c r="E1875" s="68">
        <v>0.4</v>
      </c>
      <c r="F1875" s="65">
        <v>0.75</v>
      </c>
      <c r="G1875" s="65">
        <v>0.38</v>
      </c>
      <c r="H1875" s="65">
        <v>78</v>
      </c>
      <c r="I1875" s="70">
        <f t="shared" si="406"/>
        <v>1888.2624747051891</v>
      </c>
      <c r="J1875" s="70">
        <f t="shared" si="407"/>
        <v>54.413333333333334</v>
      </c>
      <c r="K1875" s="70">
        <f t="shared" si="408"/>
        <v>20.677066666666668</v>
      </c>
      <c r="L1875" s="70">
        <f t="shared" si="409"/>
        <v>4.4158804331639239</v>
      </c>
      <c r="M1875" s="70">
        <f t="shared" si="410"/>
        <v>301.80128589821044</v>
      </c>
      <c r="N1875" s="70">
        <f t="shared" si="411"/>
        <v>1.6448536269514715</v>
      </c>
      <c r="O1875" s="70">
        <f t="shared" si="412"/>
        <v>496.41893972828944</v>
      </c>
      <c r="P1875" s="70">
        <f t="shared" si="413"/>
        <v>4740.6589397282896</v>
      </c>
      <c r="Q1875" s="70">
        <f t="shared" si="414"/>
        <v>255.86247470518902</v>
      </c>
      <c r="R1875" s="70" t="str">
        <f t="shared" si="415"/>
        <v>Yes</v>
      </c>
      <c r="S1875" s="70">
        <f t="shared" si="416"/>
        <v>4244.24</v>
      </c>
      <c r="T1875" s="70">
        <f t="shared" si="417"/>
        <v>4484.7964650231006</v>
      </c>
      <c r="U1875" s="70">
        <f t="shared" si="418"/>
        <v>161181.75457398777</v>
      </c>
      <c r="V1875" s="70">
        <f t="shared" si="419"/>
        <v>0</v>
      </c>
    </row>
    <row r="1876" spans="1:22" x14ac:dyDescent="0.15">
      <c r="A1876" s="66">
        <v>79112.173607170844</v>
      </c>
      <c r="B1876" s="67">
        <v>26.504291000000002</v>
      </c>
      <c r="C1876" s="67">
        <v>86818.085760072354</v>
      </c>
      <c r="D1876" s="65">
        <v>1400</v>
      </c>
      <c r="E1876" s="68">
        <v>0.5</v>
      </c>
      <c r="F1876" s="65">
        <v>1</v>
      </c>
      <c r="G1876" s="65">
        <v>0.43</v>
      </c>
      <c r="H1876" s="65">
        <v>130</v>
      </c>
      <c r="I1876" s="70">
        <f t="shared" si="406"/>
        <v>3275.6237757905824</v>
      </c>
      <c r="J1876" s="70">
        <f t="shared" si="407"/>
        <v>70</v>
      </c>
      <c r="K1876" s="70">
        <f t="shared" si="408"/>
        <v>30.099999999999998</v>
      </c>
      <c r="L1876" s="70">
        <f t="shared" si="409"/>
        <v>0</v>
      </c>
      <c r="M1876" s="70">
        <f t="shared" si="410"/>
        <v>343.19280295484049</v>
      </c>
      <c r="N1876" s="70">
        <f t="shared" si="411"/>
        <v>1.6448536269514715</v>
      </c>
      <c r="O1876" s="70">
        <f t="shared" si="412"/>
        <v>564.50192668391105</v>
      </c>
      <c r="P1876" s="70">
        <f t="shared" si="413"/>
        <v>9664.5019266839117</v>
      </c>
      <c r="Q1876" s="70">
        <f t="shared" si="414"/>
        <v>1175.6237757905824</v>
      </c>
      <c r="R1876" s="70" t="str">
        <f t="shared" si="415"/>
        <v>Yes</v>
      </c>
      <c r="S1876" s="70">
        <f t="shared" si="416"/>
        <v>9100</v>
      </c>
      <c r="T1876" s="70">
        <f t="shared" si="417"/>
        <v>9100</v>
      </c>
      <c r="U1876" s="70">
        <f t="shared" si="418"/>
        <v>359089.74609375</v>
      </c>
      <c r="V1876" s="70">
        <f t="shared" si="419"/>
        <v>0</v>
      </c>
    </row>
    <row r="1877" spans="1:22" x14ac:dyDescent="0.15">
      <c r="A1877" s="66">
        <v>70415.214023018285</v>
      </c>
      <c r="B1877" s="67">
        <v>8.4177720000000011</v>
      </c>
      <c r="C1877" s="67">
        <v>15639.358867582054</v>
      </c>
      <c r="D1877" s="65">
        <v>1020</v>
      </c>
      <c r="E1877" s="68">
        <v>-0.4</v>
      </c>
      <c r="F1877" s="65">
        <v>0.85</v>
      </c>
      <c r="G1877" s="65">
        <v>1.1499999999999999</v>
      </c>
      <c r="H1877" s="65">
        <v>37</v>
      </c>
      <c r="I1877" s="70">
        <f t="shared" si="406"/>
        <v>1857.8976560047067</v>
      </c>
      <c r="J1877" s="70">
        <f t="shared" si="407"/>
        <v>20.399999999999999</v>
      </c>
      <c r="K1877" s="70">
        <f t="shared" si="408"/>
        <v>23.459999999999997</v>
      </c>
      <c r="L1877" s="70">
        <f t="shared" si="409"/>
        <v>2.3558437978779496</v>
      </c>
      <c r="M1877" s="70">
        <f t="shared" si="410"/>
        <v>150.57701418211212</v>
      </c>
      <c r="N1877" s="70">
        <f t="shared" si="411"/>
        <v>1.6448536269514715</v>
      </c>
      <c r="O1877" s="70">
        <f t="shared" si="412"/>
        <v>247.6771479129703</v>
      </c>
      <c r="P1877" s="70">
        <f t="shared" si="413"/>
        <v>1002.4771479129703</v>
      </c>
      <c r="Q1877" s="70">
        <f t="shared" si="414"/>
        <v>1245.8976560047067</v>
      </c>
      <c r="R1877" s="70" t="str">
        <f t="shared" si="415"/>
        <v>No</v>
      </c>
      <c r="S1877" s="70">
        <f t="shared" si="416"/>
        <v>754.8</v>
      </c>
      <c r="T1877" s="70">
        <f t="shared" si="417"/>
        <v>0</v>
      </c>
      <c r="U1877" s="70">
        <f t="shared" si="418"/>
        <v>1524.4492050431998</v>
      </c>
      <c r="V1877" s="70">
        <f t="shared" si="419"/>
        <v>333.44845096150698</v>
      </c>
    </row>
    <row r="1878" spans="1:22" x14ac:dyDescent="0.15">
      <c r="A1878" s="66">
        <v>99848.495263372504</v>
      </c>
      <c r="B1878" s="67">
        <v>27.837106000000002</v>
      </c>
      <c r="C1878" s="67">
        <v>180016.94557557951</v>
      </c>
      <c r="D1878" s="65">
        <v>1496</v>
      </c>
      <c r="E1878" s="68">
        <v>1.5</v>
      </c>
      <c r="F1878" s="65">
        <v>1</v>
      </c>
      <c r="G1878" s="65">
        <v>0.83</v>
      </c>
      <c r="H1878" s="65">
        <v>130</v>
      </c>
      <c r="I1878" s="70">
        <f t="shared" si="406"/>
        <v>6466.7981497638257</v>
      </c>
      <c r="J1878" s="70">
        <f t="shared" si="407"/>
        <v>124.66666666666667</v>
      </c>
      <c r="K1878" s="70">
        <f t="shared" si="408"/>
        <v>103.47333333333333</v>
      </c>
      <c r="L1878" s="70">
        <f t="shared" si="409"/>
        <v>0</v>
      </c>
      <c r="M1878" s="70">
        <f t="shared" si="410"/>
        <v>1179.7775181975812</v>
      </c>
      <c r="N1878" s="70">
        <f t="shared" si="411"/>
        <v>1.6448536269514715</v>
      </c>
      <c r="O1878" s="70">
        <f t="shared" si="412"/>
        <v>1940.5613298030971</v>
      </c>
      <c r="P1878" s="70">
        <f t="shared" si="413"/>
        <v>18147.227996469766</v>
      </c>
      <c r="Q1878" s="70">
        <f t="shared" si="414"/>
        <v>2726.7981497638257</v>
      </c>
      <c r="R1878" s="70" t="str">
        <f t="shared" si="415"/>
        <v>Yes</v>
      </c>
      <c r="S1878" s="70">
        <f t="shared" si="416"/>
        <v>16206.666666666668</v>
      </c>
      <c r="T1878" s="70">
        <f t="shared" si="417"/>
        <v>16206.666666666668</v>
      </c>
      <c r="U1878" s="70">
        <f t="shared" si="418"/>
        <v>59443205.72265625</v>
      </c>
      <c r="V1878" s="70">
        <f t="shared" si="419"/>
        <v>0</v>
      </c>
    </row>
    <row r="1879" spans="1:22" x14ac:dyDescent="0.15">
      <c r="A1879" s="66">
        <v>52704.849129256749</v>
      </c>
      <c r="B1879" s="67">
        <v>8.3242390000000004</v>
      </c>
      <c r="C1879" s="67">
        <v>13218.855754360577</v>
      </c>
      <c r="D1879" s="65">
        <v>1278</v>
      </c>
      <c r="E1879" s="68">
        <v>0.2</v>
      </c>
      <c r="F1879" s="65">
        <v>1</v>
      </c>
      <c r="G1879" s="65">
        <v>0.75</v>
      </c>
      <c r="H1879" s="65">
        <v>37</v>
      </c>
      <c r="I1879" s="70">
        <f t="shared" si="406"/>
        <v>1587.9957019927679</v>
      </c>
      <c r="J1879" s="70">
        <f t="shared" si="407"/>
        <v>51.12</v>
      </c>
      <c r="K1879" s="70">
        <f t="shared" si="408"/>
        <v>38.339999999999996</v>
      </c>
      <c r="L1879" s="70">
        <f t="shared" si="409"/>
        <v>0</v>
      </c>
      <c r="M1879" s="70">
        <f t="shared" si="410"/>
        <v>233.21311541163374</v>
      </c>
      <c r="N1879" s="70">
        <f t="shared" si="411"/>
        <v>1.6448536269514715</v>
      </c>
      <c r="O1879" s="70">
        <f t="shared" si="412"/>
        <v>383.60143873747785</v>
      </c>
      <c r="P1879" s="70">
        <f t="shared" si="413"/>
        <v>2275.0414387374776</v>
      </c>
      <c r="Q1879" s="70">
        <f t="shared" si="414"/>
        <v>54.395701992767954</v>
      </c>
      <c r="R1879" s="70" t="str">
        <f t="shared" si="415"/>
        <v>Yes</v>
      </c>
      <c r="S1879" s="70">
        <f t="shared" si="416"/>
        <v>1891.4399999999998</v>
      </c>
      <c r="T1879" s="70">
        <f t="shared" si="417"/>
        <v>2220.6457367447097</v>
      </c>
      <c r="U1879" s="70">
        <f t="shared" si="418"/>
        <v>49305.881864355848</v>
      </c>
      <c r="V1879" s="70">
        <f t="shared" si="419"/>
        <v>0</v>
      </c>
    </row>
    <row r="1880" spans="1:22" x14ac:dyDescent="0.15">
      <c r="A1880" s="66">
        <v>73291.868382702552</v>
      </c>
      <c r="B1880" s="67">
        <v>31.687810000000002</v>
      </c>
      <c r="C1880" s="67">
        <v>35298.855066469499</v>
      </c>
      <c r="D1880" s="65">
        <v>1350</v>
      </c>
      <c r="E1880" s="68">
        <v>0.4</v>
      </c>
      <c r="F1880" s="65">
        <v>1</v>
      </c>
      <c r="G1880" s="65">
        <v>0.18</v>
      </c>
      <c r="H1880" s="65">
        <v>101</v>
      </c>
      <c r="I1880" s="70">
        <f t="shared" si="406"/>
        <v>1113.9569148663002</v>
      </c>
      <c r="J1880" s="70">
        <f t="shared" si="407"/>
        <v>62.999999999999993</v>
      </c>
      <c r="K1880" s="70">
        <f t="shared" si="408"/>
        <v>11.339999999999998</v>
      </c>
      <c r="L1880" s="70">
        <f t="shared" si="409"/>
        <v>0</v>
      </c>
      <c r="M1880" s="70">
        <f t="shared" si="410"/>
        <v>113.96558954351087</v>
      </c>
      <c r="N1880" s="70">
        <f t="shared" si="411"/>
        <v>1.6448536269514715</v>
      </c>
      <c r="O1880" s="70">
        <f t="shared" si="412"/>
        <v>187.45671330830655</v>
      </c>
      <c r="P1880" s="70">
        <f t="shared" si="413"/>
        <v>6550.4567133083056</v>
      </c>
      <c r="Q1880" s="70">
        <f t="shared" si="414"/>
        <v>-776.04308513369961</v>
      </c>
      <c r="R1880" s="70" t="str">
        <f t="shared" si="415"/>
        <v>Yes</v>
      </c>
      <c r="S1880" s="70">
        <f t="shared" si="416"/>
        <v>6362.9999999999991</v>
      </c>
      <c r="T1880" s="70">
        <f t="shared" si="417"/>
        <v>7326.4997984420052</v>
      </c>
      <c r="U1880" s="70">
        <f t="shared" si="418"/>
        <v>186616.95426662388</v>
      </c>
      <c r="V1880" s="70">
        <f t="shared" si="419"/>
        <v>0</v>
      </c>
    </row>
    <row r="1881" spans="1:22" x14ac:dyDescent="0.15">
      <c r="A1881" s="66">
        <v>68878.300810122819</v>
      </c>
      <c r="B1881" s="67">
        <v>35.272798000000009</v>
      </c>
      <c r="C1881" s="67">
        <v>284676.07781566988</v>
      </c>
      <c r="D1881" s="65">
        <v>1536</v>
      </c>
      <c r="E1881" s="68">
        <v>0.8</v>
      </c>
      <c r="F1881" s="65">
        <v>0.82</v>
      </c>
      <c r="G1881" s="65">
        <v>1.07</v>
      </c>
      <c r="H1881" s="65">
        <v>123</v>
      </c>
      <c r="I1881" s="70">
        <f t="shared" si="406"/>
        <v>8070.697363324276</v>
      </c>
      <c r="J1881" s="70">
        <f t="shared" si="407"/>
        <v>92.160000000000011</v>
      </c>
      <c r="K1881" s="70">
        <f t="shared" si="408"/>
        <v>98.611200000000011</v>
      </c>
      <c r="L1881" s="70">
        <f t="shared" si="409"/>
        <v>4.7053161424074377</v>
      </c>
      <c r="M1881" s="70">
        <f t="shared" si="410"/>
        <v>1176.4854807999632</v>
      </c>
      <c r="N1881" s="70">
        <f t="shared" si="411"/>
        <v>1.6448536269514715</v>
      </c>
      <c r="O1881" s="70">
        <f t="shared" si="412"/>
        <v>1935.1464101495653</v>
      </c>
      <c r="P1881" s="70">
        <f t="shared" si="413"/>
        <v>13270.826410149568</v>
      </c>
      <c r="Q1881" s="70">
        <f t="shared" si="414"/>
        <v>5305.8973633242758</v>
      </c>
      <c r="R1881" s="70" t="str">
        <f t="shared" si="415"/>
        <v>Yes</v>
      </c>
      <c r="S1881" s="70">
        <f t="shared" si="416"/>
        <v>11335.680000000002</v>
      </c>
      <c r="T1881" s="70">
        <f t="shared" si="417"/>
        <v>11335.680000000002</v>
      </c>
      <c r="U1881" s="70">
        <f t="shared" si="418"/>
        <v>2217660.2523382595</v>
      </c>
      <c r="V1881" s="70">
        <f t="shared" si="419"/>
        <v>0</v>
      </c>
    </row>
    <row r="1882" spans="1:22" x14ac:dyDescent="0.15">
      <c r="A1882" s="66">
        <v>93732.148696226694</v>
      </c>
      <c r="B1882" s="67">
        <v>16.262664000000001</v>
      </c>
      <c r="C1882" s="67">
        <v>15722.79022662076</v>
      </c>
      <c r="D1882" s="65">
        <v>1416</v>
      </c>
      <c r="E1882" s="68">
        <v>1.2</v>
      </c>
      <c r="F1882" s="65">
        <v>0.8</v>
      </c>
      <c r="G1882" s="65">
        <v>0.49</v>
      </c>
      <c r="H1882" s="65">
        <v>30</v>
      </c>
      <c r="I1882" s="70">
        <f t="shared" si="406"/>
        <v>966.80286985089037</v>
      </c>
      <c r="J1882" s="70">
        <f t="shared" si="407"/>
        <v>103.84000000000002</v>
      </c>
      <c r="K1882" s="70">
        <f t="shared" si="408"/>
        <v>50.881600000000006</v>
      </c>
      <c r="L1882" s="70">
        <f t="shared" si="409"/>
        <v>2.4494897427831779</v>
      </c>
      <c r="M1882" s="70">
        <f t="shared" si="410"/>
        <v>377.31232441678873</v>
      </c>
      <c r="N1882" s="70">
        <f t="shared" si="411"/>
        <v>1.6448536269514715</v>
      </c>
      <c r="O1882" s="70">
        <f t="shared" si="412"/>
        <v>620.62354531044525</v>
      </c>
      <c r="P1882" s="70">
        <f t="shared" si="413"/>
        <v>3735.8235453104462</v>
      </c>
      <c r="Q1882" s="70">
        <f t="shared" si="414"/>
        <v>-2148.3971301491101</v>
      </c>
      <c r="R1882" s="70" t="str">
        <f t="shared" si="415"/>
        <v>Yes</v>
      </c>
      <c r="S1882" s="70">
        <f t="shared" si="416"/>
        <v>3115.2000000000007</v>
      </c>
      <c r="T1882" s="70">
        <f t="shared" si="417"/>
        <v>5884.2206754595563</v>
      </c>
      <c r="U1882" s="70">
        <f t="shared" si="418"/>
        <v>15166307.104638088</v>
      </c>
      <c r="V1882" s="70">
        <f t="shared" si="419"/>
        <v>0</v>
      </c>
    </row>
    <row r="1883" spans="1:22" x14ac:dyDescent="0.15">
      <c r="A1883" s="66">
        <v>30570.488979127662</v>
      </c>
      <c r="B1883" s="67">
        <v>27.018706000000005</v>
      </c>
      <c r="C1883" s="67">
        <v>23774.032154373603</v>
      </c>
      <c r="D1883" s="65">
        <v>1440</v>
      </c>
      <c r="E1883" s="68">
        <v>0.8</v>
      </c>
      <c r="F1883" s="65">
        <v>1</v>
      </c>
      <c r="G1883" s="65">
        <v>0.35</v>
      </c>
      <c r="H1883" s="65">
        <v>41</v>
      </c>
      <c r="I1883" s="70">
        <f t="shared" si="406"/>
        <v>879.91009467195056</v>
      </c>
      <c r="J1883" s="70">
        <f t="shared" si="407"/>
        <v>86.4</v>
      </c>
      <c r="K1883" s="70">
        <f t="shared" si="408"/>
        <v>30.24</v>
      </c>
      <c r="L1883" s="70">
        <f t="shared" si="409"/>
        <v>0</v>
      </c>
      <c r="M1883" s="70">
        <f t="shared" si="410"/>
        <v>193.63047693996933</v>
      </c>
      <c r="N1883" s="70">
        <f t="shared" si="411"/>
        <v>1.6448536269514715</v>
      </c>
      <c r="O1883" s="70">
        <f t="shared" si="412"/>
        <v>318.49379228305179</v>
      </c>
      <c r="P1883" s="70">
        <f t="shared" si="413"/>
        <v>3860.8937922830519</v>
      </c>
      <c r="Q1883" s="70">
        <f t="shared" si="414"/>
        <v>-1712.0899053280496</v>
      </c>
      <c r="R1883" s="70" t="str">
        <f t="shared" si="415"/>
        <v>Yes</v>
      </c>
      <c r="S1883" s="70">
        <f t="shared" si="416"/>
        <v>3542.4</v>
      </c>
      <c r="T1883" s="70">
        <f t="shared" si="417"/>
        <v>5572.9836976111019</v>
      </c>
      <c r="U1883" s="70">
        <f t="shared" si="418"/>
        <v>2079056.4865671177</v>
      </c>
      <c r="V1883" s="70">
        <f t="shared" si="419"/>
        <v>0</v>
      </c>
    </row>
    <row r="1884" spans="1:22" x14ac:dyDescent="0.15">
      <c r="A1884" s="66">
        <v>13833.065918902499</v>
      </c>
      <c r="B1884" s="67">
        <v>6.3834870000000006</v>
      </c>
      <c r="C1884" s="67">
        <v>13396.426537476465</v>
      </c>
      <c r="D1884" s="65">
        <v>1400</v>
      </c>
      <c r="E1884" s="68">
        <v>0.2</v>
      </c>
      <c r="F1884" s="65">
        <v>0.82</v>
      </c>
      <c r="G1884" s="65">
        <v>0.3</v>
      </c>
      <c r="H1884" s="65">
        <v>76</v>
      </c>
      <c r="I1884" s="70">
        <f t="shared" si="406"/>
        <v>2098.6063788453653</v>
      </c>
      <c r="J1884" s="70">
        <f t="shared" si="407"/>
        <v>55.999999999999993</v>
      </c>
      <c r="K1884" s="70">
        <f t="shared" si="408"/>
        <v>16.799999999999997</v>
      </c>
      <c r="L1884" s="70">
        <f t="shared" si="409"/>
        <v>3.6986484017813863</v>
      </c>
      <c r="M1884" s="70">
        <f t="shared" si="410"/>
        <v>253.67443702509718</v>
      </c>
      <c r="N1884" s="70">
        <f t="shared" si="411"/>
        <v>1.6448536269514715</v>
      </c>
      <c r="O1884" s="70">
        <f t="shared" si="412"/>
        <v>417.25731780560375</v>
      </c>
      <c r="P1884" s="70">
        <f t="shared" si="413"/>
        <v>4673.2573178056027</v>
      </c>
      <c r="Q1884" s="70">
        <f t="shared" si="414"/>
        <v>418.6063788453655</v>
      </c>
      <c r="R1884" s="70" t="str">
        <f t="shared" si="415"/>
        <v>Yes</v>
      </c>
      <c r="S1884" s="70">
        <f t="shared" si="416"/>
        <v>4255.9999999999991</v>
      </c>
      <c r="T1884" s="70">
        <f t="shared" si="417"/>
        <v>4255.9999999999991</v>
      </c>
      <c r="U1884" s="70">
        <f t="shared" si="418"/>
        <v>54012.703137791992</v>
      </c>
      <c r="V1884" s="70">
        <f t="shared" si="419"/>
        <v>0</v>
      </c>
    </row>
    <row r="1885" spans="1:22" x14ac:dyDescent="0.15">
      <c r="A1885" s="66">
        <v>99935.293226239068</v>
      </c>
      <c r="B1885" s="67">
        <v>25.194862000000001</v>
      </c>
      <c r="C1885" s="67">
        <v>138687.88585974264</v>
      </c>
      <c r="D1885" s="65">
        <v>1246</v>
      </c>
      <c r="E1885" s="68">
        <v>-0.4</v>
      </c>
      <c r="F1885" s="65">
        <v>0.75</v>
      </c>
      <c r="G1885" s="65">
        <v>0.86</v>
      </c>
      <c r="H1885" s="65">
        <v>123</v>
      </c>
      <c r="I1885" s="70">
        <f t="shared" si="406"/>
        <v>5504.6098629054859</v>
      </c>
      <c r="J1885" s="70">
        <f t="shared" si="407"/>
        <v>24.919999999999998</v>
      </c>
      <c r="K1885" s="70">
        <f t="shared" si="408"/>
        <v>21.431199999999997</v>
      </c>
      <c r="L1885" s="70">
        <f t="shared" si="409"/>
        <v>5.5452682532047088</v>
      </c>
      <c r="M1885" s="70">
        <f t="shared" si="410"/>
        <v>274.935257493687</v>
      </c>
      <c r="N1885" s="70">
        <f t="shared" si="411"/>
        <v>1.6448536269514715</v>
      </c>
      <c r="O1885" s="70">
        <f t="shared" si="412"/>
        <v>452.22825546532783</v>
      </c>
      <c r="P1885" s="70">
        <f t="shared" si="413"/>
        <v>3517.3882554653278</v>
      </c>
      <c r="Q1885" s="70">
        <f t="shared" si="414"/>
        <v>4757.0098629054864</v>
      </c>
      <c r="R1885" s="70" t="str">
        <f t="shared" si="415"/>
        <v>No</v>
      </c>
      <c r="S1885" s="70">
        <f t="shared" si="416"/>
        <v>3065.16</v>
      </c>
      <c r="T1885" s="70">
        <f t="shared" si="417"/>
        <v>0</v>
      </c>
      <c r="U1885" s="70">
        <f t="shared" si="418"/>
        <v>1862.2193230233599</v>
      </c>
      <c r="V1885" s="70">
        <f t="shared" si="419"/>
        <v>3642.3905398821262</v>
      </c>
    </row>
    <row r="1886" spans="1:22" x14ac:dyDescent="0.15">
      <c r="A1886" s="66">
        <v>69877.275826791112</v>
      </c>
      <c r="B1886" s="67">
        <v>32.805927000000004</v>
      </c>
      <c r="C1886" s="67">
        <v>90601.774456810701</v>
      </c>
      <c r="D1886" s="65">
        <v>1376</v>
      </c>
      <c r="E1886" s="68">
        <v>1.2</v>
      </c>
      <c r="F1886" s="65">
        <v>1</v>
      </c>
      <c r="G1886" s="65">
        <v>0.56999999999999995</v>
      </c>
      <c r="H1886" s="65">
        <v>87</v>
      </c>
      <c r="I1886" s="70">
        <f t="shared" si="406"/>
        <v>2761.75016962059</v>
      </c>
      <c r="J1886" s="70">
        <f t="shared" si="407"/>
        <v>100.90666666666668</v>
      </c>
      <c r="K1886" s="70">
        <f t="shared" si="408"/>
        <v>57.516800000000003</v>
      </c>
      <c r="L1886" s="70">
        <f t="shared" si="409"/>
        <v>0</v>
      </c>
      <c r="M1886" s="70">
        <f t="shared" si="410"/>
        <v>536.4809955206988</v>
      </c>
      <c r="N1886" s="70">
        <f t="shared" si="411"/>
        <v>1.6448536269514715</v>
      </c>
      <c r="O1886" s="70">
        <f t="shared" si="412"/>
        <v>882.43271127275762</v>
      </c>
      <c r="P1886" s="70">
        <f t="shared" si="413"/>
        <v>9661.312711272758</v>
      </c>
      <c r="Q1886" s="70">
        <f t="shared" si="414"/>
        <v>-265.44983037941029</v>
      </c>
      <c r="R1886" s="70" t="str">
        <f t="shared" si="415"/>
        <v>Yes</v>
      </c>
      <c r="S1886" s="70">
        <f t="shared" si="416"/>
        <v>8778.880000000001</v>
      </c>
      <c r="T1886" s="70">
        <f t="shared" si="417"/>
        <v>9926.7625416521678</v>
      </c>
      <c r="U1886" s="70">
        <f t="shared" si="418"/>
        <v>14737880.35026978</v>
      </c>
      <c r="V1886" s="70">
        <f t="shared" si="419"/>
        <v>0</v>
      </c>
    </row>
    <row r="1887" spans="1:22" x14ac:dyDescent="0.15">
      <c r="A1887" s="66">
        <v>78653.371950930596</v>
      </c>
      <c r="B1887" s="67">
        <v>6.8628230000000006</v>
      </c>
      <c r="C1887" s="67">
        <v>15047.643363212655</v>
      </c>
      <c r="D1887" s="65">
        <v>2176</v>
      </c>
      <c r="E1887" s="68">
        <v>0.8</v>
      </c>
      <c r="F1887" s="65">
        <v>1</v>
      </c>
      <c r="G1887" s="65">
        <v>0.99</v>
      </c>
      <c r="H1887" s="65">
        <v>23</v>
      </c>
      <c r="I1887" s="70">
        <f t="shared" si="406"/>
        <v>2192.6317148515495</v>
      </c>
      <c r="J1887" s="70">
        <f t="shared" si="407"/>
        <v>130.56</v>
      </c>
      <c r="K1887" s="70">
        <f t="shared" si="408"/>
        <v>129.2544</v>
      </c>
      <c r="L1887" s="70">
        <f t="shared" si="409"/>
        <v>0</v>
      </c>
      <c r="M1887" s="70">
        <f t="shared" si="410"/>
        <v>619.88232604687164</v>
      </c>
      <c r="N1887" s="70">
        <f t="shared" si="411"/>
        <v>1.6448536269514715</v>
      </c>
      <c r="O1887" s="70">
        <f t="shared" si="412"/>
        <v>1019.6156922813115</v>
      </c>
      <c r="P1887" s="70">
        <f t="shared" si="413"/>
        <v>4022.4956922813117</v>
      </c>
      <c r="Q1887" s="70">
        <f t="shared" si="414"/>
        <v>-1724.1682851484507</v>
      </c>
      <c r="R1887" s="70" t="str">
        <f t="shared" si="415"/>
        <v>Yes</v>
      </c>
      <c r="S1887" s="70">
        <f t="shared" si="416"/>
        <v>3002.88</v>
      </c>
      <c r="T1887" s="70">
        <f t="shared" si="417"/>
        <v>5746.6639774297619</v>
      </c>
      <c r="U1887" s="70">
        <f t="shared" si="418"/>
        <v>3141685.3574792002</v>
      </c>
      <c r="V1887" s="70">
        <f t="shared" si="419"/>
        <v>0</v>
      </c>
    </row>
    <row r="1888" spans="1:22" x14ac:dyDescent="0.15">
      <c r="A1888" s="66">
        <v>39066.011554600409</v>
      </c>
      <c r="B1888" s="67">
        <v>16.636796</v>
      </c>
      <c r="C1888" s="67">
        <v>19381.006710141122</v>
      </c>
      <c r="D1888" s="65">
        <v>1626</v>
      </c>
      <c r="E1888" s="68">
        <v>-0.6</v>
      </c>
      <c r="F1888" s="65">
        <v>1</v>
      </c>
      <c r="G1888" s="65">
        <v>0.56000000000000005</v>
      </c>
      <c r="H1888" s="65">
        <v>30</v>
      </c>
      <c r="I1888" s="70">
        <f t="shared" si="406"/>
        <v>1164.948269494987</v>
      </c>
      <c r="J1888" s="70">
        <f t="shared" si="407"/>
        <v>21.680000000000003</v>
      </c>
      <c r="K1888" s="70">
        <f t="shared" si="408"/>
        <v>12.140800000000002</v>
      </c>
      <c r="L1888" s="70">
        <f t="shared" si="409"/>
        <v>0</v>
      </c>
      <c r="M1888" s="70">
        <f t="shared" si="410"/>
        <v>66.497900261587219</v>
      </c>
      <c r="N1888" s="70">
        <f t="shared" si="411"/>
        <v>1.6448536269514715</v>
      </c>
      <c r="O1888" s="70">
        <f t="shared" si="412"/>
        <v>109.37931242992894</v>
      </c>
      <c r="P1888" s="70">
        <f t="shared" si="413"/>
        <v>759.77931242992906</v>
      </c>
      <c r="Q1888" s="70">
        <f t="shared" si="414"/>
        <v>514.54826949498693</v>
      </c>
      <c r="R1888" s="70" t="str">
        <f t="shared" si="415"/>
        <v>Yes</v>
      </c>
      <c r="S1888" s="70">
        <f t="shared" si="416"/>
        <v>650.40000000000009</v>
      </c>
      <c r="T1888" s="70">
        <f t="shared" si="417"/>
        <v>650.40000000000009</v>
      </c>
      <c r="U1888" s="70">
        <f t="shared" si="418"/>
        <v>1083.9545337446402</v>
      </c>
      <c r="V1888" s="70">
        <f t="shared" si="419"/>
        <v>80.993735750346787</v>
      </c>
    </row>
    <row r="1889" spans="1:22" x14ac:dyDescent="0.15">
      <c r="A1889" s="66">
        <v>63421.993191657602</v>
      </c>
      <c r="B1889" s="67">
        <v>12.560130000000001</v>
      </c>
      <c r="C1889" s="67">
        <v>17339.721934904512</v>
      </c>
      <c r="D1889" s="65">
        <v>1642</v>
      </c>
      <c r="E1889" s="68">
        <v>1.5</v>
      </c>
      <c r="F1889" s="65">
        <v>0.85</v>
      </c>
      <c r="G1889" s="65">
        <v>0.63</v>
      </c>
      <c r="H1889" s="65">
        <v>30</v>
      </c>
      <c r="I1889" s="70">
        <f t="shared" si="406"/>
        <v>1380.5368204711663</v>
      </c>
      <c r="J1889" s="70">
        <f t="shared" si="407"/>
        <v>136.83333333333334</v>
      </c>
      <c r="K1889" s="70">
        <f t="shared" si="408"/>
        <v>86.205000000000013</v>
      </c>
      <c r="L1889" s="70">
        <f t="shared" si="409"/>
        <v>2.1213203435596428</v>
      </c>
      <c r="M1889" s="70">
        <f t="shared" si="410"/>
        <v>554.25101330534346</v>
      </c>
      <c r="N1889" s="70">
        <f t="shared" si="411"/>
        <v>1.6448536269514715</v>
      </c>
      <c r="O1889" s="70">
        <f t="shared" si="412"/>
        <v>911.66178947682249</v>
      </c>
      <c r="P1889" s="70">
        <f t="shared" si="413"/>
        <v>5016.6617894768224</v>
      </c>
      <c r="Q1889" s="70">
        <f t="shared" si="414"/>
        <v>-2724.4631795288337</v>
      </c>
      <c r="R1889" s="70" t="str">
        <f t="shared" si="415"/>
        <v>Yes</v>
      </c>
      <c r="S1889" s="70">
        <f t="shared" si="416"/>
        <v>4105</v>
      </c>
      <c r="T1889" s="70">
        <f t="shared" si="417"/>
        <v>7741.1249690056557</v>
      </c>
      <c r="U1889" s="70">
        <f t="shared" si="418"/>
        <v>65244481.14746093</v>
      </c>
      <c r="V1889" s="70">
        <f t="shared" si="419"/>
        <v>0</v>
      </c>
    </row>
    <row r="1890" spans="1:22" x14ac:dyDescent="0.15">
      <c r="A1890" s="66">
        <v>19661.954705822336</v>
      </c>
      <c r="B1890" s="67">
        <v>22.505846000000002</v>
      </c>
      <c r="C1890" s="67">
        <v>18236.388913508887</v>
      </c>
      <c r="D1890" s="65">
        <v>1738</v>
      </c>
      <c r="E1890" s="68">
        <v>-0.2</v>
      </c>
      <c r="F1890" s="65">
        <v>1</v>
      </c>
      <c r="G1890" s="65">
        <v>0.25</v>
      </c>
      <c r="H1890" s="65">
        <v>41</v>
      </c>
      <c r="I1890" s="70">
        <f t="shared" si="406"/>
        <v>810.29564111959553</v>
      </c>
      <c r="J1890" s="70">
        <f t="shared" si="407"/>
        <v>46.346666666666664</v>
      </c>
      <c r="K1890" s="70">
        <f t="shared" si="408"/>
        <v>11.586666666666666</v>
      </c>
      <c r="L1890" s="70">
        <f t="shared" si="409"/>
        <v>0</v>
      </c>
      <c r="M1890" s="70">
        <f t="shared" si="410"/>
        <v>74.190866164388595</v>
      </c>
      <c r="N1890" s="70">
        <f t="shared" si="411"/>
        <v>1.6448536269514715</v>
      </c>
      <c r="O1890" s="70">
        <f t="shared" si="412"/>
        <v>122.03311529716579</v>
      </c>
      <c r="P1890" s="70">
        <f t="shared" si="413"/>
        <v>2022.2464486304989</v>
      </c>
      <c r="Q1890" s="70">
        <f t="shared" si="414"/>
        <v>-580.10435888040433</v>
      </c>
      <c r="R1890" s="70" t="str">
        <f t="shared" si="415"/>
        <v>Yes</v>
      </c>
      <c r="S1890" s="70">
        <f t="shared" si="416"/>
        <v>1900.2133333333331</v>
      </c>
      <c r="T1890" s="70">
        <f t="shared" si="417"/>
        <v>2602.350807510903</v>
      </c>
      <c r="U1890" s="70">
        <f t="shared" si="418"/>
        <v>6354.8277471641595</v>
      </c>
      <c r="V1890" s="70">
        <f t="shared" si="419"/>
        <v>0</v>
      </c>
    </row>
    <row r="1891" spans="1:22" x14ac:dyDescent="0.15">
      <c r="A1891" s="66">
        <v>37118.065447292545</v>
      </c>
      <c r="B1891" s="67">
        <v>128.86737600000001</v>
      </c>
      <c r="C1891" s="67">
        <v>164863.14496319598</v>
      </c>
      <c r="D1891" s="65">
        <v>1868</v>
      </c>
      <c r="E1891" s="68">
        <v>0.2</v>
      </c>
      <c r="F1891" s="65">
        <v>1</v>
      </c>
      <c r="G1891" s="65">
        <v>0.3</v>
      </c>
      <c r="H1891" s="65">
        <v>58</v>
      </c>
      <c r="I1891" s="70">
        <f t="shared" si="406"/>
        <v>1279.3241399064102</v>
      </c>
      <c r="J1891" s="70">
        <f t="shared" si="407"/>
        <v>74.72</v>
      </c>
      <c r="K1891" s="70">
        <f t="shared" si="408"/>
        <v>22.416</v>
      </c>
      <c r="L1891" s="70">
        <f t="shared" si="409"/>
        <v>0</v>
      </c>
      <c r="M1891" s="70">
        <f t="shared" si="410"/>
        <v>170.71516994104536</v>
      </c>
      <c r="N1891" s="70">
        <f t="shared" si="411"/>
        <v>1.6448536269514715</v>
      </c>
      <c r="O1891" s="70">
        <f t="shared" si="412"/>
        <v>280.80146645316529</v>
      </c>
      <c r="P1891" s="70">
        <f t="shared" si="413"/>
        <v>4614.5614664531658</v>
      </c>
      <c r="Q1891" s="70">
        <f t="shared" si="414"/>
        <v>-962.2758600935897</v>
      </c>
      <c r="R1891" s="70" t="str">
        <f t="shared" si="415"/>
        <v>Yes</v>
      </c>
      <c r="S1891" s="70">
        <f t="shared" si="416"/>
        <v>4333.76</v>
      </c>
      <c r="T1891" s="70">
        <f t="shared" si="417"/>
        <v>5576.8373265467553</v>
      </c>
      <c r="U1891" s="70">
        <f t="shared" si="418"/>
        <v>72068.378186711052</v>
      </c>
      <c r="V1891" s="70">
        <f t="shared" si="419"/>
        <v>0</v>
      </c>
    </row>
    <row r="1892" spans="1:22" x14ac:dyDescent="0.15">
      <c r="A1892" s="66">
        <v>80337.509351695786</v>
      </c>
      <c r="B1892" s="67">
        <v>5.3663280000000002</v>
      </c>
      <c r="C1892" s="67">
        <v>49098.751499137339</v>
      </c>
      <c r="D1892" s="65">
        <v>2700</v>
      </c>
      <c r="E1892" s="68">
        <v>0.4</v>
      </c>
      <c r="F1892" s="65">
        <v>0.7</v>
      </c>
      <c r="G1892" s="65">
        <v>0.97</v>
      </c>
      <c r="H1892" s="65">
        <v>73</v>
      </c>
      <c r="I1892" s="70">
        <f t="shared" si="406"/>
        <v>9149.4130621790791</v>
      </c>
      <c r="J1892" s="70">
        <f t="shared" si="407"/>
        <v>125.99999999999999</v>
      </c>
      <c r="K1892" s="70">
        <f t="shared" si="408"/>
        <v>122.21999999999998</v>
      </c>
      <c r="L1892" s="70">
        <f t="shared" si="409"/>
        <v>4.6797435827190359</v>
      </c>
      <c r="M1892" s="70">
        <f t="shared" si="410"/>
        <v>1199.2241546933583</v>
      </c>
      <c r="N1892" s="70">
        <f t="shared" si="411"/>
        <v>1.6448536269514715</v>
      </c>
      <c r="O1892" s="70">
        <f t="shared" si="412"/>
        <v>1972.5482003751829</v>
      </c>
      <c r="P1892" s="70">
        <f t="shared" si="413"/>
        <v>11170.54820037518</v>
      </c>
      <c r="Q1892" s="70">
        <f t="shared" si="414"/>
        <v>5369.4130621790791</v>
      </c>
      <c r="R1892" s="70" t="str">
        <f t="shared" si="415"/>
        <v>Yes</v>
      </c>
      <c r="S1892" s="70">
        <f t="shared" si="416"/>
        <v>9197.9999999999982</v>
      </c>
      <c r="T1892" s="70">
        <f t="shared" si="417"/>
        <v>9197.9999999999982</v>
      </c>
      <c r="U1892" s="70">
        <f t="shared" si="418"/>
        <v>373233.90853324777</v>
      </c>
      <c r="V1892" s="70">
        <f t="shared" si="419"/>
        <v>0</v>
      </c>
    </row>
    <row r="1893" spans="1:22" x14ac:dyDescent="0.15">
      <c r="A1893" s="66">
        <v>75376.512364615191</v>
      </c>
      <c r="B1893" s="67">
        <v>129.55185100000003</v>
      </c>
      <c r="C1893" s="67">
        <v>242701.15317080269</v>
      </c>
      <c r="D1893" s="65">
        <v>1764</v>
      </c>
      <c r="E1893" s="68">
        <v>0.5</v>
      </c>
      <c r="F1893" s="65">
        <v>0.8</v>
      </c>
      <c r="G1893" s="65">
        <v>0.36</v>
      </c>
      <c r="H1893" s="65">
        <v>66</v>
      </c>
      <c r="I1893" s="70">
        <f t="shared" si="406"/>
        <v>1873.3900851081057</v>
      </c>
      <c r="J1893" s="70">
        <f t="shared" si="407"/>
        <v>88.199999999999989</v>
      </c>
      <c r="K1893" s="70">
        <f t="shared" si="408"/>
        <v>31.751999999999995</v>
      </c>
      <c r="L1893" s="70">
        <f t="shared" si="409"/>
        <v>3.6331804249169894</v>
      </c>
      <c r="M1893" s="70">
        <f t="shared" si="410"/>
        <v>411.37145654991662</v>
      </c>
      <c r="N1893" s="70">
        <f t="shared" si="411"/>
        <v>1.6448536269514715</v>
      </c>
      <c r="O1893" s="70">
        <f t="shared" si="412"/>
        <v>676.64583233044004</v>
      </c>
      <c r="P1893" s="70">
        <f t="shared" si="413"/>
        <v>6497.8458323304385</v>
      </c>
      <c r="Q1893" s="70">
        <f t="shared" si="414"/>
        <v>-772.60991489189382</v>
      </c>
      <c r="R1893" s="70" t="str">
        <f t="shared" si="415"/>
        <v>Yes</v>
      </c>
      <c r="S1893" s="70">
        <f t="shared" si="416"/>
        <v>5821.1999999999989</v>
      </c>
      <c r="T1893" s="70">
        <f t="shared" si="417"/>
        <v>7270.4557472223323</v>
      </c>
      <c r="U1893" s="70">
        <f t="shared" si="418"/>
        <v>452453.08007812494</v>
      </c>
      <c r="V1893" s="70">
        <f t="shared" si="419"/>
        <v>0</v>
      </c>
    </row>
    <row r="1894" spans="1:22" x14ac:dyDescent="0.15">
      <c r="A1894" s="66">
        <v>58344.902941323053</v>
      </c>
      <c r="B1894" s="67">
        <v>31.286057000000003</v>
      </c>
      <c r="C1894" s="67">
        <v>126469.37344636518</v>
      </c>
      <c r="D1894" s="65">
        <v>1884</v>
      </c>
      <c r="E1894" s="68">
        <v>1.5</v>
      </c>
      <c r="F1894" s="65">
        <v>1</v>
      </c>
      <c r="G1894" s="65">
        <v>0.61</v>
      </c>
      <c r="H1894" s="65">
        <v>87</v>
      </c>
      <c r="I1894" s="70">
        <f t="shared" si="406"/>
        <v>4042.3557831645312</v>
      </c>
      <c r="J1894" s="70">
        <f t="shared" si="407"/>
        <v>157</v>
      </c>
      <c r="K1894" s="70">
        <f t="shared" si="408"/>
        <v>95.77</v>
      </c>
      <c r="L1894" s="70">
        <f t="shared" si="409"/>
        <v>0</v>
      </c>
      <c r="M1894" s="70">
        <f t="shared" si="410"/>
        <v>893.28309191431572</v>
      </c>
      <c r="N1894" s="70">
        <f t="shared" si="411"/>
        <v>1.6448536269514715</v>
      </c>
      <c r="O1894" s="70">
        <f t="shared" si="412"/>
        <v>1469.3199336296868</v>
      </c>
      <c r="P1894" s="70">
        <f t="shared" si="413"/>
        <v>15128.319933629688</v>
      </c>
      <c r="Q1894" s="70">
        <f t="shared" si="414"/>
        <v>-667.6442168354688</v>
      </c>
      <c r="R1894" s="70" t="str">
        <f t="shared" si="415"/>
        <v>Yes</v>
      </c>
      <c r="S1894" s="70">
        <f t="shared" si="416"/>
        <v>13659</v>
      </c>
      <c r="T1894" s="70">
        <f t="shared" si="417"/>
        <v>15795.964150465155</v>
      </c>
      <c r="U1894" s="70">
        <f t="shared" si="418"/>
        <v>74860293.837890625</v>
      </c>
      <c r="V1894" s="70">
        <f t="shared" si="419"/>
        <v>0</v>
      </c>
    </row>
    <row r="1895" spans="1:22" x14ac:dyDescent="0.15">
      <c r="A1895" s="66">
        <v>20968.316453875857</v>
      </c>
      <c r="B1895" s="67">
        <v>16.242908</v>
      </c>
      <c r="C1895" s="67">
        <v>11443.446329496952</v>
      </c>
      <c r="D1895" s="65">
        <v>696</v>
      </c>
      <c r="E1895" s="68">
        <v>1.5</v>
      </c>
      <c r="F1895" s="65">
        <v>0.8</v>
      </c>
      <c r="G1895" s="65">
        <v>0.93</v>
      </c>
      <c r="H1895" s="65">
        <v>26</v>
      </c>
      <c r="I1895" s="70">
        <f t="shared" si="406"/>
        <v>704.5195558268847</v>
      </c>
      <c r="J1895" s="70">
        <f t="shared" si="407"/>
        <v>58</v>
      </c>
      <c r="K1895" s="70">
        <f t="shared" si="408"/>
        <v>53.940000000000005</v>
      </c>
      <c r="L1895" s="70">
        <f t="shared" si="409"/>
        <v>2.2803508501982757</v>
      </c>
      <c r="M1895" s="70">
        <f t="shared" si="410"/>
        <v>305.18914397468336</v>
      </c>
      <c r="N1895" s="70">
        <f t="shared" si="411"/>
        <v>1.6448536269514715</v>
      </c>
      <c r="O1895" s="70">
        <f t="shared" si="412"/>
        <v>501.99147037297274</v>
      </c>
      <c r="P1895" s="70">
        <f t="shared" si="413"/>
        <v>2009.9914703729728</v>
      </c>
      <c r="Q1895" s="70">
        <f t="shared" si="414"/>
        <v>-1035.4804441731153</v>
      </c>
      <c r="R1895" s="70" t="str">
        <f t="shared" si="415"/>
        <v>Yes</v>
      </c>
      <c r="S1895" s="70">
        <f t="shared" si="416"/>
        <v>1508</v>
      </c>
      <c r="T1895" s="70">
        <f t="shared" si="417"/>
        <v>3045.4719145460881</v>
      </c>
      <c r="U1895" s="70">
        <f t="shared" si="418"/>
        <v>27655395.17578125</v>
      </c>
      <c r="V1895" s="70">
        <f t="shared" si="419"/>
        <v>0</v>
      </c>
    </row>
    <row r="1896" spans="1:22" x14ac:dyDescent="0.15">
      <c r="A1896" s="66">
        <v>33662.684139043151</v>
      </c>
      <c r="B1896" s="67">
        <v>31.169138000000004</v>
      </c>
      <c r="C1896" s="67">
        <v>92389.584961019835</v>
      </c>
      <c r="D1896" s="65">
        <v>1974</v>
      </c>
      <c r="E1896" s="68">
        <v>0.4</v>
      </c>
      <c r="F1896" s="65">
        <v>1</v>
      </c>
      <c r="G1896" s="65">
        <v>0.56000000000000005</v>
      </c>
      <c r="H1896" s="65">
        <v>66</v>
      </c>
      <c r="I1896" s="70">
        <f t="shared" si="406"/>
        <v>2964.1366713773036</v>
      </c>
      <c r="J1896" s="70">
        <f t="shared" si="407"/>
        <v>92.11999999999999</v>
      </c>
      <c r="K1896" s="70">
        <f t="shared" si="408"/>
        <v>51.587200000000003</v>
      </c>
      <c r="L1896" s="70">
        <f t="shared" si="409"/>
        <v>0</v>
      </c>
      <c r="M1896" s="70">
        <f t="shared" si="410"/>
        <v>419.09639398763625</v>
      </c>
      <c r="N1896" s="70">
        <f t="shared" si="411"/>
        <v>1.6448536269514715</v>
      </c>
      <c r="O1896" s="70">
        <f t="shared" si="412"/>
        <v>689.35222369284634</v>
      </c>
      <c r="P1896" s="70">
        <f t="shared" si="413"/>
        <v>6769.2722236928457</v>
      </c>
      <c r="Q1896" s="70">
        <f t="shared" si="414"/>
        <v>200.53667137730372</v>
      </c>
      <c r="R1896" s="70" t="str">
        <f t="shared" si="415"/>
        <v>Yes</v>
      </c>
      <c r="S1896" s="70">
        <f t="shared" si="416"/>
        <v>6079.9199999999992</v>
      </c>
      <c r="T1896" s="70">
        <f t="shared" si="417"/>
        <v>6568.735552315542</v>
      </c>
      <c r="U1896" s="70">
        <f t="shared" si="418"/>
        <v>272875.45757208555</v>
      </c>
      <c r="V1896" s="70">
        <f t="shared" si="419"/>
        <v>0</v>
      </c>
    </row>
    <row r="1897" spans="1:22" x14ac:dyDescent="0.15">
      <c r="A1897" s="66">
        <v>82122.444573097237</v>
      </c>
      <c r="B1897" s="67">
        <v>10.814496</v>
      </c>
      <c r="C1897" s="67">
        <v>47936.931648705831</v>
      </c>
      <c r="D1897" s="65">
        <v>1480</v>
      </c>
      <c r="E1897" s="68">
        <v>1.2</v>
      </c>
      <c r="F1897" s="65">
        <v>0.82</v>
      </c>
      <c r="G1897" s="65">
        <v>0.6</v>
      </c>
      <c r="H1897" s="65">
        <v>108</v>
      </c>
      <c r="I1897" s="70">
        <f t="shared" si="406"/>
        <v>4432.6551740095729</v>
      </c>
      <c r="J1897" s="70">
        <f t="shared" si="407"/>
        <v>108.53333333333335</v>
      </c>
      <c r="K1897" s="70">
        <f t="shared" si="408"/>
        <v>65.12</v>
      </c>
      <c r="L1897" s="70">
        <f t="shared" si="409"/>
        <v>4.4090815370097207</v>
      </c>
      <c r="M1897" s="70">
        <f t="shared" si="410"/>
        <v>828.84228463562363</v>
      </c>
      <c r="N1897" s="70">
        <f t="shared" si="411"/>
        <v>1.6448536269514715</v>
      </c>
      <c r="O1897" s="70">
        <f t="shared" si="412"/>
        <v>1363.3242380536494</v>
      </c>
      <c r="P1897" s="70">
        <f t="shared" si="413"/>
        <v>13084.924238053653</v>
      </c>
      <c r="Q1897" s="70">
        <f t="shared" si="414"/>
        <v>1176.6551740095724</v>
      </c>
      <c r="R1897" s="70" t="str">
        <f t="shared" si="415"/>
        <v>Yes</v>
      </c>
      <c r="S1897" s="70">
        <f t="shared" si="416"/>
        <v>11721.600000000002</v>
      </c>
      <c r="T1897" s="70">
        <f t="shared" si="417"/>
        <v>11908.26906404408</v>
      </c>
      <c r="U1897" s="70">
        <f t="shared" si="418"/>
        <v>15851789.91162738</v>
      </c>
      <c r="V1897" s="70">
        <f t="shared" si="419"/>
        <v>0</v>
      </c>
    </row>
    <row r="1898" spans="1:22" x14ac:dyDescent="0.15">
      <c r="A1898" s="66">
        <v>66529.1873973943</v>
      </c>
      <c r="B1898" s="67">
        <v>8.6399060000000016</v>
      </c>
      <c r="C1898" s="67">
        <v>14666.000565811661</v>
      </c>
      <c r="D1898" s="65">
        <v>1706</v>
      </c>
      <c r="E1898" s="68">
        <v>0.8</v>
      </c>
      <c r="F1898" s="65">
        <v>1</v>
      </c>
      <c r="G1898" s="65">
        <v>0.57999999999999996</v>
      </c>
      <c r="H1898" s="65">
        <v>37</v>
      </c>
      <c r="I1898" s="70">
        <f t="shared" si="406"/>
        <v>1697.47223706041</v>
      </c>
      <c r="J1898" s="70">
        <f t="shared" si="407"/>
        <v>102.36</v>
      </c>
      <c r="K1898" s="70">
        <f t="shared" si="408"/>
        <v>59.368799999999993</v>
      </c>
      <c r="L1898" s="70">
        <f t="shared" si="409"/>
        <v>0</v>
      </c>
      <c r="M1898" s="70">
        <f t="shared" si="410"/>
        <v>361.1263121087689</v>
      </c>
      <c r="N1898" s="70">
        <f t="shared" si="411"/>
        <v>1.6448536269514715</v>
      </c>
      <c r="O1898" s="70">
        <f t="shared" si="412"/>
        <v>593.99992425971766</v>
      </c>
      <c r="P1898" s="70">
        <f t="shared" si="413"/>
        <v>4381.3199242597175</v>
      </c>
      <c r="Q1898" s="70">
        <f t="shared" si="414"/>
        <v>-1373.3277629395902</v>
      </c>
      <c r="R1898" s="70" t="str">
        <f t="shared" si="415"/>
        <v>Yes</v>
      </c>
      <c r="S1898" s="70">
        <f t="shared" si="416"/>
        <v>3787.32</v>
      </c>
      <c r="T1898" s="70">
        <f t="shared" si="417"/>
        <v>5754.6476871993073</v>
      </c>
      <c r="U1898" s="70">
        <f t="shared" si="418"/>
        <v>2463104.4208913217</v>
      </c>
      <c r="V1898" s="70">
        <f t="shared" si="419"/>
        <v>0</v>
      </c>
    </row>
    <row r="1899" spans="1:22" x14ac:dyDescent="0.15">
      <c r="A1899" s="66">
        <v>37616.397205474452</v>
      </c>
      <c r="B1899" s="67">
        <v>10.479073</v>
      </c>
      <c r="C1899" s="67">
        <v>21276.166212140532</v>
      </c>
      <c r="D1899" s="65">
        <v>1892</v>
      </c>
      <c r="E1899" s="68">
        <v>0.5</v>
      </c>
      <c r="F1899" s="65">
        <v>0.82</v>
      </c>
      <c r="G1899" s="65">
        <v>0.96</v>
      </c>
      <c r="H1899" s="65">
        <v>26</v>
      </c>
      <c r="I1899" s="70">
        <f t="shared" si="406"/>
        <v>2030.3481245087739</v>
      </c>
      <c r="J1899" s="70">
        <f t="shared" si="407"/>
        <v>94.600000000000009</v>
      </c>
      <c r="K1899" s="70">
        <f t="shared" si="408"/>
        <v>90.816000000000003</v>
      </c>
      <c r="L1899" s="70">
        <f t="shared" si="409"/>
        <v>2.1633307652783937</v>
      </c>
      <c r="M1899" s="70">
        <f t="shared" si="410"/>
        <v>506.27883725867906</v>
      </c>
      <c r="N1899" s="70">
        <f t="shared" si="411"/>
        <v>1.6448536269514715</v>
      </c>
      <c r="O1899" s="70">
        <f t="shared" si="412"/>
        <v>832.75458171371201</v>
      </c>
      <c r="P1899" s="70">
        <f t="shared" si="413"/>
        <v>3292.3545817137124</v>
      </c>
      <c r="Q1899" s="70">
        <f t="shared" si="414"/>
        <v>-807.65187549122652</v>
      </c>
      <c r="R1899" s="70" t="str">
        <f t="shared" si="415"/>
        <v>Yes</v>
      </c>
      <c r="S1899" s="70">
        <f t="shared" si="416"/>
        <v>2459.6000000000004</v>
      </c>
      <c r="T1899" s="70">
        <f t="shared" si="417"/>
        <v>4100.0064572049387</v>
      </c>
      <c r="U1899" s="70">
        <f t="shared" si="418"/>
        <v>485284.14257812506</v>
      </c>
      <c r="V1899" s="70">
        <f t="shared" si="419"/>
        <v>0</v>
      </c>
    </row>
    <row r="1900" spans="1:22" x14ac:dyDescent="0.15">
      <c r="A1900" s="66">
        <v>23498.267192924937</v>
      </c>
      <c r="B1900" s="67">
        <v>29.076388000000001</v>
      </c>
      <c r="C1900" s="67">
        <v>32665.187779205815</v>
      </c>
      <c r="D1900" s="65">
        <v>1982</v>
      </c>
      <c r="E1900" s="68">
        <v>1.2</v>
      </c>
      <c r="F1900" s="65">
        <v>1</v>
      </c>
      <c r="G1900" s="65">
        <v>0.3</v>
      </c>
      <c r="H1900" s="65">
        <v>44</v>
      </c>
      <c r="I1900" s="70">
        <f t="shared" si="406"/>
        <v>1123.4266023415912</v>
      </c>
      <c r="J1900" s="70">
        <f t="shared" si="407"/>
        <v>145.34666666666666</v>
      </c>
      <c r="K1900" s="70">
        <f t="shared" si="408"/>
        <v>43.603999999999999</v>
      </c>
      <c r="L1900" s="70">
        <f t="shared" si="409"/>
        <v>0</v>
      </c>
      <c r="M1900" s="70">
        <f t="shared" si="410"/>
        <v>289.23621471731371</v>
      </c>
      <c r="N1900" s="70">
        <f t="shared" si="411"/>
        <v>1.6448536269514715</v>
      </c>
      <c r="O1900" s="70">
        <f t="shared" si="412"/>
        <v>475.75123682348806</v>
      </c>
      <c r="P1900" s="70">
        <f t="shared" si="413"/>
        <v>6871.0045701568215</v>
      </c>
      <c r="Q1900" s="70">
        <f t="shared" si="414"/>
        <v>-3236.9733976584084</v>
      </c>
      <c r="R1900" s="70" t="str">
        <f t="shared" si="415"/>
        <v>Yes</v>
      </c>
      <c r="S1900" s="70">
        <f t="shared" si="416"/>
        <v>6395.2533333333331</v>
      </c>
      <c r="T1900" s="70">
        <f t="shared" si="417"/>
        <v>10107.97796781523</v>
      </c>
      <c r="U1900" s="70">
        <f t="shared" si="418"/>
        <v>21228545.678949635</v>
      </c>
      <c r="V1900" s="70">
        <f t="shared" si="419"/>
        <v>0</v>
      </c>
    </row>
    <row r="1901" spans="1:22" x14ac:dyDescent="0.15">
      <c r="A1901" s="66">
        <v>79739.544182284648</v>
      </c>
      <c r="B1901" s="67">
        <v>25.113022000000004</v>
      </c>
      <c r="C1901" s="67">
        <v>46394.455013961924</v>
      </c>
      <c r="D1901" s="65">
        <v>2322</v>
      </c>
      <c r="E1901" s="68">
        <v>-0.4</v>
      </c>
      <c r="F1901" s="65">
        <v>1</v>
      </c>
      <c r="G1901" s="65">
        <v>0.43</v>
      </c>
      <c r="H1901" s="65">
        <v>44</v>
      </c>
      <c r="I1901" s="70">
        <f t="shared" si="406"/>
        <v>1847.4262083616188</v>
      </c>
      <c r="J1901" s="70">
        <f t="shared" si="407"/>
        <v>46.440000000000005</v>
      </c>
      <c r="K1901" s="70">
        <f t="shared" si="408"/>
        <v>19.969200000000001</v>
      </c>
      <c r="L1901" s="70">
        <f t="shared" si="409"/>
        <v>0</v>
      </c>
      <c r="M1901" s="70">
        <f t="shared" si="410"/>
        <v>132.46068752713009</v>
      </c>
      <c r="N1901" s="70">
        <f t="shared" si="411"/>
        <v>1.6448536269514715</v>
      </c>
      <c r="O1901" s="70">
        <f t="shared" si="412"/>
        <v>217.87844230748547</v>
      </c>
      <c r="P1901" s="70">
        <f t="shared" si="413"/>
        <v>2261.2384423074855</v>
      </c>
      <c r="Q1901" s="70">
        <f t="shared" si="414"/>
        <v>454.22620836161877</v>
      </c>
      <c r="R1901" s="70" t="str">
        <f t="shared" si="415"/>
        <v>Yes</v>
      </c>
      <c r="S1901" s="70">
        <f t="shared" si="416"/>
        <v>2043.3600000000001</v>
      </c>
      <c r="T1901" s="70">
        <f t="shared" si="417"/>
        <v>2043.3600000000001</v>
      </c>
      <c r="U1901" s="70">
        <f t="shared" si="418"/>
        <v>3470.3637785395199</v>
      </c>
      <c r="V1901" s="70">
        <f t="shared" si="419"/>
        <v>0</v>
      </c>
    </row>
    <row r="1902" spans="1:22" x14ac:dyDescent="0.15">
      <c r="A1902" s="66">
        <v>37450.545688684266</v>
      </c>
      <c r="B1902" s="67">
        <v>10.779428000000001</v>
      </c>
      <c r="C1902" s="67">
        <v>45805.97580830846</v>
      </c>
      <c r="D1902" s="65">
        <v>1916</v>
      </c>
      <c r="E1902" s="68">
        <v>-0.4</v>
      </c>
      <c r="F1902" s="65">
        <v>0.8</v>
      </c>
      <c r="G1902" s="65">
        <v>0.39</v>
      </c>
      <c r="H1902" s="65">
        <v>108</v>
      </c>
      <c r="I1902" s="70">
        <f t="shared" si="406"/>
        <v>4249.3883542158692</v>
      </c>
      <c r="J1902" s="70">
        <f t="shared" si="407"/>
        <v>38.32</v>
      </c>
      <c r="K1902" s="70">
        <f t="shared" si="408"/>
        <v>14.944800000000001</v>
      </c>
      <c r="L1902" s="70">
        <f t="shared" si="409"/>
        <v>4.6475800154488995</v>
      </c>
      <c r="M1902" s="70">
        <f t="shared" si="410"/>
        <v>236.30362866515614</v>
      </c>
      <c r="N1902" s="70">
        <f t="shared" si="411"/>
        <v>1.6448536269514715</v>
      </c>
      <c r="O1902" s="70">
        <f t="shared" si="412"/>
        <v>388.68488067167578</v>
      </c>
      <c r="P1902" s="70">
        <f t="shared" si="413"/>
        <v>4527.2448806716766</v>
      </c>
      <c r="Q1902" s="70">
        <f t="shared" si="414"/>
        <v>3099.7883542158693</v>
      </c>
      <c r="R1902" s="70" t="str">
        <f t="shared" si="415"/>
        <v>Yes</v>
      </c>
      <c r="S1902" s="70">
        <f t="shared" si="416"/>
        <v>4138.5600000000004</v>
      </c>
      <c r="T1902" s="70">
        <f t="shared" si="417"/>
        <v>4138.5600000000004</v>
      </c>
      <c r="U1902" s="70">
        <f t="shared" si="418"/>
        <v>2863.5732126105599</v>
      </c>
      <c r="V1902" s="70">
        <f t="shared" si="419"/>
        <v>1385.8151416053092</v>
      </c>
    </row>
    <row r="1903" spans="1:22" x14ac:dyDescent="0.15">
      <c r="A1903" s="66">
        <v>44086.450570214605</v>
      </c>
      <c r="B1903" s="67">
        <v>11.141856000000001</v>
      </c>
      <c r="C1903" s="67">
        <v>17259.905327731736</v>
      </c>
      <c r="D1903" s="65">
        <v>1924</v>
      </c>
      <c r="E1903" s="68">
        <v>-0.4</v>
      </c>
      <c r="F1903" s="65">
        <v>1</v>
      </c>
      <c r="G1903" s="65">
        <v>0.25</v>
      </c>
      <c r="H1903" s="65">
        <v>61</v>
      </c>
      <c r="I1903" s="70">
        <f t="shared" si="406"/>
        <v>1549.1050438752516</v>
      </c>
      <c r="J1903" s="70">
        <f t="shared" si="407"/>
        <v>38.480000000000004</v>
      </c>
      <c r="K1903" s="70">
        <f t="shared" si="408"/>
        <v>9.620000000000001</v>
      </c>
      <c r="L1903" s="70">
        <f t="shared" si="409"/>
        <v>0</v>
      </c>
      <c r="M1903" s="70">
        <f t="shared" si="410"/>
        <v>75.134601882222029</v>
      </c>
      <c r="N1903" s="70">
        <f t="shared" si="411"/>
        <v>1.6448536269514715</v>
      </c>
      <c r="O1903" s="70">
        <f t="shared" si="412"/>
        <v>123.58542241552776</v>
      </c>
      <c r="P1903" s="70">
        <f t="shared" si="413"/>
        <v>2470.865422415528</v>
      </c>
      <c r="Q1903" s="70">
        <f t="shared" si="414"/>
        <v>394.70504387525148</v>
      </c>
      <c r="R1903" s="70" t="str">
        <f t="shared" si="415"/>
        <v>Yes</v>
      </c>
      <c r="S1903" s="70">
        <f t="shared" si="416"/>
        <v>2347.2800000000002</v>
      </c>
      <c r="T1903" s="70">
        <f t="shared" si="417"/>
        <v>2347.2800000000002</v>
      </c>
      <c r="U1903" s="70">
        <f t="shared" si="418"/>
        <v>2875.5296769638398</v>
      </c>
      <c r="V1903" s="70">
        <f t="shared" si="419"/>
        <v>0</v>
      </c>
    </row>
    <row r="1904" spans="1:22" x14ac:dyDescent="0.15">
      <c r="A1904" s="66">
        <v>63214.184437258191</v>
      </c>
      <c r="B1904" s="67">
        <v>6.4185550000000005</v>
      </c>
      <c r="C1904" s="67">
        <v>5876.819535515061</v>
      </c>
      <c r="D1904" s="65">
        <v>2168</v>
      </c>
      <c r="E1904" s="68">
        <v>0.8</v>
      </c>
      <c r="F1904" s="65">
        <v>1</v>
      </c>
      <c r="G1904" s="65">
        <v>0.17</v>
      </c>
      <c r="H1904" s="65">
        <v>33</v>
      </c>
      <c r="I1904" s="70">
        <f t="shared" si="406"/>
        <v>915.59853199280224</v>
      </c>
      <c r="J1904" s="70">
        <f t="shared" si="407"/>
        <v>130.08000000000001</v>
      </c>
      <c r="K1904" s="70">
        <f t="shared" si="408"/>
        <v>22.113600000000005</v>
      </c>
      <c r="L1904" s="70">
        <f t="shared" si="409"/>
        <v>0</v>
      </c>
      <c r="M1904" s="70">
        <f t="shared" si="410"/>
        <v>127.03296054048339</v>
      </c>
      <c r="N1904" s="70">
        <f t="shared" si="411"/>
        <v>1.6448536269514715</v>
      </c>
      <c r="O1904" s="70">
        <f t="shared" si="412"/>
        <v>208.95062588739725</v>
      </c>
      <c r="P1904" s="70">
        <f t="shared" si="413"/>
        <v>4501.5906258873974</v>
      </c>
      <c r="Q1904" s="70">
        <f t="shared" si="414"/>
        <v>-2986.8014680071983</v>
      </c>
      <c r="R1904" s="70" t="str">
        <f t="shared" si="415"/>
        <v>Yes</v>
      </c>
      <c r="S1904" s="70">
        <f t="shared" si="416"/>
        <v>4292.6400000000003</v>
      </c>
      <c r="T1904" s="70">
        <f t="shared" si="417"/>
        <v>7488.3920938945957</v>
      </c>
      <c r="U1904" s="70">
        <f t="shared" si="418"/>
        <v>3130135.0436649388</v>
      </c>
      <c r="V1904" s="70">
        <f t="shared" si="419"/>
        <v>0</v>
      </c>
    </row>
    <row r="1905" spans="1:22" x14ac:dyDescent="0.15">
      <c r="A1905" s="66">
        <v>93600.171321148591</v>
      </c>
      <c r="B1905" s="67">
        <v>6.0795020000000006</v>
      </c>
      <c r="C1905" s="67">
        <v>7850.7665880356026</v>
      </c>
      <c r="D1905" s="65">
        <v>2758</v>
      </c>
      <c r="E1905" s="68">
        <v>-0.6</v>
      </c>
      <c r="F1905" s="65">
        <v>1</v>
      </c>
      <c r="G1905" s="65">
        <v>0.47</v>
      </c>
      <c r="H1905" s="65">
        <v>19</v>
      </c>
      <c r="I1905" s="70">
        <f t="shared" si="406"/>
        <v>1291.350276393626</v>
      </c>
      <c r="J1905" s="70">
        <f t="shared" si="407"/>
        <v>36.773333333333333</v>
      </c>
      <c r="K1905" s="70">
        <f t="shared" si="408"/>
        <v>17.283466666666666</v>
      </c>
      <c r="L1905" s="70">
        <f t="shared" si="409"/>
        <v>0</v>
      </c>
      <c r="M1905" s="70">
        <f t="shared" si="410"/>
        <v>75.336884594053771</v>
      </c>
      <c r="N1905" s="70">
        <f t="shared" si="411"/>
        <v>1.6448536269514715</v>
      </c>
      <c r="O1905" s="70">
        <f t="shared" si="412"/>
        <v>123.91814786775379</v>
      </c>
      <c r="P1905" s="70">
        <f t="shared" si="413"/>
        <v>822.61148120108714</v>
      </c>
      <c r="Q1905" s="70">
        <f t="shared" si="414"/>
        <v>188.15027639362597</v>
      </c>
      <c r="R1905" s="70" t="str">
        <f t="shared" si="415"/>
        <v>Yes</v>
      </c>
      <c r="S1905" s="70">
        <f t="shared" si="416"/>
        <v>698.69333333333338</v>
      </c>
      <c r="T1905" s="70">
        <f t="shared" si="417"/>
        <v>698.69333333333338</v>
      </c>
      <c r="U1905" s="70">
        <f t="shared" si="418"/>
        <v>1838.58954739712</v>
      </c>
      <c r="V1905" s="70">
        <f t="shared" si="419"/>
        <v>0</v>
      </c>
    </row>
    <row r="1906" spans="1:22" x14ac:dyDescent="0.15">
      <c r="A1906" s="66">
        <v>13701.89065661761</v>
      </c>
      <c r="B1906" s="67">
        <v>5.2026480000000008</v>
      </c>
      <c r="C1906" s="67">
        <v>5908.6565845661216</v>
      </c>
      <c r="D1906" s="65">
        <v>2774</v>
      </c>
      <c r="E1906" s="69">
        <v>0.1</v>
      </c>
      <c r="F1906" s="65">
        <v>1</v>
      </c>
      <c r="G1906" s="65">
        <v>0.51</v>
      </c>
      <c r="H1906" s="65">
        <v>15</v>
      </c>
      <c r="I1906" s="70">
        <f t="shared" si="406"/>
        <v>1135.7017781264697</v>
      </c>
      <c r="J1906" s="70">
        <f t="shared" si="407"/>
        <v>101.71333333333334</v>
      </c>
      <c r="K1906" s="70">
        <f t="shared" si="408"/>
        <v>51.873800000000003</v>
      </c>
      <c r="L1906" s="70">
        <f t="shared" si="409"/>
        <v>0</v>
      </c>
      <c r="M1906" s="70">
        <f t="shared" si="410"/>
        <v>200.90636350449432</v>
      </c>
      <c r="N1906" s="70">
        <f t="shared" si="411"/>
        <v>1.6448536269514715</v>
      </c>
      <c r="O1906" s="70">
        <f t="shared" si="412"/>
        <v>330.46156068799826</v>
      </c>
      <c r="P1906" s="70">
        <f t="shared" si="413"/>
        <v>1856.1615606879982</v>
      </c>
      <c r="Q1906" s="70">
        <f t="shared" si="414"/>
        <v>-1915.6982218735304</v>
      </c>
      <c r="R1906" s="70" t="str">
        <f t="shared" si="415"/>
        <v>Yes</v>
      </c>
      <c r="S1906" s="70">
        <f t="shared" si="416"/>
        <v>1525.7</v>
      </c>
      <c r="T1906" s="70">
        <f t="shared" si="417"/>
        <v>3771.8597825615288</v>
      </c>
      <c r="U1906" s="70">
        <f t="shared" si="418"/>
        <v>56546.003170240561</v>
      </c>
      <c r="V1906" s="70">
        <f t="shared" si="419"/>
        <v>0</v>
      </c>
    </row>
    <row r="1907" spans="1:22" x14ac:dyDescent="0.15">
      <c r="A1907" s="66">
        <v>61579.175858353119</v>
      </c>
      <c r="B1907" s="67">
        <v>5.5891110000000008</v>
      </c>
      <c r="C1907" s="67">
        <v>6626.0429527347314</v>
      </c>
      <c r="D1907" s="65">
        <v>2766</v>
      </c>
      <c r="E1907" s="68">
        <v>-0.4</v>
      </c>
      <c r="F1907" s="65">
        <v>0.8</v>
      </c>
      <c r="G1907" s="65">
        <v>0.47</v>
      </c>
      <c r="H1907" s="65">
        <v>16</v>
      </c>
      <c r="I1907" s="70">
        <f t="shared" si="406"/>
        <v>1185.5271710894149</v>
      </c>
      <c r="J1907" s="70">
        <f t="shared" si="407"/>
        <v>55.32</v>
      </c>
      <c r="K1907" s="70">
        <f t="shared" si="408"/>
        <v>26.000399999999999</v>
      </c>
      <c r="L1907" s="70">
        <f t="shared" si="409"/>
        <v>1.7888543819998315</v>
      </c>
      <c r="M1907" s="70">
        <f t="shared" si="410"/>
        <v>143.55939705418101</v>
      </c>
      <c r="N1907" s="70">
        <f t="shared" si="411"/>
        <v>1.6448536269514715</v>
      </c>
      <c r="O1907" s="70">
        <f t="shared" si="412"/>
        <v>236.13419492753602</v>
      </c>
      <c r="P1907" s="70">
        <f t="shared" si="413"/>
        <v>1121.254194927536</v>
      </c>
      <c r="Q1907" s="70">
        <f t="shared" si="414"/>
        <v>-474.07282891058503</v>
      </c>
      <c r="R1907" s="70" t="str">
        <f t="shared" si="415"/>
        <v>Yes</v>
      </c>
      <c r="S1907" s="70">
        <f t="shared" si="416"/>
        <v>885.12</v>
      </c>
      <c r="T1907" s="70">
        <f t="shared" si="417"/>
        <v>1595.327023838121</v>
      </c>
      <c r="U1907" s="70">
        <f t="shared" si="418"/>
        <v>4133.9475501465604</v>
      </c>
      <c r="V1907" s="70">
        <f t="shared" si="419"/>
        <v>0</v>
      </c>
    </row>
    <row r="1908" spans="1:22" x14ac:dyDescent="0.15">
      <c r="A1908" s="66">
        <v>35565.331076818111</v>
      </c>
      <c r="B1908" s="67">
        <v>5.2961809999999998</v>
      </c>
      <c r="C1908" s="67">
        <v>4450.7102297634392</v>
      </c>
      <c r="D1908" s="65">
        <v>2774</v>
      </c>
      <c r="E1908" s="68">
        <v>0.8</v>
      </c>
      <c r="F1908" s="65">
        <v>1</v>
      </c>
      <c r="G1908" s="65">
        <v>0.52</v>
      </c>
      <c r="H1908" s="65">
        <v>11</v>
      </c>
      <c r="I1908" s="70">
        <f t="shared" si="406"/>
        <v>840.36218357405824</v>
      </c>
      <c r="J1908" s="70">
        <f t="shared" si="407"/>
        <v>166.44</v>
      </c>
      <c r="K1908" s="70">
        <f t="shared" si="408"/>
        <v>86.5488</v>
      </c>
      <c r="L1908" s="70">
        <f t="shared" si="409"/>
        <v>0</v>
      </c>
      <c r="M1908" s="70">
        <f t="shared" si="410"/>
        <v>287.04989565551142</v>
      </c>
      <c r="N1908" s="70">
        <f t="shared" si="411"/>
        <v>1.6448536269514715</v>
      </c>
      <c r="O1908" s="70">
        <f t="shared" si="412"/>
        <v>472.15506198500941</v>
      </c>
      <c r="P1908" s="70">
        <f t="shared" si="413"/>
        <v>2302.9950619850092</v>
      </c>
      <c r="Q1908" s="70">
        <f t="shared" si="414"/>
        <v>-4152.8378164259411</v>
      </c>
      <c r="R1908" s="70" t="str">
        <f t="shared" si="415"/>
        <v>Yes</v>
      </c>
      <c r="S1908" s="70">
        <f t="shared" si="416"/>
        <v>1830.84</v>
      </c>
      <c r="T1908" s="70">
        <f t="shared" si="417"/>
        <v>6455.8328784109508</v>
      </c>
      <c r="U1908" s="70">
        <f t="shared" si="418"/>
        <v>4005071.3150952668</v>
      </c>
      <c r="V1908" s="70">
        <f t="shared" si="419"/>
        <v>0</v>
      </c>
    </row>
    <row r="1909" spans="1:22" x14ac:dyDescent="0.15">
      <c r="A1909" s="66">
        <v>25337.737436970052</v>
      </c>
      <c r="B1909" s="67">
        <v>7.868278000000001</v>
      </c>
      <c r="C1909" s="67">
        <v>47978.810671695996</v>
      </c>
      <c r="D1909" s="65">
        <v>2710</v>
      </c>
      <c r="E1909" s="68">
        <v>-0.2</v>
      </c>
      <c r="F1909" s="65">
        <v>0.85</v>
      </c>
      <c r="G1909" s="65">
        <v>0.52</v>
      </c>
      <c r="H1909" s="65">
        <v>87</v>
      </c>
      <c r="I1909" s="70">
        <f t="shared" si="406"/>
        <v>6097.7523508569457</v>
      </c>
      <c r="J1909" s="70">
        <f t="shared" si="407"/>
        <v>72.266666666666666</v>
      </c>
      <c r="K1909" s="70">
        <f t="shared" si="408"/>
        <v>37.57866666666667</v>
      </c>
      <c r="L1909" s="70">
        <f t="shared" si="409"/>
        <v>3.6124783736376891</v>
      </c>
      <c r="M1909" s="70">
        <f t="shared" si="410"/>
        <v>437.04786510709181</v>
      </c>
      <c r="N1909" s="70">
        <f t="shared" si="411"/>
        <v>1.6448536269514715</v>
      </c>
      <c r="O1909" s="70">
        <f t="shared" si="412"/>
        <v>718.87976607279745</v>
      </c>
      <c r="P1909" s="70">
        <f t="shared" si="413"/>
        <v>7006.0797660727976</v>
      </c>
      <c r="Q1909" s="70">
        <f t="shared" si="414"/>
        <v>3929.7523508569457</v>
      </c>
      <c r="R1909" s="70" t="str">
        <f t="shared" si="415"/>
        <v>Yes</v>
      </c>
      <c r="S1909" s="70">
        <f t="shared" si="416"/>
        <v>6287.2</v>
      </c>
      <c r="T1909" s="70">
        <f t="shared" si="417"/>
        <v>6287.2</v>
      </c>
      <c r="U1909" s="70">
        <f t="shared" si="418"/>
        <v>9908.851090227201</v>
      </c>
      <c r="V1909" s="70">
        <f t="shared" si="419"/>
        <v>0</v>
      </c>
    </row>
    <row r="1910" spans="1:22" x14ac:dyDescent="0.15">
      <c r="A1910" s="66">
        <v>84183.753193395547</v>
      </c>
      <c r="B1910" s="67">
        <v>11.878416000000001</v>
      </c>
      <c r="C1910" s="67">
        <v>73997.389293013519</v>
      </c>
      <c r="D1910" s="65">
        <v>3494</v>
      </c>
      <c r="E1910" s="68">
        <v>-0.7</v>
      </c>
      <c r="F1910" s="65">
        <v>0.7</v>
      </c>
      <c r="G1910" s="65">
        <v>0.59</v>
      </c>
      <c r="H1910" s="65">
        <v>62</v>
      </c>
      <c r="I1910" s="70">
        <f t="shared" si="406"/>
        <v>6229.5670814200739</v>
      </c>
      <c r="J1910" s="70">
        <f t="shared" si="407"/>
        <v>34.940000000000005</v>
      </c>
      <c r="K1910" s="70">
        <f t="shared" si="408"/>
        <v>20.614600000000003</v>
      </c>
      <c r="L1910" s="70">
        <f t="shared" si="409"/>
        <v>4.3127717305695654</v>
      </c>
      <c r="M1910" s="70">
        <f t="shared" si="410"/>
        <v>221.48267294738886</v>
      </c>
      <c r="N1910" s="70">
        <f t="shared" si="411"/>
        <v>1.6448536269514715</v>
      </c>
      <c r="O1910" s="70">
        <f t="shared" si="412"/>
        <v>364.30657790441916</v>
      </c>
      <c r="P1910" s="70">
        <f t="shared" si="413"/>
        <v>2530.5865779044193</v>
      </c>
      <c r="Q1910" s="70">
        <f t="shared" si="414"/>
        <v>5181.3670814200741</v>
      </c>
      <c r="R1910" s="70" t="str">
        <f t="shared" si="415"/>
        <v>No</v>
      </c>
      <c r="S1910" s="70">
        <f t="shared" si="416"/>
        <v>2166.2800000000002</v>
      </c>
      <c r="T1910" s="70">
        <f t="shared" si="417"/>
        <v>0</v>
      </c>
      <c r="U1910" s="70">
        <f t="shared" si="418"/>
        <v>1497.4259187787804</v>
      </c>
      <c r="V1910" s="70">
        <f t="shared" si="419"/>
        <v>4732.1411626412937</v>
      </c>
    </row>
    <row r="1911" spans="1:22" x14ac:dyDescent="0.15">
      <c r="A1911" s="66">
        <v>3757.3552467684235</v>
      </c>
      <c r="B1911" s="67">
        <v>12.486364000000002</v>
      </c>
      <c r="C1911" s="67">
        <v>6655.3394625824494</v>
      </c>
      <c r="D1911" s="65">
        <v>2798</v>
      </c>
      <c r="E1911" s="68">
        <v>1.5</v>
      </c>
      <c r="F1911" s="65">
        <v>1</v>
      </c>
      <c r="G1911" s="65">
        <v>0.33</v>
      </c>
      <c r="H1911" s="65">
        <v>12</v>
      </c>
      <c r="I1911" s="70">
        <f t="shared" si="406"/>
        <v>533.00860543409181</v>
      </c>
      <c r="J1911" s="70">
        <f t="shared" si="407"/>
        <v>233.16666666666666</v>
      </c>
      <c r="K1911" s="70">
        <f t="shared" si="408"/>
        <v>76.945000000000007</v>
      </c>
      <c r="L1911" s="70">
        <f t="shared" si="409"/>
        <v>0</v>
      </c>
      <c r="M1911" s="70">
        <f t="shared" si="410"/>
        <v>266.54529877677459</v>
      </c>
      <c r="N1911" s="70">
        <f t="shared" si="411"/>
        <v>1.6448536269514715</v>
      </c>
      <c r="O1911" s="70">
        <f t="shared" si="412"/>
        <v>438.4280014398413</v>
      </c>
      <c r="P1911" s="70">
        <f t="shared" si="413"/>
        <v>3236.4280014398414</v>
      </c>
      <c r="Q1911" s="70">
        <f t="shared" si="414"/>
        <v>-6461.9913945659082</v>
      </c>
      <c r="R1911" s="70" t="str">
        <f t="shared" si="415"/>
        <v>Yes</v>
      </c>
      <c r="S1911" s="70">
        <f t="shared" si="416"/>
        <v>2798</v>
      </c>
      <c r="T1911" s="70">
        <f t="shared" si="417"/>
        <v>9698.4193960057491</v>
      </c>
      <c r="U1911" s="70">
        <f t="shared" si="418"/>
        <v>111177867.38769531</v>
      </c>
      <c r="V1911" s="70">
        <f t="shared" si="419"/>
        <v>0</v>
      </c>
    </row>
    <row r="1912" spans="1:22" x14ac:dyDescent="0.15">
      <c r="A1912" s="66">
        <v>73327.42540189244</v>
      </c>
      <c r="B1912" s="67">
        <v>12.918939000000002</v>
      </c>
      <c r="C1912" s="67">
        <v>43192.003056516485</v>
      </c>
      <c r="D1912" s="65">
        <v>3316</v>
      </c>
      <c r="E1912" s="68">
        <v>1.2</v>
      </c>
      <c r="F1912" s="65">
        <v>0.7</v>
      </c>
      <c r="G1912" s="65">
        <v>0.65</v>
      </c>
      <c r="H1912" s="65">
        <v>33</v>
      </c>
      <c r="I1912" s="70">
        <f t="shared" si="406"/>
        <v>3343.3088473067701</v>
      </c>
      <c r="J1912" s="70">
        <f t="shared" si="407"/>
        <v>243.17333333333335</v>
      </c>
      <c r="K1912" s="70">
        <f t="shared" si="408"/>
        <v>158.06266666666667</v>
      </c>
      <c r="L1912" s="70">
        <f t="shared" si="409"/>
        <v>3.1464265445104549</v>
      </c>
      <c r="M1912" s="70">
        <f t="shared" si="410"/>
        <v>1187.3857802056866</v>
      </c>
      <c r="N1912" s="70">
        <f t="shared" si="411"/>
        <v>1.6448536269514715</v>
      </c>
      <c r="O1912" s="70">
        <f t="shared" si="412"/>
        <v>1953.0758071619264</v>
      </c>
      <c r="P1912" s="70">
        <f t="shared" si="413"/>
        <v>9977.7958071619269</v>
      </c>
      <c r="Q1912" s="70">
        <f t="shared" si="414"/>
        <v>-3951.8911526932307</v>
      </c>
      <c r="R1912" s="70" t="str">
        <f t="shared" si="415"/>
        <v>Yes</v>
      </c>
      <c r="S1912" s="70">
        <f t="shared" si="416"/>
        <v>8024.72</v>
      </c>
      <c r="T1912" s="70">
        <f t="shared" si="417"/>
        <v>13929.686959855157</v>
      </c>
      <c r="U1912" s="70">
        <f t="shared" si="418"/>
        <v>35516577.937132694</v>
      </c>
      <c r="V1912" s="70">
        <f t="shared" si="419"/>
        <v>0</v>
      </c>
    </row>
    <row r="1913" spans="1:22" x14ac:dyDescent="0.15">
      <c r="A1913" s="66">
        <v>43887.930399201214</v>
      </c>
      <c r="B1913" s="67">
        <v>6.7692900000000007</v>
      </c>
      <c r="C1913" s="67">
        <v>89048.395800302533</v>
      </c>
      <c r="D1913" s="65">
        <v>2862</v>
      </c>
      <c r="E1913" s="68">
        <v>-0.7</v>
      </c>
      <c r="F1913" s="65">
        <v>0.82</v>
      </c>
      <c r="G1913" s="65">
        <v>1.21</v>
      </c>
      <c r="H1913" s="65">
        <v>87</v>
      </c>
      <c r="I1913" s="70">
        <f t="shared" si="406"/>
        <v>13154.761548153872</v>
      </c>
      <c r="J1913" s="70">
        <f t="shared" si="407"/>
        <v>28.620000000000005</v>
      </c>
      <c r="K1913" s="70">
        <f t="shared" si="408"/>
        <v>34.630200000000002</v>
      </c>
      <c r="L1913" s="70">
        <f t="shared" si="409"/>
        <v>3.9572717874818761</v>
      </c>
      <c r="M1913" s="70">
        <f t="shared" si="410"/>
        <v>342.2893371571484</v>
      </c>
      <c r="N1913" s="70">
        <f t="shared" si="411"/>
        <v>1.6448536269514715</v>
      </c>
      <c r="O1913" s="70">
        <f t="shared" si="412"/>
        <v>563.01585768975065</v>
      </c>
      <c r="P1913" s="70">
        <f t="shared" si="413"/>
        <v>3052.9558576897512</v>
      </c>
      <c r="Q1913" s="70">
        <f t="shared" si="414"/>
        <v>12296.161548153872</v>
      </c>
      <c r="R1913" s="70" t="str">
        <f t="shared" si="415"/>
        <v>No</v>
      </c>
      <c r="S1913" s="70">
        <f t="shared" si="416"/>
        <v>2489.9400000000005</v>
      </c>
      <c r="T1913" s="70">
        <f t="shared" si="417"/>
        <v>0</v>
      </c>
      <c r="U1913" s="70">
        <f t="shared" si="418"/>
        <v>1226.5692557369402</v>
      </c>
      <c r="V1913" s="70">
        <f t="shared" si="419"/>
        <v>11928.192292416932</v>
      </c>
    </row>
    <row r="1914" spans="1:22" x14ac:dyDescent="0.15">
      <c r="A1914" s="66">
        <v>67863.270043267359</v>
      </c>
      <c r="B1914" s="67">
        <v>5.7053700000000003</v>
      </c>
      <c r="C1914" s="67">
        <v>6437.6455130498762</v>
      </c>
      <c r="D1914" s="65">
        <v>2984</v>
      </c>
      <c r="E1914" s="68">
        <v>0.5</v>
      </c>
      <c r="F1914" s="65">
        <v>0.85</v>
      </c>
      <c r="G1914" s="65">
        <v>0.62</v>
      </c>
      <c r="H1914" s="65">
        <v>12</v>
      </c>
      <c r="I1914" s="70">
        <f t="shared" si="406"/>
        <v>1128.3484704848022</v>
      </c>
      <c r="J1914" s="70">
        <f t="shared" si="407"/>
        <v>149.19999999999999</v>
      </c>
      <c r="K1914" s="70">
        <f t="shared" si="408"/>
        <v>92.503999999999991</v>
      </c>
      <c r="L1914" s="70">
        <f t="shared" si="409"/>
        <v>1.3416407864998738</v>
      </c>
      <c r="M1914" s="70">
        <f t="shared" si="410"/>
        <v>377.82672244297385</v>
      </c>
      <c r="N1914" s="70">
        <f t="shared" si="411"/>
        <v>1.6448536269514715</v>
      </c>
      <c r="O1914" s="70">
        <f t="shared" si="412"/>
        <v>621.46965476951243</v>
      </c>
      <c r="P1914" s="70">
        <f t="shared" si="413"/>
        <v>2411.8696547695122</v>
      </c>
      <c r="Q1914" s="70">
        <f t="shared" si="414"/>
        <v>-3347.6515295151976</v>
      </c>
      <c r="R1914" s="70" t="str">
        <f t="shared" si="415"/>
        <v>Yes</v>
      </c>
      <c r="S1914" s="70">
        <f t="shared" si="416"/>
        <v>1790.3999999999999</v>
      </c>
      <c r="T1914" s="70">
        <f t="shared" si="417"/>
        <v>5759.5211842847093</v>
      </c>
      <c r="U1914" s="70">
        <f t="shared" si="418"/>
        <v>765374.14453124988</v>
      </c>
      <c r="V1914" s="70">
        <f t="shared" si="419"/>
        <v>0</v>
      </c>
    </row>
    <row r="1915" spans="1:22" x14ac:dyDescent="0.15">
      <c r="A1915" s="66">
        <v>69222.790908574432</v>
      </c>
      <c r="B1915" s="67">
        <v>5.8924360000000009</v>
      </c>
      <c r="C1915" s="67">
        <v>5243.6020908490091</v>
      </c>
      <c r="D1915" s="65">
        <v>2734</v>
      </c>
      <c r="E1915" s="68">
        <v>0.2</v>
      </c>
      <c r="F1915" s="65">
        <v>0.8</v>
      </c>
      <c r="G1915" s="65">
        <v>0.28999999999999998</v>
      </c>
      <c r="H1915" s="65">
        <v>16</v>
      </c>
      <c r="I1915" s="70">
        <f t="shared" si="406"/>
        <v>889.88698237011113</v>
      </c>
      <c r="J1915" s="70">
        <f t="shared" si="407"/>
        <v>109.36</v>
      </c>
      <c r="K1915" s="70">
        <f t="shared" si="408"/>
        <v>31.714399999999998</v>
      </c>
      <c r="L1915" s="70">
        <f t="shared" si="409"/>
        <v>1.7888543819998315</v>
      </c>
      <c r="M1915" s="70">
        <f t="shared" si="410"/>
        <v>233.16003387750652</v>
      </c>
      <c r="N1915" s="70">
        <f t="shared" si="411"/>
        <v>1.6448536269514715</v>
      </c>
      <c r="O1915" s="70">
        <f t="shared" si="412"/>
        <v>383.51412738354458</v>
      </c>
      <c r="P1915" s="70">
        <f t="shared" si="413"/>
        <v>2133.2741273835445</v>
      </c>
      <c r="Q1915" s="70">
        <f t="shared" si="414"/>
        <v>-2390.9130176298891</v>
      </c>
      <c r="R1915" s="70" t="str">
        <f t="shared" si="415"/>
        <v>Yes</v>
      </c>
      <c r="S1915" s="70">
        <f t="shared" si="416"/>
        <v>1749.76</v>
      </c>
      <c r="T1915" s="70">
        <f t="shared" si="417"/>
        <v>4524.1871450134331</v>
      </c>
      <c r="U1915" s="70">
        <f t="shared" si="418"/>
        <v>105479.09312765954</v>
      </c>
      <c r="V1915" s="70">
        <f t="shared" si="419"/>
        <v>0</v>
      </c>
    </row>
    <row r="1916" spans="1:22" x14ac:dyDescent="0.15">
      <c r="A1916" s="66">
        <v>64275.437977269175</v>
      </c>
      <c r="B1916" s="67">
        <v>6.5003950000000001</v>
      </c>
      <c r="C1916" s="67">
        <v>38129.49148784946</v>
      </c>
      <c r="D1916" s="65">
        <v>3348</v>
      </c>
      <c r="E1916" s="68">
        <v>0.6</v>
      </c>
      <c r="F1916" s="65">
        <v>0.82</v>
      </c>
      <c r="G1916" s="65">
        <v>0.6</v>
      </c>
      <c r="H1916" s="65">
        <v>58</v>
      </c>
      <c r="I1916" s="70">
        <f t="shared" si="406"/>
        <v>5865.7191582741443</v>
      </c>
      <c r="J1916" s="70">
        <f t="shared" si="407"/>
        <v>178.56</v>
      </c>
      <c r="K1916" s="70">
        <f t="shared" si="408"/>
        <v>107.136</v>
      </c>
      <c r="L1916" s="70">
        <f t="shared" si="409"/>
        <v>3.2310988842807027</v>
      </c>
      <c r="M1916" s="70">
        <f t="shared" si="410"/>
        <v>999.29808223172324</v>
      </c>
      <c r="N1916" s="70">
        <f t="shared" si="411"/>
        <v>1.6448536269514715</v>
      </c>
      <c r="O1916" s="70">
        <f t="shared" si="412"/>
        <v>1643.6990749644999</v>
      </c>
      <c r="P1916" s="70">
        <f t="shared" si="413"/>
        <v>12000.179074964499</v>
      </c>
      <c r="Q1916" s="70">
        <f t="shared" si="414"/>
        <v>508.91915827414414</v>
      </c>
      <c r="R1916" s="70" t="str">
        <f t="shared" si="415"/>
        <v>Yes</v>
      </c>
      <c r="S1916" s="70">
        <f t="shared" si="416"/>
        <v>10356.48</v>
      </c>
      <c r="T1916" s="70">
        <f t="shared" si="417"/>
        <v>11491.259916690355</v>
      </c>
      <c r="U1916" s="70">
        <f t="shared" si="418"/>
        <v>1561702.3700454619</v>
      </c>
      <c r="V1916" s="70">
        <f t="shared" si="419"/>
        <v>0</v>
      </c>
    </row>
    <row r="1917" spans="1:22" x14ac:dyDescent="0.15">
      <c r="A1917" s="66">
        <v>37405.543467856696</v>
      </c>
      <c r="B1917" s="67">
        <v>7.4629390000000004</v>
      </c>
      <c r="C1917" s="67">
        <v>151412.45535726156</v>
      </c>
      <c r="D1917" s="65">
        <v>5240</v>
      </c>
      <c r="E1917" s="68">
        <v>0.2</v>
      </c>
      <c r="F1917" s="65">
        <v>1</v>
      </c>
      <c r="G1917" s="65">
        <v>1.39</v>
      </c>
      <c r="H1917" s="65">
        <v>66</v>
      </c>
      <c r="I1917" s="70">
        <f t="shared" si="406"/>
        <v>20288.582736273409</v>
      </c>
      <c r="J1917" s="70">
        <f t="shared" si="407"/>
        <v>209.6</v>
      </c>
      <c r="K1917" s="70">
        <f t="shared" si="408"/>
        <v>291.34399999999999</v>
      </c>
      <c r="L1917" s="70">
        <f t="shared" si="409"/>
        <v>0</v>
      </c>
      <c r="M1917" s="70">
        <f t="shared" si="410"/>
        <v>2366.8898449602593</v>
      </c>
      <c r="N1917" s="70">
        <f t="shared" si="411"/>
        <v>1.6448536269514715</v>
      </c>
      <c r="O1917" s="70">
        <f t="shared" si="412"/>
        <v>3893.1873460774887</v>
      </c>
      <c r="P1917" s="70">
        <f t="shared" si="413"/>
        <v>17726.78734607749</v>
      </c>
      <c r="Q1917" s="70">
        <f t="shared" si="414"/>
        <v>14000.582736273409</v>
      </c>
      <c r="R1917" s="70" t="str">
        <f t="shared" si="415"/>
        <v>Yes</v>
      </c>
      <c r="S1917" s="70">
        <f t="shared" si="416"/>
        <v>13833.6</v>
      </c>
      <c r="T1917" s="70">
        <f t="shared" si="417"/>
        <v>13833.6</v>
      </c>
      <c r="U1917" s="70">
        <f t="shared" si="418"/>
        <v>202161.83174430719</v>
      </c>
      <c r="V1917" s="70">
        <f t="shared" si="419"/>
        <v>0</v>
      </c>
    </row>
    <row r="1918" spans="1:22" x14ac:dyDescent="0.15">
      <c r="A1918" s="66">
        <v>51157.756229457606</v>
      </c>
      <c r="B1918" s="67">
        <v>10.373506000000001</v>
      </c>
      <c r="C1918" s="67">
        <v>112237.43003908514</v>
      </c>
      <c r="D1918" s="65">
        <v>4746</v>
      </c>
      <c r="E1918" s="68">
        <v>0.2</v>
      </c>
      <c r="F1918" s="65">
        <v>1</v>
      </c>
      <c r="G1918" s="65">
        <v>0.8</v>
      </c>
      <c r="H1918" s="65">
        <v>66</v>
      </c>
      <c r="I1918" s="70">
        <f t="shared" si="406"/>
        <v>10819.623571730246</v>
      </c>
      <c r="J1918" s="70">
        <f t="shared" si="407"/>
        <v>189.83999999999997</v>
      </c>
      <c r="K1918" s="70">
        <f t="shared" si="408"/>
        <v>151.87199999999999</v>
      </c>
      <c r="L1918" s="70">
        <f t="shared" si="409"/>
        <v>0</v>
      </c>
      <c r="M1918" s="70">
        <f t="shared" si="410"/>
        <v>1233.8139605888723</v>
      </c>
      <c r="N1918" s="70">
        <f t="shared" si="411"/>
        <v>1.6448536269514715</v>
      </c>
      <c r="O1918" s="70">
        <f t="shared" si="412"/>
        <v>2029.4433680579666</v>
      </c>
      <c r="P1918" s="70">
        <f t="shared" si="413"/>
        <v>14558.883368057965</v>
      </c>
      <c r="Q1918" s="70">
        <f t="shared" si="414"/>
        <v>5124.4235717302472</v>
      </c>
      <c r="R1918" s="70" t="str">
        <f t="shared" si="415"/>
        <v>Yes</v>
      </c>
      <c r="S1918" s="70">
        <f t="shared" si="416"/>
        <v>12529.439999999999</v>
      </c>
      <c r="T1918" s="70">
        <f t="shared" si="417"/>
        <v>12529.439999999999</v>
      </c>
      <c r="U1918" s="70">
        <f t="shared" si="418"/>
        <v>183103.06363711483</v>
      </c>
      <c r="V1918" s="70">
        <f t="shared" si="419"/>
        <v>0</v>
      </c>
    </row>
    <row r="1919" spans="1:22" x14ac:dyDescent="0.15">
      <c r="A1919" s="66">
        <v>80784.069569767467</v>
      </c>
      <c r="B1919" s="67">
        <v>7.4629390000000004</v>
      </c>
      <c r="C1919" s="67">
        <v>55592.569908646787</v>
      </c>
      <c r="D1919" s="65">
        <v>3922</v>
      </c>
      <c r="E1919" s="68">
        <v>-0.2</v>
      </c>
      <c r="F1919" s="65">
        <v>1</v>
      </c>
      <c r="G1919" s="65">
        <v>0.61</v>
      </c>
      <c r="H1919" s="65">
        <v>66</v>
      </c>
      <c r="I1919" s="70">
        <f t="shared" si="406"/>
        <v>7449.1523927298322</v>
      </c>
      <c r="J1919" s="70">
        <f t="shared" si="407"/>
        <v>104.58666666666666</v>
      </c>
      <c r="K1919" s="70">
        <f t="shared" si="408"/>
        <v>63.797866666666664</v>
      </c>
      <c r="L1919" s="70">
        <f t="shared" si="409"/>
        <v>0</v>
      </c>
      <c r="M1919" s="70">
        <f t="shared" si="410"/>
        <v>518.2963189338443</v>
      </c>
      <c r="N1919" s="70">
        <f t="shared" si="411"/>
        <v>1.6448536269514715</v>
      </c>
      <c r="O1919" s="70">
        <f t="shared" si="412"/>
        <v>852.52158003393049</v>
      </c>
      <c r="P1919" s="70">
        <f t="shared" si="413"/>
        <v>7755.2415800339295</v>
      </c>
      <c r="Q1919" s="70">
        <f t="shared" si="414"/>
        <v>4311.5523927298327</v>
      </c>
      <c r="R1919" s="70" t="str">
        <f t="shared" si="415"/>
        <v>Yes</v>
      </c>
      <c r="S1919" s="70">
        <f t="shared" si="416"/>
        <v>6902.7199999999993</v>
      </c>
      <c r="T1919" s="70">
        <f t="shared" si="417"/>
        <v>6902.7199999999993</v>
      </c>
      <c r="U1919" s="70">
        <f t="shared" si="418"/>
        <v>14340.41106120704</v>
      </c>
      <c r="V1919" s="70">
        <f t="shared" si="419"/>
        <v>0</v>
      </c>
    </row>
    <row r="1920" spans="1:22" x14ac:dyDescent="0.15">
      <c r="A1920" s="66">
        <v>76235.869535755279</v>
      </c>
      <c r="B1920" s="67">
        <v>122.10445500000002</v>
      </c>
      <c r="C1920" s="67">
        <v>575271.58525919681</v>
      </c>
      <c r="D1920" s="65">
        <v>3574</v>
      </c>
      <c r="E1920" s="68">
        <v>0.2</v>
      </c>
      <c r="F1920" s="65">
        <v>0.82</v>
      </c>
      <c r="G1920" s="65">
        <v>0.48</v>
      </c>
      <c r="H1920" s="65">
        <v>66</v>
      </c>
      <c r="I1920" s="70">
        <f t="shared" si="406"/>
        <v>4711.307095709135</v>
      </c>
      <c r="J1920" s="70">
        <f t="shared" si="407"/>
        <v>142.96</v>
      </c>
      <c r="K1920" s="70">
        <f t="shared" si="408"/>
        <v>68.620800000000003</v>
      </c>
      <c r="L1920" s="70">
        <f t="shared" si="409"/>
        <v>3.4467375879228177</v>
      </c>
      <c r="M1920" s="70">
        <f t="shared" si="410"/>
        <v>744.0295481513084</v>
      </c>
      <c r="N1920" s="70">
        <f t="shared" si="411"/>
        <v>1.6448536269514715</v>
      </c>
      <c r="O1920" s="70">
        <f t="shared" si="412"/>
        <v>1223.8197008357442</v>
      </c>
      <c r="P1920" s="70">
        <f t="shared" si="413"/>
        <v>10659.179700835744</v>
      </c>
      <c r="Q1920" s="70">
        <f t="shared" si="414"/>
        <v>422.50709570913477</v>
      </c>
      <c r="R1920" s="70" t="str">
        <f t="shared" si="415"/>
        <v>Yes</v>
      </c>
      <c r="S1920" s="70">
        <f t="shared" si="416"/>
        <v>9435.36</v>
      </c>
      <c r="T1920" s="70">
        <f t="shared" si="417"/>
        <v>10236.672605126609</v>
      </c>
      <c r="U1920" s="70">
        <f t="shared" si="418"/>
        <v>137886.71501033474</v>
      </c>
      <c r="V1920" s="70">
        <f t="shared" si="419"/>
        <v>0</v>
      </c>
    </row>
    <row r="1921" spans="1:22" x14ac:dyDescent="0.15">
      <c r="A1921" s="66">
        <v>55531.14298324148</v>
      </c>
      <c r="B1921" s="67">
        <v>12.626658000000001</v>
      </c>
      <c r="C1921" s="67">
        <v>37030.658395237893</v>
      </c>
      <c r="D1921" s="65">
        <v>2224</v>
      </c>
      <c r="E1921" s="68">
        <v>0.4</v>
      </c>
      <c r="F1921" s="65">
        <v>1</v>
      </c>
      <c r="G1921" s="65">
        <v>0.51</v>
      </c>
      <c r="H1921" s="65">
        <v>58</v>
      </c>
      <c r="I1921" s="70">
        <f t="shared" si="406"/>
        <v>2932.7363103711127</v>
      </c>
      <c r="J1921" s="70">
        <f t="shared" si="407"/>
        <v>103.78666666666668</v>
      </c>
      <c r="K1921" s="70">
        <f t="shared" si="408"/>
        <v>52.931200000000004</v>
      </c>
      <c r="L1921" s="70">
        <f t="shared" si="409"/>
        <v>0</v>
      </c>
      <c r="M1921" s="70">
        <f t="shared" si="410"/>
        <v>403.11200942110372</v>
      </c>
      <c r="N1921" s="70">
        <f t="shared" si="411"/>
        <v>1.6448536269514715</v>
      </c>
      <c r="O1921" s="70">
        <f t="shared" si="412"/>
        <v>663.06025076399817</v>
      </c>
      <c r="P1921" s="70">
        <f t="shared" si="413"/>
        <v>6682.6869174306648</v>
      </c>
      <c r="Q1921" s="70">
        <f t="shared" si="414"/>
        <v>-180.86368962888764</v>
      </c>
      <c r="R1921" s="70" t="str">
        <f t="shared" si="415"/>
        <v>Yes</v>
      </c>
      <c r="S1921" s="70">
        <f t="shared" si="416"/>
        <v>6019.626666666667</v>
      </c>
      <c r="T1921" s="70">
        <f t="shared" si="417"/>
        <v>6863.5506070595529</v>
      </c>
      <c r="U1921" s="70">
        <f t="shared" si="418"/>
        <v>307434.15280664561</v>
      </c>
      <c r="V1921" s="70">
        <f t="shared" si="419"/>
        <v>0</v>
      </c>
    </row>
    <row r="1922" spans="1:22" x14ac:dyDescent="0.15">
      <c r="A1922" s="66">
        <v>70588.498509166588</v>
      </c>
      <c r="B1922" s="67">
        <v>8.2307170000000003</v>
      </c>
      <c r="C1922" s="67">
        <v>8414.6781747068344</v>
      </c>
      <c r="D1922" s="65">
        <v>2936</v>
      </c>
      <c r="E1922" s="68">
        <v>-0.4</v>
      </c>
      <c r="F1922" s="65">
        <v>0.85</v>
      </c>
      <c r="G1922" s="65">
        <v>0.28999999999999998</v>
      </c>
      <c r="H1922" s="65">
        <v>20</v>
      </c>
      <c r="I1922" s="70">
        <f t="shared" si="406"/>
        <v>1022.3505649273125</v>
      </c>
      <c r="J1922" s="70">
        <f t="shared" si="407"/>
        <v>58.719999999999992</v>
      </c>
      <c r="K1922" s="70">
        <f t="shared" si="408"/>
        <v>17.028799999999997</v>
      </c>
      <c r="L1922" s="70">
        <f t="shared" si="409"/>
        <v>1.7320508075688774</v>
      </c>
      <c r="M1922" s="70">
        <f t="shared" si="410"/>
        <v>127.05792296744032</v>
      </c>
      <c r="N1922" s="70">
        <f t="shared" si="411"/>
        <v>1.6448536269514715</v>
      </c>
      <c r="O1922" s="70">
        <f t="shared" si="412"/>
        <v>208.99168542591488</v>
      </c>
      <c r="P1922" s="70">
        <f t="shared" si="413"/>
        <v>1383.3916854259148</v>
      </c>
      <c r="Q1922" s="70">
        <f t="shared" si="414"/>
        <v>-739.24943507268722</v>
      </c>
      <c r="R1922" s="70" t="str">
        <f t="shared" si="415"/>
        <v>Yes</v>
      </c>
      <c r="S1922" s="70">
        <f t="shared" si="416"/>
        <v>1174.3999999999999</v>
      </c>
      <c r="T1922" s="70">
        <f t="shared" si="417"/>
        <v>2122.641120498602</v>
      </c>
      <c r="U1922" s="70">
        <f t="shared" si="418"/>
        <v>4388.0224176537595</v>
      </c>
      <c r="V1922" s="70">
        <f t="shared" si="419"/>
        <v>0</v>
      </c>
    </row>
    <row r="1923" spans="1:22" x14ac:dyDescent="0.15">
      <c r="A1923" s="66">
        <v>97735.927446637288</v>
      </c>
      <c r="B1923" s="67">
        <v>10.149964000000001</v>
      </c>
      <c r="C1923" s="67">
        <v>262331.48129789514</v>
      </c>
      <c r="D1923" s="65">
        <v>4658</v>
      </c>
      <c r="E1923" s="68">
        <v>0.6</v>
      </c>
      <c r="F1923" s="65">
        <v>0.85</v>
      </c>
      <c r="G1923" s="65">
        <v>0.68</v>
      </c>
      <c r="H1923" s="65">
        <v>181</v>
      </c>
      <c r="I1923" s="70">
        <f t="shared" ref="I1923:I1986" si="420">C1923/B1923</f>
        <v>25845.557806697158</v>
      </c>
      <c r="J1923" s="70">
        <f t="shared" ref="J1923:J1986" si="421">($D1923/30)*(100%+$E1923)</f>
        <v>248.4266666666667</v>
      </c>
      <c r="K1923" s="70">
        <f t="shared" ref="K1923:K1986" si="422">G1923*J1923</f>
        <v>168.93013333333337</v>
      </c>
      <c r="L1923" s="70">
        <f t="shared" ref="L1923:L1986" si="423">SQRT((1-F1923)*H1923)</f>
        <v>5.2105661880452114</v>
      </c>
      <c r="M1923" s="70">
        <f t="shared" ref="M1923:M1986" si="424">SQRT((H1923*(K1923^2))+((J1923^2)*(L1923^2)))</f>
        <v>2615.5022055234226</v>
      </c>
      <c r="N1923" s="70">
        <f t="shared" ref="N1923:N1986" si="425">_xlfn.NORM.INV(95/100,0,1)</f>
        <v>1.6448536269514715</v>
      </c>
      <c r="O1923" s="70">
        <f t="shared" ref="O1923:O1986" si="426">N1923*M1923</f>
        <v>4302.1182890547752</v>
      </c>
      <c r="P1923" s="70">
        <f t="shared" ref="P1923:P1986" si="427">J1923*H1923+O1923</f>
        <v>49267.344955721448</v>
      </c>
      <c r="Q1923" s="70">
        <f t="shared" ref="Q1923:Q1986" si="428">I1923-(J1923*30)</f>
        <v>18392.757806697155</v>
      </c>
      <c r="R1923" s="70" t="str">
        <f t="shared" ref="R1923:R1986" si="429">IF(Q1923&lt;P1923, "Yes", "No")</f>
        <v>Yes</v>
      </c>
      <c r="S1923" s="70">
        <f t="shared" ref="S1923:S1986" si="430">H1923*J1923</f>
        <v>44965.226666666676</v>
      </c>
      <c r="T1923" s="70">
        <f t="shared" ref="T1923:T1986" si="431">IF(R1923="Yes",IF((P1923-Q1923)&gt;S1923, P1923-Q1923, S1923),0)</f>
        <v>44965.226666666676</v>
      </c>
      <c r="U1923" s="70">
        <f t="shared" ref="U1923:U1986" si="432">J1923*(((100%+E1923)^11)-1)/((100%+E1923)-1)*30</f>
        <v>2172762.7358637284</v>
      </c>
      <c r="V1923" s="70">
        <f t="shared" ref="V1923:V1986" si="433">IF(I1923-U1923&gt;0,I1923-U1923,0)</f>
        <v>0</v>
      </c>
    </row>
    <row r="1924" spans="1:22" x14ac:dyDescent="0.15">
      <c r="A1924" s="66">
        <v>92696.227672244626</v>
      </c>
      <c r="B1924" s="67">
        <v>11.141856000000001</v>
      </c>
      <c r="C1924" s="67">
        <v>13972.580809921565</v>
      </c>
      <c r="D1924" s="65">
        <v>3662</v>
      </c>
      <c r="E1924" s="68">
        <v>-0.1</v>
      </c>
      <c r="F1924" s="65">
        <v>0.83</v>
      </c>
      <c r="G1924" s="65">
        <v>0.24</v>
      </c>
      <c r="H1924" s="65">
        <v>23</v>
      </c>
      <c r="I1924" s="70">
        <f t="shared" si="420"/>
        <v>1254.0622325330326</v>
      </c>
      <c r="J1924" s="70">
        <f t="shared" si="421"/>
        <v>109.86</v>
      </c>
      <c r="K1924" s="70">
        <f t="shared" si="422"/>
        <v>26.366399999999999</v>
      </c>
      <c r="L1924" s="70">
        <f t="shared" si="423"/>
        <v>1.9773719933285192</v>
      </c>
      <c r="M1924" s="70">
        <f t="shared" si="424"/>
        <v>251.35622284335835</v>
      </c>
      <c r="N1924" s="70">
        <f t="shared" si="425"/>
        <v>1.6448536269514715</v>
      </c>
      <c r="O1924" s="70">
        <f t="shared" si="426"/>
        <v>413.44419480072031</v>
      </c>
      <c r="P1924" s="70">
        <f t="shared" si="427"/>
        <v>2940.2241948007204</v>
      </c>
      <c r="Q1924" s="70">
        <f t="shared" si="428"/>
        <v>-2041.7377674669676</v>
      </c>
      <c r="R1924" s="70" t="str">
        <f t="shared" si="429"/>
        <v>Yes</v>
      </c>
      <c r="S1924" s="70">
        <f t="shared" si="430"/>
        <v>2526.7800000000002</v>
      </c>
      <c r="T1924" s="70">
        <f t="shared" si="431"/>
        <v>4981.9619622676882</v>
      </c>
      <c r="U1924" s="70">
        <f t="shared" si="432"/>
        <v>22615.430374065778</v>
      </c>
      <c r="V1924" s="70">
        <f t="shared" si="433"/>
        <v>0</v>
      </c>
    </row>
    <row r="1925" spans="1:22" x14ac:dyDescent="0.15">
      <c r="A1925" s="66">
        <v>98395.418058658252</v>
      </c>
      <c r="B1925" s="67">
        <v>80.542110000000008</v>
      </c>
      <c r="C1925" s="67">
        <v>114227.80015709583</v>
      </c>
      <c r="D1925" s="65">
        <v>3534</v>
      </c>
      <c r="E1925" s="68">
        <v>0.2</v>
      </c>
      <c r="F1925" s="65">
        <v>1</v>
      </c>
      <c r="G1925" s="65">
        <v>0.27</v>
      </c>
      <c r="H1925" s="65">
        <v>37</v>
      </c>
      <c r="I1925" s="70">
        <f t="shared" si="420"/>
        <v>1418.2369962383134</v>
      </c>
      <c r="J1925" s="70">
        <f t="shared" si="421"/>
        <v>141.35999999999999</v>
      </c>
      <c r="K1925" s="70">
        <f t="shared" si="422"/>
        <v>38.167200000000001</v>
      </c>
      <c r="L1925" s="70">
        <f t="shared" si="423"/>
        <v>0</v>
      </c>
      <c r="M1925" s="70">
        <f t="shared" si="424"/>
        <v>232.16201404639821</v>
      </c>
      <c r="N1925" s="70">
        <f t="shared" si="425"/>
        <v>1.6448536269514715</v>
      </c>
      <c r="O1925" s="70">
        <f t="shared" si="426"/>
        <v>381.8725308445766</v>
      </c>
      <c r="P1925" s="70">
        <f t="shared" si="427"/>
        <v>5612.1925308445761</v>
      </c>
      <c r="Q1925" s="70">
        <f t="shared" si="428"/>
        <v>-2822.5630037616856</v>
      </c>
      <c r="R1925" s="70" t="str">
        <f t="shared" si="429"/>
        <v>Yes</v>
      </c>
      <c r="S1925" s="70">
        <f t="shared" si="430"/>
        <v>5230.32</v>
      </c>
      <c r="T1925" s="70">
        <f t="shared" si="431"/>
        <v>8434.7555346062618</v>
      </c>
      <c r="U1925" s="70">
        <f t="shared" si="432"/>
        <v>136343.4949206835</v>
      </c>
      <c r="V1925" s="70">
        <f t="shared" si="433"/>
        <v>0</v>
      </c>
    </row>
    <row r="1926" spans="1:22" x14ac:dyDescent="0.15">
      <c r="A1926" s="66">
        <v>64371.933690828009</v>
      </c>
      <c r="B1926" s="67">
        <v>5.8222890000000005</v>
      </c>
      <c r="C1926" s="67">
        <v>26702.431373793024</v>
      </c>
      <c r="D1926" s="65">
        <v>4108</v>
      </c>
      <c r="E1926" s="68">
        <v>-0.4</v>
      </c>
      <c r="F1926" s="65">
        <v>0.7</v>
      </c>
      <c r="G1926" s="65">
        <v>0.25</v>
      </c>
      <c r="H1926" s="65">
        <v>51</v>
      </c>
      <c r="I1926" s="70">
        <f t="shared" si="420"/>
        <v>4586.2428632094734</v>
      </c>
      <c r="J1926" s="70">
        <f t="shared" si="421"/>
        <v>82.16</v>
      </c>
      <c r="K1926" s="70">
        <f t="shared" si="422"/>
        <v>20.54</v>
      </c>
      <c r="L1926" s="70">
        <f t="shared" si="423"/>
        <v>3.9115214431215897</v>
      </c>
      <c r="M1926" s="70">
        <f t="shared" si="424"/>
        <v>353.26411547169636</v>
      </c>
      <c r="N1926" s="70">
        <f t="shared" si="425"/>
        <v>1.6448536269514715</v>
      </c>
      <c r="O1926" s="70">
        <f t="shared" si="426"/>
        <v>581.06776160542324</v>
      </c>
      <c r="P1926" s="70">
        <f t="shared" si="427"/>
        <v>4771.2277616054234</v>
      </c>
      <c r="Q1926" s="70">
        <f t="shared" si="428"/>
        <v>2121.4428632094737</v>
      </c>
      <c r="R1926" s="70" t="str">
        <f t="shared" si="429"/>
        <v>Yes</v>
      </c>
      <c r="S1926" s="70">
        <f t="shared" si="430"/>
        <v>4190.16</v>
      </c>
      <c r="T1926" s="70">
        <f t="shared" si="431"/>
        <v>4190.16</v>
      </c>
      <c r="U1926" s="70">
        <f t="shared" si="432"/>
        <v>6139.6444454092789</v>
      </c>
      <c r="V1926" s="70">
        <f t="shared" si="433"/>
        <v>0</v>
      </c>
    </row>
    <row r="1927" spans="1:22" x14ac:dyDescent="0.15">
      <c r="A1927" s="66">
        <v>57821.703641804786</v>
      </c>
      <c r="B1927" s="67">
        <v>17.490264</v>
      </c>
      <c r="C1927" s="67">
        <v>133868.6697796589</v>
      </c>
      <c r="D1927" s="65">
        <v>5426</v>
      </c>
      <c r="E1927" s="68">
        <v>0.8</v>
      </c>
      <c r="F1927" s="65">
        <v>0.7</v>
      </c>
      <c r="G1927" s="65">
        <v>0.49</v>
      </c>
      <c r="H1927" s="65">
        <v>58</v>
      </c>
      <c r="I1927" s="70">
        <f t="shared" si="420"/>
        <v>7653.8964637502841</v>
      </c>
      <c r="J1927" s="70">
        <f t="shared" si="421"/>
        <v>325.56</v>
      </c>
      <c r="K1927" s="70">
        <f t="shared" si="422"/>
        <v>159.52439999999999</v>
      </c>
      <c r="L1927" s="70">
        <f t="shared" si="423"/>
        <v>4.1713307229228427</v>
      </c>
      <c r="M1927" s="70">
        <f t="shared" si="424"/>
        <v>1822.1416081004463</v>
      </c>
      <c r="N1927" s="70">
        <f t="shared" si="425"/>
        <v>1.6448536269514715</v>
      </c>
      <c r="O1927" s="70">
        <f t="shared" si="426"/>
        <v>2997.1562329032058</v>
      </c>
      <c r="P1927" s="70">
        <f t="shared" si="427"/>
        <v>21879.636232903205</v>
      </c>
      <c r="Q1927" s="70">
        <f t="shared" si="428"/>
        <v>-2112.9035362497152</v>
      </c>
      <c r="R1927" s="70" t="str">
        <f t="shared" si="429"/>
        <v>Yes</v>
      </c>
      <c r="S1927" s="70">
        <f t="shared" si="430"/>
        <v>18882.48</v>
      </c>
      <c r="T1927" s="70">
        <f t="shared" si="431"/>
        <v>23992.539769152922</v>
      </c>
      <c r="U1927" s="70">
        <f t="shared" si="432"/>
        <v>7834000.3445230424</v>
      </c>
      <c r="V1927" s="70">
        <f t="shared" si="433"/>
        <v>0</v>
      </c>
    </row>
    <row r="1928" spans="1:22" x14ac:dyDescent="0.15">
      <c r="A1928" s="66">
        <v>66249.989027692864</v>
      </c>
      <c r="B1928" s="67">
        <v>18.390493000000003</v>
      </c>
      <c r="C1928" s="67">
        <v>345098.96309433004</v>
      </c>
      <c r="D1928" s="65">
        <v>5538</v>
      </c>
      <c r="E1928" s="68">
        <v>1.5</v>
      </c>
      <c r="F1928" s="65">
        <v>0.7</v>
      </c>
      <c r="G1928" s="65">
        <v>0.7</v>
      </c>
      <c r="H1928" s="65">
        <v>108</v>
      </c>
      <c r="I1928" s="70">
        <f t="shared" si="420"/>
        <v>18765.074057249578</v>
      </c>
      <c r="J1928" s="70">
        <f t="shared" si="421"/>
        <v>461.5</v>
      </c>
      <c r="K1928" s="70">
        <f t="shared" si="422"/>
        <v>323.04999999999995</v>
      </c>
      <c r="L1928" s="70">
        <f t="shared" si="423"/>
        <v>5.6920997883030831</v>
      </c>
      <c r="M1928" s="70">
        <f t="shared" si="424"/>
        <v>4262.821315748527</v>
      </c>
      <c r="N1928" s="70">
        <f t="shared" si="425"/>
        <v>1.6448536269514715</v>
      </c>
      <c r="O1928" s="70">
        <f t="shared" si="426"/>
        <v>7011.7171022550083</v>
      </c>
      <c r="P1928" s="70">
        <f t="shared" si="427"/>
        <v>56853.71710225501</v>
      </c>
      <c r="Q1928" s="70">
        <f t="shared" si="428"/>
        <v>4920.0740572495779</v>
      </c>
      <c r="R1928" s="70" t="str">
        <f t="shared" si="429"/>
        <v>Yes</v>
      </c>
      <c r="S1928" s="70">
        <f t="shared" si="430"/>
        <v>49842</v>
      </c>
      <c r="T1928" s="70">
        <f t="shared" si="431"/>
        <v>51933.643045005432</v>
      </c>
      <c r="U1928" s="70">
        <f t="shared" si="432"/>
        <v>220051118.51074219</v>
      </c>
      <c r="V1928" s="70">
        <f t="shared" si="433"/>
        <v>0</v>
      </c>
    </row>
    <row r="1929" spans="1:22" x14ac:dyDescent="0.15">
      <c r="A1929" s="66">
        <v>9755.4401367044738</v>
      </c>
      <c r="B1929" s="67">
        <v>55.595991000000005</v>
      </c>
      <c r="C1929" s="67">
        <v>113320.11318778148</v>
      </c>
      <c r="D1929" s="65">
        <v>5764</v>
      </c>
      <c r="E1929" s="68">
        <v>0.2</v>
      </c>
      <c r="F1929" s="65">
        <v>0.78</v>
      </c>
      <c r="G1929" s="65">
        <v>0.79</v>
      </c>
      <c r="H1929" s="65">
        <v>11</v>
      </c>
      <c r="I1929" s="70">
        <f t="shared" si="420"/>
        <v>2038.2785008325775</v>
      </c>
      <c r="J1929" s="70">
        <f t="shared" si="421"/>
        <v>230.55999999999997</v>
      </c>
      <c r="K1929" s="70">
        <f t="shared" si="422"/>
        <v>182.14239999999998</v>
      </c>
      <c r="L1929" s="70">
        <f t="shared" si="423"/>
        <v>1.5556349186104046</v>
      </c>
      <c r="M1929" s="70">
        <f t="shared" si="424"/>
        <v>702.55002922735673</v>
      </c>
      <c r="N1929" s="70">
        <f t="shared" si="425"/>
        <v>1.6448536269514715</v>
      </c>
      <c r="O1929" s="70">
        <f t="shared" si="426"/>
        <v>1155.5919636894801</v>
      </c>
      <c r="P1929" s="70">
        <f t="shared" si="427"/>
        <v>3691.7519636894799</v>
      </c>
      <c r="Q1929" s="70">
        <f t="shared" si="428"/>
        <v>-4878.521499167422</v>
      </c>
      <c r="R1929" s="70" t="str">
        <f t="shared" si="429"/>
        <v>Yes</v>
      </c>
      <c r="S1929" s="70">
        <f t="shared" si="430"/>
        <v>2536.16</v>
      </c>
      <c r="T1929" s="70">
        <f t="shared" si="431"/>
        <v>8570.2734628569015</v>
      </c>
      <c r="U1929" s="70">
        <f t="shared" si="432"/>
        <v>222378.0149187379</v>
      </c>
      <c r="V1929" s="70">
        <f t="shared" si="433"/>
        <v>0</v>
      </c>
    </row>
    <row r="1930" spans="1:22" x14ac:dyDescent="0.15">
      <c r="A1930" s="66">
        <v>26941.506651714219</v>
      </c>
      <c r="B1930" s="67">
        <v>13.143064000000001</v>
      </c>
      <c r="C1930" s="67">
        <v>49543.265242010719</v>
      </c>
      <c r="D1930" s="65">
        <v>5094</v>
      </c>
      <c r="E1930" s="68">
        <v>-0.2</v>
      </c>
      <c r="F1930" s="65">
        <v>0.83</v>
      </c>
      <c r="G1930" s="65">
        <v>0.44</v>
      </c>
      <c r="H1930" s="65">
        <v>35</v>
      </c>
      <c r="I1930" s="70">
        <f t="shared" si="420"/>
        <v>3769.5369391802942</v>
      </c>
      <c r="J1930" s="70">
        <f t="shared" si="421"/>
        <v>135.84</v>
      </c>
      <c r="K1930" s="70">
        <f t="shared" si="422"/>
        <v>59.769600000000004</v>
      </c>
      <c r="L1930" s="70">
        <f t="shared" si="423"/>
        <v>2.4392621835300936</v>
      </c>
      <c r="M1930" s="70">
        <f t="shared" si="424"/>
        <v>484.58909012234272</v>
      </c>
      <c r="N1930" s="70">
        <f t="shared" si="425"/>
        <v>1.6448536269514715</v>
      </c>
      <c r="O1930" s="70">
        <f t="shared" si="426"/>
        <v>797.07812246884896</v>
      </c>
      <c r="P1930" s="70">
        <f t="shared" si="427"/>
        <v>5551.4781224688495</v>
      </c>
      <c r="Q1930" s="70">
        <f t="shared" si="428"/>
        <v>-305.66306081970606</v>
      </c>
      <c r="R1930" s="70" t="str">
        <f t="shared" si="429"/>
        <v>Yes</v>
      </c>
      <c r="S1930" s="70">
        <f t="shared" si="430"/>
        <v>4754.4000000000005</v>
      </c>
      <c r="T1930" s="70">
        <f t="shared" si="431"/>
        <v>5857.1411832885551</v>
      </c>
      <c r="U1930" s="70">
        <f t="shared" si="432"/>
        <v>18625.714927534082</v>
      </c>
      <c r="V1930" s="70">
        <f t="shared" si="433"/>
        <v>0</v>
      </c>
    </row>
    <row r="1931" spans="1:22" x14ac:dyDescent="0.15">
      <c r="A1931" s="66">
        <v>9797.236123264729</v>
      </c>
      <c r="B1931" s="67">
        <v>7.4989530000000011</v>
      </c>
      <c r="C1931" s="67">
        <v>158884.63676651541</v>
      </c>
      <c r="D1931" s="65">
        <v>8634</v>
      </c>
      <c r="E1931" s="68">
        <v>0.8</v>
      </c>
      <c r="F1931" s="65">
        <v>1</v>
      </c>
      <c r="G1931" s="65">
        <v>0.83</v>
      </c>
      <c r="H1931" s="65">
        <v>66</v>
      </c>
      <c r="I1931" s="70">
        <f t="shared" si="420"/>
        <v>21187.576021147936</v>
      </c>
      <c r="J1931" s="70">
        <f t="shared" si="421"/>
        <v>518.04000000000008</v>
      </c>
      <c r="K1931" s="70">
        <f t="shared" si="422"/>
        <v>429.97320000000002</v>
      </c>
      <c r="L1931" s="70">
        <f t="shared" si="423"/>
        <v>0</v>
      </c>
      <c r="M1931" s="70">
        <f t="shared" si="424"/>
        <v>3493.1187897642189</v>
      </c>
      <c r="N1931" s="70">
        <f t="shared" si="425"/>
        <v>1.6448536269514715</v>
      </c>
      <c r="O1931" s="70">
        <f t="shared" si="426"/>
        <v>5745.6691107160104</v>
      </c>
      <c r="P1931" s="70">
        <f t="shared" si="427"/>
        <v>39936.309110716014</v>
      </c>
      <c r="Q1931" s="70">
        <f t="shared" si="428"/>
        <v>5646.376021147933</v>
      </c>
      <c r="R1931" s="70" t="str">
        <f t="shared" si="429"/>
        <v>Yes</v>
      </c>
      <c r="S1931" s="70">
        <f t="shared" si="430"/>
        <v>34190.640000000007</v>
      </c>
      <c r="T1931" s="70">
        <f t="shared" si="431"/>
        <v>34289.933089568083</v>
      </c>
      <c r="U1931" s="70">
        <f t="shared" si="432"/>
        <v>12465676.184042014</v>
      </c>
      <c r="V1931" s="70">
        <f t="shared" si="433"/>
        <v>0</v>
      </c>
    </row>
    <row r="1932" spans="1:22" x14ac:dyDescent="0.15">
      <c r="A1932" s="66">
        <v>93898.134406254205</v>
      </c>
      <c r="B1932" s="67">
        <v>7.4629390000000004</v>
      </c>
      <c r="C1932" s="67">
        <v>37261.015095809904</v>
      </c>
      <c r="D1932" s="65">
        <v>5442</v>
      </c>
      <c r="E1932" s="68">
        <v>1.2</v>
      </c>
      <c r="F1932" s="65">
        <v>1</v>
      </c>
      <c r="G1932" s="65">
        <v>0.9</v>
      </c>
      <c r="H1932" s="65">
        <v>23</v>
      </c>
      <c r="I1932" s="70">
        <f t="shared" si="420"/>
        <v>4992.8071361443399</v>
      </c>
      <c r="J1932" s="70">
        <f t="shared" si="421"/>
        <v>399.08000000000004</v>
      </c>
      <c r="K1932" s="70">
        <f t="shared" si="422"/>
        <v>359.17200000000003</v>
      </c>
      <c r="L1932" s="70">
        <f t="shared" si="423"/>
        <v>0</v>
      </c>
      <c r="M1932" s="70">
        <f t="shared" si="424"/>
        <v>1722.5283998912762</v>
      </c>
      <c r="N1932" s="70">
        <f t="shared" si="425"/>
        <v>1.6448536269514715</v>
      </c>
      <c r="O1932" s="70">
        <f t="shared" si="426"/>
        <v>2833.3070860880803</v>
      </c>
      <c r="P1932" s="70">
        <f t="shared" si="427"/>
        <v>12012.14708608808</v>
      </c>
      <c r="Q1932" s="70">
        <f t="shared" si="428"/>
        <v>-6979.5928638556616</v>
      </c>
      <c r="R1932" s="70" t="str">
        <f t="shared" si="429"/>
        <v>Yes</v>
      </c>
      <c r="S1932" s="70">
        <f t="shared" si="430"/>
        <v>9178.84</v>
      </c>
      <c r="T1932" s="70">
        <f t="shared" si="431"/>
        <v>18991.739949943742</v>
      </c>
      <c r="U1932" s="70">
        <f t="shared" si="432"/>
        <v>58287459.931808248</v>
      </c>
      <c r="V1932" s="70">
        <f t="shared" si="433"/>
        <v>0</v>
      </c>
    </row>
    <row r="1933" spans="1:22" x14ac:dyDescent="0.15">
      <c r="A1933" s="66">
        <v>91054.881348755938</v>
      </c>
      <c r="B1933" s="67">
        <v>10.452068000000001</v>
      </c>
      <c r="C1933" s="67">
        <v>117929.47205990271</v>
      </c>
      <c r="D1933" s="65">
        <v>5142</v>
      </c>
      <c r="E1933" s="68">
        <v>1.2</v>
      </c>
      <c r="F1933" s="65">
        <v>0.82</v>
      </c>
      <c r="G1933" s="65">
        <v>0.39</v>
      </c>
      <c r="H1933" s="65">
        <v>108</v>
      </c>
      <c r="I1933" s="70">
        <f t="shared" si="420"/>
        <v>11282.884120147583</v>
      </c>
      <c r="J1933" s="70">
        <f t="shared" si="421"/>
        <v>377.08000000000004</v>
      </c>
      <c r="K1933" s="70">
        <f t="shared" si="422"/>
        <v>147.06120000000001</v>
      </c>
      <c r="L1933" s="70">
        <f t="shared" si="423"/>
        <v>4.4090815370097207</v>
      </c>
      <c r="M1933" s="70">
        <f t="shared" si="424"/>
        <v>2258.2905331519059</v>
      </c>
      <c r="N1933" s="70">
        <f t="shared" si="425"/>
        <v>1.6448536269514715</v>
      </c>
      <c r="O1933" s="70">
        <f t="shared" si="426"/>
        <v>3714.5573741650846</v>
      </c>
      <c r="P1933" s="70">
        <f t="shared" si="427"/>
        <v>44439.197374165095</v>
      </c>
      <c r="Q1933" s="70">
        <f t="shared" si="428"/>
        <v>-29.515879852418948</v>
      </c>
      <c r="R1933" s="70" t="str">
        <f t="shared" si="429"/>
        <v>Yes</v>
      </c>
      <c r="S1933" s="70">
        <f t="shared" si="430"/>
        <v>40724.640000000007</v>
      </c>
      <c r="T1933" s="70">
        <f t="shared" si="431"/>
        <v>44468.713254017515</v>
      </c>
      <c r="U1933" s="70">
        <f t="shared" si="432"/>
        <v>55074259.274045937</v>
      </c>
      <c r="V1933" s="70">
        <f t="shared" si="433"/>
        <v>0</v>
      </c>
    </row>
    <row r="1934" spans="1:22" x14ac:dyDescent="0.15">
      <c r="A1934" s="66">
        <v>33116.192251454493</v>
      </c>
      <c r="B1934" s="67">
        <v>13.094312</v>
      </c>
      <c r="C1934" s="67">
        <v>42787.569022487522</v>
      </c>
      <c r="D1934" s="65">
        <v>5796</v>
      </c>
      <c r="E1934" s="68">
        <v>-0.2</v>
      </c>
      <c r="F1934" s="65">
        <v>1</v>
      </c>
      <c r="G1934" s="65">
        <v>0.34</v>
      </c>
      <c r="H1934" s="65">
        <v>35</v>
      </c>
      <c r="I1934" s="70">
        <f t="shared" si="420"/>
        <v>3267.6454496034248</v>
      </c>
      <c r="J1934" s="70">
        <f t="shared" si="421"/>
        <v>154.56</v>
      </c>
      <c r="K1934" s="70">
        <f t="shared" si="422"/>
        <v>52.550400000000003</v>
      </c>
      <c r="L1934" s="70">
        <f t="shared" si="423"/>
        <v>0</v>
      </c>
      <c r="M1934" s="70">
        <f t="shared" si="424"/>
        <v>310.89235903379807</v>
      </c>
      <c r="N1934" s="70">
        <f t="shared" si="425"/>
        <v>1.6448536269514715</v>
      </c>
      <c r="O1934" s="70">
        <f t="shared" si="426"/>
        <v>511.37242434824185</v>
      </c>
      <c r="P1934" s="70">
        <f t="shared" si="427"/>
        <v>5920.9724243482424</v>
      </c>
      <c r="Q1934" s="70">
        <f t="shared" si="428"/>
        <v>-1369.1545503965754</v>
      </c>
      <c r="R1934" s="70" t="str">
        <f t="shared" si="429"/>
        <v>Yes</v>
      </c>
      <c r="S1934" s="70">
        <f t="shared" si="430"/>
        <v>5409.6</v>
      </c>
      <c r="T1934" s="70">
        <f t="shared" si="431"/>
        <v>7290.1269747448177</v>
      </c>
      <c r="U1934" s="70">
        <f t="shared" si="432"/>
        <v>21192.509564190717</v>
      </c>
      <c r="V1934" s="70">
        <f t="shared" si="433"/>
        <v>0</v>
      </c>
    </row>
    <row r="1935" spans="1:22" x14ac:dyDescent="0.15">
      <c r="A1935" s="66">
        <v>86564.392525720206</v>
      </c>
      <c r="B1935" s="67">
        <v>7.4629390000000004</v>
      </c>
      <c r="C1935" s="67">
        <v>39727.913676999015</v>
      </c>
      <c r="D1935" s="65">
        <v>6856</v>
      </c>
      <c r="E1935" s="68">
        <v>0.4</v>
      </c>
      <c r="F1935" s="65">
        <v>1</v>
      </c>
      <c r="G1935" s="65">
        <v>0.74</v>
      </c>
      <c r="H1935" s="65">
        <v>23</v>
      </c>
      <c r="I1935" s="70">
        <f t="shared" si="420"/>
        <v>5323.3603647301707</v>
      </c>
      <c r="J1935" s="70">
        <f t="shared" si="421"/>
        <v>319.94666666666666</v>
      </c>
      <c r="K1935" s="70">
        <f t="shared" si="422"/>
        <v>236.76053333333331</v>
      </c>
      <c r="L1935" s="70">
        <f t="shared" si="423"/>
        <v>0</v>
      </c>
      <c r="M1935" s="70">
        <f t="shared" si="424"/>
        <v>1135.4636292363318</v>
      </c>
      <c r="N1935" s="70">
        <f t="shared" si="425"/>
        <v>1.6448536269514715</v>
      </c>
      <c r="O1935" s="70">
        <f t="shared" si="426"/>
        <v>1867.6714688208613</v>
      </c>
      <c r="P1935" s="70">
        <f t="shared" si="427"/>
        <v>9226.4448021541939</v>
      </c>
      <c r="Q1935" s="70">
        <f t="shared" si="428"/>
        <v>-4275.039635269829</v>
      </c>
      <c r="R1935" s="70" t="str">
        <f t="shared" si="429"/>
        <v>Yes</v>
      </c>
      <c r="S1935" s="70">
        <f t="shared" si="430"/>
        <v>7358.7733333333335</v>
      </c>
      <c r="T1935" s="70">
        <f t="shared" si="431"/>
        <v>13501.484437424024</v>
      </c>
      <c r="U1935" s="70">
        <f t="shared" si="432"/>
        <v>947737.65811257274</v>
      </c>
      <c r="V1935" s="70">
        <f t="shared" si="433"/>
        <v>0</v>
      </c>
    </row>
    <row r="1936" spans="1:22" x14ac:dyDescent="0.15">
      <c r="A1936" s="66">
        <v>4642.238692205292</v>
      </c>
      <c r="B1936" s="67">
        <v>7.5710800000000003</v>
      </c>
      <c r="C1936" s="67">
        <v>101797.5017575877</v>
      </c>
      <c r="D1936" s="65">
        <v>6654</v>
      </c>
      <c r="E1936" s="68">
        <v>0.4</v>
      </c>
      <c r="F1936" s="65">
        <v>1</v>
      </c>
      <c r="G1936" s="65">
        <v>0.66</v>
      </c>
      <c r="H1936" s="65">
        <v>66</v>
      </c>
      <c r="I1936" s="70">
        <f t="shared" si="420"/>
        <v>13445.572066018018</v>
      </c>
      <c r="J1936" s="70">
        <f t="shared" si="421"/>
        <v>310.52</v>
      </c>
      <c r="K1936" s="70">
        <f t="shared" si="422"/>
        <v>204.94319999999999</v>
      </c>
      <c r="L1936" s="70">
        <f t="shared" si="423"/>
        <v>0</v>
      </c>
      <c r="M1936" s="70">
        <f t="shared" si="424"/>
        <v>1664.9664275689886</v>
      </c>
      <c r="N1936" s="70">
        <f t="shared" si="425"/>
        <v>1.6448536269514715</v>
      </c>
      <c r="O1936" s="70">
        <f t="shared" si="426"/>
        <v>2738.6260671392856</v>
      </c>
      <c r="P1936" s="70">
        <f t="shared" si="427"/>
        <v>23232.946067139284</v>
      </c>
      <c r="Q1936" s="70">
        <f t="shared" si="428"/>
        <v>4129.9720660180192</v>
      </c>
      <c r="R1936" s="70" t="str">
        <f t="shared" si="429"/>
        <v>Yes</v>
      </c>
      <c r="S1936" s="70">
        <f t="shared" si="430"/>
        <v>20494.32</v>
      </c>
      <c r="T1936" s="70">
        <f t="shared" si="431"/>
        <v>20494.32</v>
      </c>
      <c r="U1936" s="70">
        <f t="shared" si="432"/>
        <v>919814.23236304824</v>
      </c>
      <c r="V1936" s="70">
        <f t="shared" si="433"/>
        <v>0</v>
      </c>
    </row>
    <row r="1937" spans="1:22" x14ac:dyDescent="0.15">
      <c r="A1937" s="66">
        <v>18596.897629893607</v>
      </c>
      <c r="B1937" s="67">
        <v>9.4782930000000007</v>
      </c>
      <c r="C1937" s="67">
        <v>30713.07091092876</v>
      </c>
      <c r="D1937" s="65">
        <v>6904</v>
      </c>
      <c r="E1937" s="68">
        <v>0.8</v>
      </c>
      <c r="F1937" s="65">
        <v>1</v>
      </c>
      <c r="G1937" s="65">
        <v>0.22</v>
      </c>
      <c r="H1937" s="65">
        <v>37</v>
      </c>
      <c r="I1937" s="70">
        <f t="shared" si="420"/>
        <v>3240.3588822300344</v>
      </c>
      <c r="J1937" s="70">
        <f t="shared" si="421"/>
        <v>414.24</v>
      </c>
      <c r="K1937" s="70">
        <f t="shared" si="422"/>
        <v>91.132800000000003</v>
      </c>
      <c r="L1937" s="70">
        <f t="shared" si="423"/>
        <v>0</v>
      </c>
      <c r="M1937" s="70">
        <f t="shared" si="424"/>
        <v>554.33918112116169</v>
      </c>
      <c r="N1937" s="70">
        <f t="shared" si="425"/>
        <v>1.6448536269514715</v>
      </c>
      <c r="O1937" s="70">
        <f t="shared" si="426"/>
        <v>911.80681262845144</v>
      </c>
      <c r="P1937" s="70">
        <f t="shared" si="427"/>
        <v>16238.686812628452</v>
      </c>
      <c r="Q1937" s="70">
        <f t="shared" si="428"/>
        <v>-9186.8411177699672</v>
      </c>
      <c r="R1937" s="70" t="str">
        <f t="shared" si="429"/>
        <v>Yes</v>
      </c>
      <c r="S1937" s="70">
        <f t="shared" si="430"/>
        <v>15326.880000000001</v>
      </c>
      <c r="T1937" s="70">
        <f t="shared" si="431"/>
        <v>25425.527930398421</v>
      </c>
      <c r="U1937" s="70">
        <f t="shared" si="432"/>
        <v>9967920.8217079043</v>
      </c>
      <c r="V1937" s="70">
        <f t="shared" si="433"/>
        <v>0</v>
      </c>
    </row>
    <row r="1938" spans="1:22" x14ac:dyDescent="0.15">
      <c r="A1938" s="66">
        <v>56095.150828129539</v>
      </c>
      <c r="B1938" s="67">
        <v>16.367889999999999</v>
      </c>
      <c r="C1938" s="67">
        <v>146603.72600756926</v>
      </c>
      <c r="D1938" s="65">
        <v>7898</v>
      </c>
      <c r="E1938" s="68">
        <v>0.4</v>
      </c>
      <c r="F1938" s="65">
        <v>0.85</v>
      </c>
      <c r="G1938" s="65">
        <v>0.42</v>
      </c>
      <c r="H1938" s="65">
        <v>58</v>
      </c>
      <c r="I1938" s="70">
        <f t="shared" si="420"/>
        <v>8956.7883219870891</v>
      </c>
      <c r="J1938" s="70">
        <f t="shared" si="421"/>
        <v>368.57333333333327</v>
      </c>
      <c r="K1938" s="70">
        <f t="shared" si="422"/>
        <v>154.80079999999995</v>
      </c>
      <c r="L1938" s="70">
        <f t="shared" si="423"/>
        <v>2.9495762407505253</v>
      </c>
      <c r="M1938" s="70">
        <f t="shared" si="424"/>
        <v>1603.6625309783183</v>
      </c>
      <c r="N1938" s="70">
        <f t="shared" si="425"/>
        <v>1.6448536269514715</v>
      </c>
      <c r="O1938" s="70">
        <f t="shared" si="426"/>
        <v>2637.7901304858633</v>
      </c>
      <c r="P1938" s="70">
        <f t="shared" si="427"/>
        <v>24015.043463819195</v>
      </c>
      <c r="Q1938" s="70">
        <f t="shared" si="428"/>
        <v>-2100.4116780129079</v>
      </c>
      <c r="R1938" s="70" t="str">
        <f t="shared" si="429"/>
        <v>Yes</v>
      </c>
      <c r="S1938" s="70">
        <f t="shared" si="430"/>
        <v>21377.25333333333</v>
      </c>
      <c r="T1938" s="70">
        <f t="shared" si="431"/>
        <v>26115.455141832103</v>
      </c>
      <c r="U1938" s="70">
        <f t="shared" si="432"/>
        <v>1091778.2998502187</v>
      </c>
      <c r="V1938" s="70">
        <f t="shared" si="433"/>
        <v>0</v>
      </c>
    </row>
    <row r="1939" spans="1:22" x14ac:dyDescent="0.15">
      <c r="A1939" s="66">
        <v>38229.378697246495</v>
      </c>
      <c r="B1939" s="67">
        <v>7.7747450000000002</v>
      </c>
      <c r="C1939" s="67">
        <v>47663.798067906922</v>
      </c>
      <c r="D1939" s="65">
        <v>6396</v>
      </c>
      <c r="E1939" s="68">
        <v>0.8</v>
      </c>
      <c r="F1939" s="65">
        <v>0.7</v>
      </c>
      <c r="G1939" s="65">
        <v>0.19</v>
      </c>
      <c r="H1939" s="65">
        <v>51</v>
      </c>
      <c r="I1939" s="70">
        <f t="shared" si="420"/>
        <v>6130.593102141218</v>
      </c>
      <c r="J1939" s="70">
        <f t="shared" si="421"/>
        <v>383.76</v>
      </c>
      <c r="K1939" s="70">
        <f t="shared" si="422"/>
        <v>72.914400000000001</v>
      </c>
      <c r="L1939" s="70">
        <f t="shared" si="423"/>
        <v>3.9115214431215897</v>
      </c>
      <c r="M1939" s="70">
        <f t="shared" si="424"/>
        <v>1588.83592021812</v>
      </c>
      <c r="N1939" s="70">
        <f t="shared" si="425"/>
        <v>1.6448536269514715</v>
      </c>
      <c r="O1939" s="70">
        <f t="shared" si="426"/>
        <v>2613.4025260015537</v>
      </c>
      <c r="P1939" s="70">
        <f t="shared" si="427"/>
        <v>22185.162526001553</v>
      </c>
      <c r="Q1939" s="70">
        <f t="shared" si="428"/>
        <v>-5382.2068978587813</v>
      </c>
      <c r="R1939" s="70" t="str">
        <f t="shared" si="429"/>
        <v>Yes</v>
      </c>
      <c r="S1939" s="70">
        <f t="shared" si="430"/>
        <v>19571.759999999998</v>
      </c>
      <c r="T1939" s="70">
        <f t="shared" si="431"/>
        <v>27567.369423860335</v>
      </c>
      <c r="U1939" s="70">
        <f t="shared" si="432"/>
        <v>9234475.8945022821</v>
      </c>
      <c r="V1939" s="70">
        <f t="shared" si="433"/>
        <v>0</v>
      </c>
    </row>
    <row r="1940" spans="1:22" x14ac:dyDescent="0.15">
      <c r="A1940" s="66">
        <v>28535.787954436975</v>
      </c>
      <c r="B1940" s="67">
        <v>27.720187000000003</v>
      </c>
      <c r="C1940" s="67">
        <v>150567.98262118275</v>
      </c>
      <c r="D1940" s="65">
        <v>8262</v>
      </c>
      <c r="E1940" s="68">
        <v>0.8</v>
      </c>
      <c r="F1940" s="65">
        <v>0.82</v>
      </c>
      <c r="G1940" s="65">
        <v>0.4</v>
      </c>
      <c r="H1940" s="65">
        <v>36</v>
      </c>
      <c r="I1940" s="70">
        <f t="shared" si="420"/>
        <v>5431.7087623248262</v>
      </c>
      <c r="J1940" s="70">
        <f t="shared" si="421"/>
        <v>495.71999999999997</v>
      </c>
      <c r="K1940" s="70">
        <f t="shared" si="422"/>
        <v>198.28800000000001</v>
      </c>
      <c r="L1940" s="70">
        <f t="shared" si="423"/>
        <v>2.5455844122715714</v>
      </c>
      <c r="M1940" s="70">
        <f t="shared" si="424"/>
        <v>1734.3116839876272</v>
      </c>
      <c r="N1940" s="70">
        <f t="shared" si="425"/>
        <v>1.6448536269514715</v>
      </c>
      <c r="O1940" s="70">
        <f t="shared" si="426"/>
        <v>2852.6888636713629</v>
      </c>
      <c r="P1940" s="70">
        <f t="shared" si="427"/>
        <v>20698.608863671361</v>
      </c>
      <c r="Q1940" s="70">
        <f t="shared" si="428"/>
        <v>-9439.8912376751723</v>
      </c>
      <c r="R1940" s="70" t="str">
        <f t="shared" si="429"/>
        <v>Yes</v>
      </c>
      <c r="S1940" s="70">
        <f t="shared" si="430"/>
        <v>17845.919999999998</v>
      </c>
      <c r="T1940" s="70">
        <f t="shared" si="431"/>
        <v>30138.500101346533</v>
      </c>
      <c r="U1940" s="70">
        <f t="shared" si="432"/>
        <v>11928586.591678837</v>
      </c>
      <c r="V1940" s="70">
        <f t="shared" si="433"/>
        <v>0</v>
      </c>
    </row>
    <row r="1941" spans="1:22" x14ac:dyDescent="0.15">
      <c r="A1941" s="66">
        <v>61716.771486982499</v>
      </c>
      <c r="B1941" s="67">
        <v>28.550280000000001</v>
      </c>
      <c r="C1941" s="67">
        <v>132267.46705298134</v>
      </c>
      <c r="D1941" s="65">
        <v>6290</v>
      </c>
      <c r="E1941" s="68">
        <v>-0.2</v>
      </c>
      <c r="F1941" s="65">
        <v>1</v>
      </c>
      <c r="G1941" s="65">
        <v>0.4</v>
      </c>
      <c r="H1941" s="65">
        <v>44</v>
      </c>
      <c r="I1941" s="70">
        <f t="shared" si="420"/>
        <v>4632.790538410879</v>
      </c>
      <c r="J1941" s="70">
        <f t="shared" si="421"/>
        <v>167.73333333333335</v>
      </c>
      <c r="K1941" s="70">
        <f t="shared" si="422"/>
        <v>67.093333333333348</v>
      </c>
      <c r="L1941" s="70">
        <f t="shared" si="423"/>
        <v>0</v>
      </c>
      <c r="M1941" s="70">
        <f t="shared" si="424"/>
        <v>445.04682520182331</v>
      </c>
      <c r="N1941" s="70">
        <f t="shared" si="425"/>
        <v>1.6448536269514715</v>
      </c>
      <c r="O1941" s="70">
        <f t="shared" si="426"/>
        <v>732.03688459645662</v>
      </c>
      <c r="P1941" s="70">
        <f t="shared" si="427"/>
        <v>8112.3035512631241</v>
      </c>
      <c r="Q1941" s="70">
        <f t="shared" si="428"/>
        <v>-399.20946158912102</v>
      </c>
      <c r="R1941" s="70" t="str">
        <f t="shared" si="429"/>
        <v>Yes</v>
      </c>
      <c r="S1941" s="70">
        <f t="shared" si="430"/>
        <v>7380.2666666666673</v>
      </c>
      <c r="T1941" s="70">
        <f t="shared" si="431"/>
        <v>8511.5130128522451</v>
      </c>
      <c r="U1941" s="70">
        <f t="shared" si="432"/>
        <v>22998.772456652805</v>
      </c>
      <c r="V1941" s="70">
        <f t="shared" si="433"/>
        <v>0</v>
      </c>
    </row>
    <row r="1942" spans="1:22" x14ac:dyDescent="0.15">
      <c r="A1942" s="66">
        <v>9089.8359500487295</v>
      </c>
      <c r="B1942" s="67">
        <v>25.440382000000003</v>
      </c>
      <c r="C1942" s="67">
        <v>129909.91804719424</v>
      </c>
      <c r="D1942" s="65">
        <v>7188</v>
      </c>
      <c r="E1942" s="68">
        <v>-0.2</v>
      </c>
      <c r="F1942" s="65">
        <v>1</v>
      </c>
      <c r="G1942" s="65">
        <v>0.38</v>
      </c>
      <c r="H1942" s="65">
        <v>44</v>
      </c>
      <c r="I1942" s="70">
        <f t="shared" si="420"/>
        <v>5106.4452588484801</v>
      </c>
      <c r="J1942" s="70">
        <f t="shared" si="421"/>
        <v>191.68</v>
      </c>
      <c r="K1942" s="70">
        <f t="shared" si="422"/>
        <v>72.838400000000007</v>
      </c>
      <c r="L1942" s="70">
        <f t="shared" si="423"/>
        <v>0</v>
      </c>
      <c r="M1942" s="70">
        <f t="shared" si="424"/>
        <v>483.15528625964555</v>
      </c>
      <c r="N1942" s="70">
        <f t="shared" si="425"/>
        <v>1.6448536269514715</v>
      </c>
      <c r="O1942" s="70">
        <f t="shared" si="426"/>
        <v>794.7197249849545</v>
      </c>
      <c r="P1942" s="70">
        <f t="shared" si="427"/>
        <v>9228.6397249849542</v>
      </c>
      <c r="Q1942" s="70">
        <f t="shared" si="428"/>
        <v>-643.95474115152047</v>
      </c>
      <c r="R1942" s="70" t="str">
        <f t="shared" si="429"/>
        <v>Yes</v>
      </c>
      <c r="S1942" s="70">
        <f t="shared" si="430"/>
        <v>8433.92</v>
      </c>
      <c r="T1942" s="70">
        <f t="shared" si="431"/>
        <v>9872.5944661364738</v>
      </c>
      <c r="U1942" s="70">
        <f t="shared" si="432"/>
        <v>26282.222006108161</v>
      </c>
      <c r="V1942" s="70">
        <f t="shared" si="433"/>
        <v>0</v>
      </c>
    </row>
    <row r="1943" spans="1:22" x14ac:dyDescent="0.15">
      <c r="A1943" s="66">
        <v>42375.456802523404</v>
      </c>
      <c r="B1943" s="67">
        <v>7.4989530000000011</v>
      </c>
      <c r="C1943" s="67">
        <v>127037.57203879091</v>
      </c>
      <c r="D1943" s="65">
        <v>7786</v>
      </c>
      <c r="E1943" s="68">
        <v>0.8</v>
      </c>
      <c r="F1943" s="65">
        <v>1</v>
      </c>
      <c r="G1943" s="65">
        <v>0.72</v>
      </c>
      <c r="H1943" s="65">
        <v>66</v>
      </c>
      <c r="I1943" s="70">
        <f t="shared" si="420"/>
        <v>16940.707861322891</v>
      </c>
      <c r="J1943" s="70">
        <f t="shared" si="421"/>
        <v>467.16000000000008</v>
      </c>
      <c r="K1943" s="70">
        <f t="shared" si="422"/>
        <v>336.35520000000002</v>
      </c>
      <c r="L1943" s="70">
        <f t="shared" si="423"/>
        <v>0</v>
      </c>
      <c r="M1943" s="70">
        <f t="shared" si="424"/>
        <v>2732.5625623990095</v>
      </c>
      <c r="N1943" s="70">
        <f t="shared" si="425"/>
        <v>1.6448536269514715</v>
      </c>
      <c r="O1943" s="70">
        <f t="shared" si="426"/>
        <v>4494.6654416338179</v>
      </c>
      <c r="P1943" s="70">
        <f t="shared" si="427"/>
        <v>35327.225441633826</v>
      </c>
      <c r="Q1943" s="70">
        <f t="shared" si="428"/>
        <v>2925.9078613228885</v>
      </c>
      <c r="R1943" s="70" t="str">
        <f t="shared" si="429"/>
        <v>Yes</v>
      </c>
      <c r="S1943" s="70">
        <f t="shared" si="430"/>
        <v>30832.560000000005</v>
      </c>
      <c r="T1943" s="70">
        <f t="shared" si="431"/>
        <v>32401.317580310937</v>
      </c>
      <c r="U1943" s="70">
        <f t="shared" si="432"/>
        <v>11241342.919730265</v>
      </c>
      <c r="V1943" s="70">
        <f t="shared" si="433"/>
        <v>0</v>
      </c>
    </row>
    <row r="1944" spans="1:22" x14ac:dyDescent="0.15">
      <c r="A1944" s="66">
        <v>18011.477569047485</v>
      </c>
      <c r="B1944" s="67">
        <v>12.626658000000001</v>
      </c>
      <c r="C1944" s="67">
        <v>57288.339665362801</v>
      </c>
      <c r="D1944" s="65">
        <v>5142</v>
      </c>
      <c r="E1944" s="68">
        <v>1.2</v>
      </c>
      <c r="F1944" s="65">
        <v>1</v>
      </c>
      <c r="G1944" s="65">
        <v>0.44</v>
      </c>
      <c r="H1944" s="65">
        <v>44</v>
      </c>
      <c r="I1944" s="70">
        <f t="shared" si="420"/>
        <v>4537.0944287366301</v>
      </c>
      <c r="J1944" s="70">
        <f t="shared" si="421"/>
        <v>377.08000000000004</v>
      </c>
      <c r="K1944" s="70">
        <f t="shared" si="422"/>
        <v>165.91520000000003</v>
      </c>
      <c r="L1944" s="70">
        <f t="shared" si="423"/>
        <v>0</v>
      </c>
      <c r="M1944" s="70">
        <f t="shared" si="424"/>
        <v>1100.5569308335487</v>
      </c>
      <c r="N1944" s="70">
        <f t="shared" si="425"/>
        <v>1.6448536269514715</v>
      </c>
      <c r="O1944" s="70">
        <f t="shared" si="426"/>
        <v>1810.2550593481424</v>
      </c>
      <c r="P1944" s="70">
        <f t="shared" si="427"/>
        <v>18401.775059348143</v>
      </c>
      <c r="Q1944" s="70">
        <f t="shared" si="428"/>
        <v>-6775.3055712633713</v>
      </c>
      <c r="R1944" s="70" t="str">
        <f t="shared" si="429"/>
        <v>Yes</v>
      </c>
      <c r="S1944" s="70">
        <f t="shared" si="430"/>
        <v>16591.52</v>
      </c>
      <c r="T1944" s="70">
        <f t="shared" si="431"/>
        <v>25177.080630611516</v>
      </c>
      <c r="U1944" s="70">
        <f t="shared" si="432"/>
        <v>55074259.274045937</v>
      </c>
      <c r="V1944" s="70">
        <f t="shared" si="433"/>
        <v>0</v>
      </c>
    </row>
    <row r="1945" spans="1:22" x14ac:dyDescent="0.15">
      <c r="A1945" s="66">
        <v>20540.376453567511</v>
      </c>
      <c r="B1945" s="67">
        <v>7.4989530000000011</v>
      </c>
      <c r="C1945" s="67">
        <v>35416.778226626011</v>
      </c>
      <c r="D1945" s="65">
        <v>5054</v>
      </c>
      <c r="E1945" s="68">
        <v>0.2</v>
      </c>
      <c r="F1945" s="65">
        <v>1</v>
      </c>
      <c r="G1945" s="65">
        <v>0.92</v>
      </c>
      <c r="H1945" s="65">
        <v>23</v>
      </c>
      <c r="I1945" s="70">
        <f t="shared" si="420"/>
        <v>4722.8964132227529</v>
      </c>
      <c r="J1945" s="70">
        <f t="shared" si="421"/>
        <v>202.16</v>
      </c>
      <c r="K1945" s="70">
        <f t="shared" si="422"/>
        <v>185.9872</v>
      </c>
      <c r="L1945" s="70">
        <f t="shared" si="423"/>
        <v>0</v>
      </c>
      <c r="M1945" s="70">
        <f t="shared" si="424"/>
        <v>891.96327669266736</v>
      </c>
      <c r="N1945" s="70">
        <f t="shared" si="425"/>
        <v>1.6448536269514715</v>
      </c>
      <c r="O1945" s="70">
        <f t="shared" si="426"/>
        <v>1467.149030775453</v>
      </c>
      <c r="P1945" s="70">
        <f t="shared" si="427"/>
        <v>6116.8290307754532</v>
      </c>
      <c r="Q1945" s="70">
        <f t="shared" si="428"/>
        <v>-1341.9035867772473</v>
      </c>
      <c r="R1945" s="70" t="str">
        <f t="shared" si="429"/>
        <v>Yes</v>
      </c>
      <c r="S1945" s="70">
        <f t="shared" si="430"/>
        <v>4649.68</v>
      </c>
      <c r="T1945" s="70">
        <f t="shared" si="431"/>
        <v>7458.7326175527005</v>
      </c>
      <c r="U1945" s="70">
        <f t="shared" si="432"/>
        <v>194985.8583274291</v>
      </c>
      <c r="V1945" s="70">
        <f t="shared" si="433"/>
        <v>0</v>
      </c>
    </row>
    <row r="1946" spans="1:22" x14ac:dyDescent="0.15">
      <c r="A1946" s="66">
        <v>13930.053335741399</v>
      </c>
      <c r="B1946" s="67">
        <v>16.693611000000001</v>
      </c>
      <c r="C1946" s="67">
        <v>304565.78189874801</v>
      </c>
      <c r="D1946" s="65">
        <v>7414</v>
      </c>
      <c r="E1946" s="68">
        <v>-0.7</v>
      </c>
      <c r="F1946" s="65">
        <v>0.85</v>
      </c>
      <c r="G1946" s="65">
        <v>0.51</v>
      </c>
      <c r="H1946" s="65">
        <v>108</v>
      </c>
      <c r="I1946" s="70">
        <f t="shared" si="420"/>
        <v>18244.451838415785</v>
      </c>
      <c r="J1946" s="70">
        <f t="shared" si="421"/>
        <v>74.140000000000015</v>
      </c>
      <c r="K1946" s="70">
        <f t="shared" si="422"/>
        <v>37.811400000000006</v>
      </c>
      <c r="L1946" s="70">
        <f t="shared" si="423"/>
        <v>4.0249223594996222</v>
      </c>
      <c r="M1946" s="70">
        <f t="shared" si="424"/>
        <v>493.41158709102092</v>
      </c>
      <c r="N1946" s="70">
        <f t="shared" si="425"/>
        <v>1.6448536269514715</v>
      </c>
      <c r="O1946" s="70">
        <f t="shared" si="426"/>
        <v>811.58983860654757</v>
      </c>
      <c r="P1946" s="70">
        <f t="shared" si="427"/>
        <v>8818.70983860655</v>
      </c>
      <c r="Q1946" s="70">
        <f t="shared" si="428"/>
        <v>16020.251838415785</v>
      </c>
      <c r="R1946" s="70" t="str">
        <f t="shared" si="429"/>
        <v>No</v>
      </c>
      <c r="S1946" s="70">
        <f t="shared" si="430"/>
        <v>8007.1200000000017</v>
      </c>
      <c r="T1946" s="70">
        <f t="shared" si="431"/>
        <v>0</v>
      </c>
      <c r="U1946" s="70">
        <f t="shared" si="432"/>
        <v>3177.4229427091809</v>
      </c>
      <c r="V1946" s="70">
        <f t="shared" si="433"/>
        <v>15067.028895706604</v>
      </c>
    </row>
    <row r="1947" spans="1:22" x14ac:dyDescent="0.15">
      <c r="A1947" s="66">
        <v>92199.421462976214</v>
      </c>
      <c r="B1947" s="67">
        <v>12.692020000000001</v>
      </c>
      <c r="C1947" s="67">
        <v>315697.37285814638</v>
      </c>
      <c r="D1947" s="65">
        <v>7414</v>
      </c>
      <c r="E1947" s="68">
        <v>0.8</v>
      </c>
      <c r="F1947" s="65">
        <v>0.72</v>
      </c>
      <c r="G1947" s="65">
        <v>0.52</v>
      </c>
      <c r="H1947" s="65">
        <v>130</v>
      </c>
      <c r="I1947" s="70">
        <f t="shared" si="420"/>
        <v>24873.69015004281</v>
      </c>
      <c r="J1947" s="70">
        <f t="shared" si="421"/>
        <v>444.84</v>
      </c>
      <c r="K1947" s="70">
        <f t="shared" si="422"/>
        <v>231.3168</v>
      </c>
      <c r="L1947" s="70">
        <f t="shared" si="423"/>
        <v>6.0332412515993425</v>
      </c>
      <c r="M1947" s="70">
        <f t="shared" si="424"/>
        <v>3762.8310654254992</v>
      </c>
      <c r="N1947" s="70">
        <f t="shared" si="425"/>
        <v>1.6448536269514715</v>
      </c>
      <c r="O1947" s="70">
        <f t="shared" si="426"/>
        <v>6189.3063255708021</v>
      </c>
      <c r="P1947" s="70">
        <f t="shared" si="427"/>
        <v>64018.506325570801</v>
      </c>
      <c r="Q1947" s="70">
        <f t="shared" si="428"/>
        <v>11528.490150042811</v>
      </c>
      <c r="R1947" s="70" t="str">
        <f t="shared" si="429"/>
        <v>Yes</v>
      </c>
      <c r="S1947" s="70">
        <f t="shared" si="430"/>
        <v>57829.2</v>
      </c>
      <c r="T1947" s="70">
        <f t="shared" si="431"/>
        <v>57829.2</v>
      </c>
      <c r="U1947" s="70">
        <f t="shared" si="432"/>
        <v>10704253.327367092</v>
      </c>
      <c r="V1947" s="70">
        <f t="shared" si="433"/>
        <v>0</v>
      </c>
    </row>
    <row r="1948" spans="1:22" x14ac:dyDescent="0.15">
      <c r="A1948" s="66">
        <v>63513.447267649746</v>
      </c>
      <c r="B1948" s="67">
        <v>8.0670370000000009</v>
      </c>
      <c r="C1948" s="67">
        <v>27035.064926783954</v>
      </c>
      <c r="D1948" s="65">
        <v>8302</v>
      </c>
      <c r="E1948" s="68">
        <v>0.6</v>
      </c>
      <c r="F1948" s="65">
        <v>0.72</v>
      </c>
      <c r="G1948" s="65">
        <v>0.17</v>
      </c>
      <c r="H1948" s="65">
        <v>23</v>
      </c>
      <c r="I1948" s="70">
        <f t="shared" si="420"/>
        <v>3351.300474608453</v>
      </c>
      <c r="J1948" s="70">
        <f t="shared" si="421"/>
        <v>442.77333333333337</v>
      </c>
      <c r="K1948" s="70">
        <f t="shared" si="422"/>
        <v>75.271466666666683</v>
      </c>
      <c r="L1948" s="70">
        <f t="shared" si="423"/>
        <v>2.5377155080899043</v>
      </c>
      <c r="M1948" s="70">
        <f t="shared" si="424"/>
        <v>1180.1965184260762</v>
      </c>
      <c r="N1948" s="70">
        <f t="shared" si="425"/>
        <v>1.6448536269514715</v>
      </c>
      <c r="O1948" s="70">
        <f t="shared" si="426"/>
        <v>1941.2505238486306</v>
      </c>
      <c r="P1948" s="70">
        <f t="shared" si="427"/>
        <v>12125.037190515297</v>
      </c>
      <c r="Q1948" s="70">
        <f t="shared" si="428"/>
        <v>-9931.8995253915473</v>
      </c>
      <c r="R1948" s="70" t="str">
        <f t="shared" si="429"/>
        <v>Yes</v>
      </c>
      <c r="S1948" s="70">
        <f t="shared" si="430"/>
        <v>10183.786666666667</v>
      </c>
      <c r="T1948" s="70">
        <f t="shared" si="431"/>
        <v>22056.936715906842</v>
      </c>
      <c r="U1948" s="70">
        <f t="shared" si="432"/>
        <v>3872536.7610864472</v>
      </c>
      <c r="V1948" s="70">
        <f t="shared" si="433"/>
        <v>0</v>
      </c>
    </row>
    <row r="1949" spans="1:22" x14ac:dyDescent="0.15">
      <c r="A1949" s="66">
        <v>94414.553391193651</v>
      </c>
      <c r="B1949" s="67">
        <v>12.217458000000002</v>
      </c>
      <c r="C1949" s="67">
        <v>30768.515294636425</v>
      </c>
      <c r="D1949" s="65">
        <v>7648</v>
      </c>
      <c r="E1949" s="68">
        <v>1.5</v>
      </c>
      <c r="F1949" s="65">
        <v>1</v>
      </c>
      <c r="G1949" s="65">
        <v>0.63</v>
      </c>
      <c r="H1949" s="65">
        <v>12</v>
      </c>
      <c r="I1949" s="70">
        <f t="shared" si="420"/>
        <v>2518.4056531756787</v>
      </c>
      <c r="J1949" s="70">
        <f t="shared" si="421"/>
        <v>637.33333333333337</v>
      </c>
      <c r="K1949" s="70">
        <f t="shared" si="422"/>
        <v>401.52000000000004</v>
      </c>
      <c r="L1949" s="70">
        <f t="shared" si="423"/>
        <v>0</v>
      </c>
      <c r="M1949" s="70">
        <f t="shared" si="424"/>
        <v>1390.9060805101112</v>
      </c>
      <c r="N1949" s="70">
        <f t="shared" si="425"/>
        <v>1.6448536269514715</v>
      </c>
      <c r="O1949" s="70">
        <f t="shared" si="426"/>
        <v>2287.8369112759119</v>
      </c>
      <c r="P1949" s="70">
        <f t="shared" si="427"/>
        <v>9935.8369112759119</v>
      </c>
      <c r="Q1949" s="70">
        <f t="shared" si="428"/>
        <v>-16601.59434682432</v>
      </c>
      <c r="R1949" s="70" t="str">
        <f t="shared" si="429"/>
        <v>Yes</v>
      </c>
      <c r="S1949" s="70">
        <f t="shared" si="430"/>
        <v>7648</v>
      </c>
      <c r="T1949" s="70">
        <f t="shared" si="431"/>
        <v>26537.43125810023</v>
      </c>
      <c r="U1949" s="70">
        <f t="shared" si="432"/>
        <v>303891468.828125</v>
      </c>
      <c r="V1949" s="70">
        <f t="shared" si="433"/>
        <v>0</v>
      </c>
    </row>
    <row r="1950" spans="1:22" x14ac:dyDescent="0.15">
      <c r="A1950" s="66">
        <v>6029.3960219901746</v>
      </c>
      <c r="B1950" s="67">
        <v>8.219024000000001</v>
      </c>
      <c r="C1950" s="67">
        <v>42327.446359493115</v>
      </c>
      <c r="D1950" s="65">
        <v>9450</v>
      </c>
      <c r="E1950" s="68">
        <v>0.6</v>
      </c>
      <c r="F1950" s="65">
        <v>0.9</v>
      </c>
      <c r="G1950" s="65">
        <v>0.48</v>
      </c>
      <c r="H1950" s="65">
        <v>23</v>
      </c>
      <c r="I1950" s="70">
        <f t="shared" si="420"/>
        <v>5149.9358512024191</v>
      </c>
      <c r="J1950" s="70">
        <f t="shared" si="421"/>
        <v>504</v>
      </c>
      <c r="K1950" s="70">
        <f t="shared" si="422"/>
        <v>241.92</v>
      </c>
      <c r="L1950" s="70">
        <f t="shared" si="423"/>
        <v>1.51657508881031</v>
      </c>
      <c r="M1950" s="70">
        <f t="shared" si="424"/>
        <v>1389.3589842801607</v>
      </c>
      <c r="N1950" s="70">
        <f t="shared" si="425"/>
        <v>1.6448536269514715</v>
      </c>
      <c r="O1950" s="70">
        <f t="shared" si="426"/>
        <v>2285.2921644308349</v>
      </c>
      <c r="P1950" s="70">
        <f t="shared" si="427"/>
        <v>13877.292164430835</v>
      </c>
      <c r="Q1950" s="70">
        <f t="shared" si="428"/>
        <v>-9970.0641487975809</v>
      </c>
      <c r="R1950" s="70" t="str">
        <f t="shared" si="429"/>
        <v>Yes</v>
      </c>
      <c r="S1950" s="70">
        <f t="shared" si="430"/>
        <v>11592</v>
      </c>
      <c r="T1950" s="70">
        <f t="shared" si="431"/>
        <v>23847.356313228418</v>
      </c>
      <c r="U1950" s="70">
        <f t="shared" si="432"/>
        <v>4408030.8831928372</v>
      </c>
      <c r="V1950" s="70">
        <f t="shared" si="433"/>
        <v>0</v>
      </c>
    </row>
    <row r="1951" spans="1:22" x14ac:dyDescent="0.15">
      <c r="A1951" s="66">
        <v>44002.601977692124</v>
      </c>
      <c r="B1951" s="67">
        <v>8.1254910000000002</v>
      </c>
      <c r="C1951" s="67">
        <v>43546.819977618645</v>
      </c>
      <c r="D1951" s="65">
        <v>7276</v>
      </c>
      <c r="E1951" s="68">
        <v>-0.4</v>
      </c>
      <c r="F1951" s="65">
        <v>1</v>
      </c>
      <c r="G1951" s="65">
        <v>0.39</v>
      </c>
      <c r="H1951" s="65">
        <v>37</v>
      </c>
      <c r="I1951" s="70">
        <f t="shared" si="420"/>
        <v>5359.2847469302033</v>
      </c>
      <c r="J1951" s="70">
        <f t="shared" si="421"/>
        <v>145.51999999999998</v>
      </c>
      <c r="K1951" s="70">
        <f t="shared" si="422"/>
        <v>56.752799999999993</v>
      </c>
      <c r="L1951" s="70">
        <f t="shared" si="423"/>
        <v>0</v>
      </c>
      <c r="M1951" s="70">
        <f t="shared" si="424"/>
        <v>345.21380532950877</v>
      </c>
      <c r="N1951" s="70">
        <f t="shared" si="425"/>
        <v>1.6448536269514715</v>
      </c>
      <c r="O1951" s="70">
        <f t="shared" si="426"/>
        <v>567.82617976996175</v>
      </c>
      <c r="P1951" s="70">
        <f t="shared" si="427"/>
        <v>5952.0661797699613</v>
      </c>
      <c r="Q1951" s="70">
        <f t="shared" si="428"/>
        <v>993.6847469302038</v>
      </c>
      <c r="R1951" s="70" t="str">
        <f t="shared" si="429"/>
        <v>Yes</v>
      </c>
      <c r="S1951" s="70">
        <f t="shared" si="430"/>
        <v>5384.24</v>
      </c>
      <c r="T1951" s="70">
        <f t="shared" si="431"/>
        <v>5384.24</v>
      </c>
      <c r="U1951" s="70">
        <f t="shared" si="432"/>
        <v>10874.404329308158</v>
      </c>
      <c r="V1951" s="70">
        <f t="shared" si="433"/>
        <v>0</v>
      </c>
    </row>
    <row r="1952" spans="1:22" x14ac:dyDescent="0.15">
      <c r="A1952" s="66">
        <v>23986.338041204748</v>
      </c>
      <c r="B1952" s="67">
        <v>5.9158220000000004</v>
      </c>
      <c r="C1952" s="67">
        <v>74175.856481903509</v>
      </c>
      <c r="D1952" s="65">
        <v>10082</v>
      </c>
      <c r="E1952" s="68">
        <v>-0.2</v>
      </c>
      <c r="F1952" s="65">
        <v>0.82</v>
      </c>
      <c r="G1952" s="65">
        <v>0.53</v>
      </c>
      <c r="H1952" s="65">
        <v>44</v>
      </c>
      <c r="I1952" s="70">
        <f t="shared" si="420"/>
        <v>12538.554486917203</v>
      </c>
      <c r="J1952" s="70">
        <f t="shared" si="421"/>
        <v>268.85333333333335</v>
      </c>
      <c r="K1952" s="70">
        <f t="shared" si="422"/>
        <v>142.49226666666669</v>
      </c>
      <c r="L1952" s="70">
        <f t="shared" si="423"/>
        <v>2.8142494558940578</v>
      </c>
      <c r="M1952" s="70">
        <f t="shared" si="424"/>
        <v>1210.7239058511218</v>
      </c>
      <c r="N1952" s="70">
        <f t="shared" si="425"/>
        <v>1.6448536269514715</v>
      </c>
      <c r="O1952" s="70">
        <f t="shared" si="426"/>
        <v>1991.4636077760697</v>
      </c>
      <c r="P1952" s="70">
        <f t="shared" si="427"/>
        <v>13821.010274442737</v>
      </c>
      <c r="Q1952" s="70">
        <f t="shared" si="428"/>
        <v>4472.9544869172023</v>
      </c>
      <c r="R1952" s="70" t="str">
        <f t="shared" si="429"/>
        <v>Yes</v>
      </c>
      <c r="S1952" s="70">
        <f t="shared" si="430"/>
        <v>11829.546666666667</v>
      </c>
      <c r="T1952" s="70">
        <f t="shared" si="431"/>
        <v>11829.546666666667</v>
      </c>
      <c r="U1952" s="70">
        <f t="shared" si="432"/>
        <v>36863.851177738245</v>
      </c>
      <c r="V1952" s="70">
        <f t="shared" si="433"/>
        <v>0</v>
      </c>
    </row>
    <row r="1953" spans="1:22" x14ac:dyDescent="0.15">
      <c r="A1953" s="66">
        <v>73719.852209331511</v>
      </c>
      <c r="B1953" s="67">
        <v>7.4989530000000011</v>
      </c>
      <c r="C1953" s="67">
        <v>165434.07911670892</v>
      </c>
      <c r="D1953" s="65">
        <v>8634</v>
      </c>
      <c r="E1953" s="68">
        <v>0.6</v>
      </c>
      <c r="F1953" s="65">
        <v>1</v>
      </c>
      <c r="G1953" s="65">
        <v>0.87</v>
      </c>
      <c r="H1953" s="65">
        <v>66</v>
      </c>
      <c r="I1953" s="70">
        <f t="shared" si="420"/>
        <v>22060.956925147937</v>
      </c>
      <c r="J1953" s="70">
        <f t="shared" si="421"/>
        <v>460.48</v>
      </c>
      <c r="K1953" s="70">
        <f t="shared" si="422"/>
        <v>400.61760000000004</v>
      </c>
      <c r="L1953" s="70">
        <f t="shared" si="423"/>
        <v>0</v>
      </c>
      <c r="M1953" s="70">
        <f t="shared" si="424"/>
        <v>3254.6327679730875</v>
      </c>
      <c r="N1953" s="70">
        <f t="shared" si="425"/>
        <v>1.6448536269514715</v>
      </c>
      <c r="O1953" s="70">
        <f t="shared" si="426"/>
        <v>5353.3945127956404</v>
      </c>
      <c r="P1953" s="70">
        <f t="shared" si="427"/>
        <v>35745.07451279564</v>
      </c>
      <c r="Q1953" s="70">
        <f t="shared" si="428"/>
        <v>8246.5569251479355</v>
      </c>
      <c r="R1953" s="70" t="str">
        <f t="shared" si="429"/>
        <v>Yes</v>
      </c>
      <c r="S1953" s="70">
        <f t="shared" si="430"/>
        <v>30391.68</v>
      </c>
      <c r="T1953" s="70">
        <f t="shared" si="431"/>
        <v>30391.68</v>
      </c>
      <c r="U1953" s="70">
        <f t="shared" si="432"/>
        <v>4027400.9148663431</v>
      </c>
      <c r="V1953" s="70">
        <f t="shared" si="433"/>
        <v>0</v>
      </c>
    </row>
    <row r="1954" spans="1:22" x14ac:dyDescent="0.15">
      <c r="A1954" s="66">
        <v>63798.285675305669</v>
      </c>
      <c r="B1954" s="67">
        <v>13.129391000000002</v>
      </c>
      <c r="C1954" s="67">
        <v>75606.221624610203</v>
      </c>
      <c r="D1954" s="65">
        <v>8336</v>
      </c>
      <c r="E1954" s="68">
        <v>0.6</v>
      </c>
      <c r="F1954" s="65">
        <v>0.82</v>
      </c>
      <c r="G1954" s="65">
        <v>0.43</v>
      </c>
      <c r="H1954" s="65">
        <v>33</v>
      </c>
      <c r="I1954" s="70">
        <f t="shared" si="420"/>
        <v>5758.5474927671967</v>
      </c>
      <c r="J1954" s="70">
        <f t="shared" si="421"/>
        <v>444.5866666666667</v>
      </c>
      <c r="K1954" s="70">
        <f t="shared" si="422"/>
        <v>191.17226666666667</v>
      </c>
      <c r="L1954" s="70">
        <f t="shared" si="423"/>
        <v>2.4372115213907883</v>
      </c>
      <c r="M1954" s="70">
        <f t="shared" si="424"/>
        <v>1542.7669816655875</v>
      </c>
      <c r="N1954" s="70">
        <f t="shared" si="425"/>
        <v>1.6448536269514715</v>
      </c>
      <c r="O1954" s="70">
        <f t="shared" si="426"/>
        <v>2537.6258653336158</v>
      </c>
      <c r="P1954" s="70">
        <f t="shared" si="427"/>
        <v>17208.985865333616</v>
      </c>
      <c r="Q1954" s="70">
        <f t="shared" si="428"/>
        <v>-7579.0525072328037</v>
      </c>
      <c r="R1954" s="70" t="str">
        <f t="shared" si="429"/>
        <v>Yes</v>
      </c>
      <c r="S1954" s="70">
        <f t="shared" si="430"/>
        <v>14671.36</v>
      </c>
      <c r="T1954" s="70">
        <f t="shared" si="431"/>
        <v>24788.038372566421</v>
      </c>
      <c r="U1954" s="70">
        <f t="shared" si="432"/>
        <v>3888396.3431000514</v>
      </c>
      <c r="V1954" s="70">
        <f t="shared" si="433"/>
        <v>0</v>
      </c>
    </row>
    <row r="1955" spans="1:22" x14ac:dyDescent="0.15">
      <c r="A1955" s="66">
        <v>98629.225684803285</v>
      </c>
      <c r="B1955" s="67">
        <v>7.9089670000000005</v>
      </c>
      <c r="C1955" s="67">
        <v>30471.410828528333</v>
      </c>
      <c r="D1955" s="65">
        <v>7454</v>
      </c>
      <c r="E1955" s="68">
        <v>0.6</v>
      </c>
      <c r="F1955" s="65">
        <v>1</v>
      </c>
      <c r="G1955" s="65">
        <v>0.71</v>
      </c>
      <c r="H1955" s="65">
        <v>16</v>
      </c>
      <c r="I1955" s="70">
        <f t="shared" si="420"/>
        <v>3852.7674762745037</v>
      </c>
      <c r="J1955" s="70">
        <f t="shared" si="421"/>
        <v>397.54666666666668</v>
      </c>
      <c r="K1955" s="70">
        <f t="shared" si="422"/>
        <v>282.25813333333332</v>
      </c>
      <c r="L1955" s="70">
        <f t="shared" si="423"/>
        <v>0</v>
      </c>
      <c r="M1955" s="70">
        <f t="shared" si="424"/>
        <v>1129.0325333333333</v>
      </c>
      <c r="N1955" s="70">
        <f t="shared" si="425"/>
        <v>1.6448536269514715</v>
      </c>
      <c r="O1955" s="70">
        <f t="shared" si="426"/>
        <v>1857.0932573995415</v>
      </c>
      <c r="P1955" s="70">
        <f t="shared" si="427"/>
        <v>8217.8399240662075</v>
      </c>
      <c r="Q1955" s="70">
        <f t="shared" si="428"/>
        <v>-8073.632523725496</v>
      </c>
      <c r="R1955" s="70" t="str">
        <f t="shared" si="429"/>
        <v>Yes</v>
      </c>
      <c r="S1955" s="70">
        <f t="shared" si="430"/>
        <v>6360.7466666666669</v>
      </c>
      <c r="T1955" s="70">
        <f t="shared" si="431"/>
        <v>16291.472447791704</v>
      </c>
      <c r="U1955" s="70">
        <f t="shared" si="432"/>
        <v>3476980.1273353868</v>
      </c>
      <c r="V1955" s="70">
        <f t="shared" si="433"/>
        <v>0</v>
      </c>
    </row>
    <row r="1956" spans="1:22" x14ac:dyDescent="0.15">
      <c r="A1956" s="66">
        <v>29892.127347216512</v>
      </c>
      <c r="B1956" s="67">
        <v>7.4629390000000004</v>
      </c>
      <c r="C1956" s="67">
        <v>102512.34599231528</v>
      </c>
      <c r="D1956" s="65">
        <v>7430</v>
      </c>
      <c r="E1956" s="68">
        <v>-0.6</v>
      </c>
      <c r="F1956" s="65">
        <v>1</v>
      </c>
      <c r="G1956" s="65">
        <v>0.59</v>
      </c>
      <c r="H1956" s="65">
        <v>66</v>
      </c>
      <c r="I1956" s="70">
        <f t="shared" si="420"/>
        <v>13736.189722616689</v>
      </c>
      <c r="J1956" s="70">
        <f t="shared" si="421"/>
        <v>99.066666666666663</v>
      </c>
      <c r="K1956" s="70">
        <f t="shared" si="422"/>
        <v>58.449333333333328</v>
      </c>
      <c r="L1956" s="70">
        <f t="shared" si="423"/>
        <v>0</v>
      </c>
      <c r="M1956" s="70">
        <f t="shared" si="424"/>
        <v>474.84462872536875</v>
      </c>
      <c r="N1956" s="70">
        <f t="shared" si="425"/>
        <v>1.6448536269514715</v>
      </c>
      <c r="O1956" s="70">
        <f t="shared" si="426"/>
        <v>781.04990979734771</v>
      </c>
      <c r="P1956" s="70">
        <f t="shared" si="427"/>
        <v>7319.4499097973476</v>
      </c>
      <c r="Q1956" s="70">
        <f t="shared" si="428"/>
        <v>10764.189722616689</v>
      </c>
      <c r="R1956" s="70" t="str">
        <f t="shared" si="429"/>
        <v>No</v>
      </c>
      <c r="S1956" s="70">
        <f t="shared" si="430"/>
        <v>6538.4</v>
      </c>
      <c r="T1956" s="70">
        <f t="shared" si="431"/>
        <v>0</v>
      </c>
      <c r="U1956" s="70">
        <f t="shared" si="432"/>
        <v>4953.1255754751992</v>
      </c>
      <c r="V1956" s="70">
        <f t="shared" si="433"/>
        <v>8783.0641471414892</v>
      </c>
    </row>
    <row r="1957" spans="1:22" x14ac:dyDescent="0.15">
      <c r="A1957" s="66">
        <v>59614.488878627999</v>
      </c>
      <c r="B1957" s="67">
        <v>9.5518280000000004</v>
      </c>
      <c r="C1957" s="67">
        <v>198444.79229512336</v>
      </c>
      <c r="D1957" s="65">
        <v>8262</v>
      </c>
      <c r="E1957" s="68">
        <v>0.5</v>
      </c>
      <c r="F1957" s="65">
        <v>0.7</v>
      </c>
      <c r="G1957" s="65">
        <v>0.56999999999999995</v>
      </c>
      <c r="H1957" s="65">
        <v>87</v>
      </c>
      <c r="I1957" s="70">
        <f t="shared" si="420"/>
        <v>20775.582673298071</v>
      </c>
      <c r="J1957" s="70">
        <f t="shared" si="421"/>
        <v>413.09999999999997</v>
      </c>
      <c r="K1957" s="70">
        <f t="shared" si="422"/>
        <v>235.46699999999996</v>
      </c>
      <c r="L1957" s="70">
        <f t="shared" si="423"/>
        <v>5.1088159097779204</v>
      </c>
      <c r="M1957" s="70">
        <f t="shared" si="424"/>
        <v>3045.9311588975543</v>
      </c>
      <c r="N1957" s="70">
        <f t="shared" si="425"/>
        <v>1.6448536269514715</v>
      </c>
      <c r="O1957" s="70">
        <f t="shared" si="426"/>
        <v>5010.1109141571415</v>
      </c>
      <c r="P1957" s="70">
        <f t="shared" si="427"/>
        <v>40949.81091415714</v>
      </c>
      <c r="Q1957" s="70">
        <f t="shared" si="428"/>
        <v>8382.5826732980731</v>
      </c>
      <c r="R1957" s="70" t="str">
        <f t="shared" si="429"/>
        <v>Yes</v>
      </c>
      <c r="S1957" s="70">
        <f t="shared" si="430"/>
        <v>35939.699999999997</v>
      </c>
      <c r="T1957" s="70">
        <f t="shared" si="431"/>
        <v>35939.699999999997</v>
      </c>
      <c r="U1957" s="70">
        <f t="shared" si="432"/>
        <v>2119142.487304687</v>
      </c>
      <c r="V1957" s="70">
        <f t="shared" si="433"/>
        <v>0</v>
      </c>
    </row>
    <row r="1958" spans="1:22" x14ac:dyDescent="0.15">
      <c r="A1958" s="66">
        <v>88893.998325710534</v>
      </c>
      <c r="B1958" s="67">
        <v>15.572876000000001</v>
      </c>
      <c r="C1958" s="67">
        <v>43223.225242494693</v>
      </c>
      <c r="D1958" s="65">
        <v>10874</v>
      </c>
      <c r="E1958" s="68">
        <v>1.2</v>
      </c>
      <c r="F1958" s="65">
        <v>0.82</v>
      </c>
      <c r="G1958" s="65">
        <v>0.13</v>
      </c>
      <c r="H1958" s="65">
        <v>23</v>
      </c>
      <c r="I1958" s="70">
        <f t="shared" si="420"/>
        <v>2775.5454575310746</v>
      </c>
      <c r="J1958" s="70">
        <f t="shared" si="421"/>
        <v>797.42666666666662</v>
      </c>
      <c r="K1958" s="70">
        <f t="shared" si="422"/>
        <v>103.66546666666666</v>
      </c>
      <c r="L1958" s="70">
        <f t="shared" si="423"/>
        <v>2.0346989949375809</v>
      </c>
      <c r="M1958" s="70">
        <f t="shared" si="424"/>
        <v>1696.9831530648764</v>
      </c>
      <c r="N1958" s="70">
        <f t="shared" si="425"/>
        <v>1.6448536269514715</v>
      </c>
      <c r="O1958" s="70">
        <f t="shared" si="426"/>
        <v>2791.2888941943061</v>
      </c>
      <c r="P1958" s="70">
        <f t="shared" si="427"/>
        <v>21132.102227527637</v>
      </c>
      <c r="Q1958" s="70">
        <f t="shared" si="428"/>
        <v>-21147.254542468923</v>
      </c>
      <c r="R1958" s="70" t="str">
        <f t="shared" si="429"/>
        <v>Yes</v>
      </c>
      <c r="S1958" s="70">
        <f t="shared" si="430"/>
        <v>18340.813333333332</v>
      </c>
      <c r="T1958" s="70">
        <f t="shared" si="431"/>
        <v>42279.356769996564</v>
      </c>
      <c r="U1958" s="70">
        <f t="shared" si="432"/>
        <v>116467813.17502438</v>
      </c>
      <c r="V1958" s="70">
        <f t="shared" si="433"/>
        <v>0</v>
      </c>
    </row>
    <row r="1959" spans="1:22" x14ac:dyDescent="0.15">
      <c r="A1959" s="66">
        <v>49628.939808611482</v>
      </c>
      <c r="B1959" s="67">
        <v>13.374900000000002</v>
      </c>
      <c r="C1959" s="67">
        <v>39604.555582577792</v>
      </c>
      <c r="D1959" s="65">
        <v>10954</v>
      </c>
      <c r="E1959" s="68">
        <v>1.2</v>
      </c>
      <c r="F1959" s="65">
        <v>0.82</v>
      </c>
      <c r="G1959" s="65">
        <v>0.14000000000000001</v>
      </c>
      <c r="H1959" s="65">
        <v>23</v>
      </c>
      <c r="I1959" s="70">
        <f t="shared" si="420"/>
        <v>2961.1104069995131</v>
      </c>
      <c r="J1959" s="70">
        <f t="shared" si="421"/>
        <v>803.29333333333341</v>
      </c>
      <c r="K1959" s="70">
        <f t="shared" si="422"/>
        <v>112.46106666666668</v>
      </c>
      <c r="L1959" s="70">
        <f t="shared" si="423"/>
        <v>2.0346989949375809</v>
      </c>
      <c r="M1959" s="70">
        <f t="shared" si="424"/>
        <v>1721.1485256907679</v>
      </c>
      <c r="N1959" s="70">
        <f t="shared" si="425"/>
        <v>1.6448536269514715</v>
      </c>
      <c r="O1959" s="70">
        <f t="shared" si="426"/>
        <v>2831.0373950046373</v>
      </c>
      <c r="P1959" s="70">
        <f t="shared" si="427"/>
        <v>21306.784061671307</v>
      </c>
      <c r="Q1959" s="70">
        <f t="shared" si="428"/>
        <v>-21137.68959300049</v>
      </c>
      <c r="R1959" s="70" t="str">
        <f t="shared" si="429"/>
        <v>Yes</v>
      </c>
      <c r="S1959" s="70">
        <f t="shared" si="430"/>
        <v>18475.74666666667</v>
      </c>
      <c r="T1959" s="70">
        <f t="shared" si="431"/>
        <v>42444.473654671798</v>
      </c>
      <c r="U1959" s="70">
        <f t="shared" si="432"/>
        <v>117324666.683761</v>
      </c>
      <c r="V1959" s="70">
        <f t="shared" si="433"/>
        <v>0</v>
      </c>
    </row>
    <row r="1960" spans="1:22" x14ac:dyDescent="0.15">
      <c r="A1960" s="66">
        <v>68621.701538377878</v>
      </c>
      <c r="B1960" s="67">
        <v>7.4629390000000004</v>
      </c>
      <c r="C1960" s="67">
        <v>145614.89605197834</v>
      </c>
      <c r="D1960" s="65">
        <v>10138</v>
      </c>
      <c r="E1960" s="68">
        <v>0.2</v>
      </c>
      <c r="F1960" s="65">
        <v>1</v>
      </c>
      <c r="G1960" s="65">
        <v>0.62</v>
      </c>
      <c r="H1960" s="65">
        <v>66</v>
      </c>
      <c r="I1960" s="70">
        <f t="shared" si="420"/>
        <v>19511.736066980895</v>
      </c>
      <c r="J1960" s="70">
        <f t="shared" si="421"/>
        <v>405.52</v>
      </c>
      <c r="K1960" s="70">
        <f t="shared" si="422"/>
        <v>251.42239999999998</v>
      </c>
      <c r="L1960" s="70">
        <f t="shared" si="423"/>
        <v>0</v>
      </c>
      <c r="M1960" s="70">
        <f t="shared" si="424"/>
        <v>2042.565233385744</v>
      </c>
      <c r="N1960" s="70">
        <f t="shared" si="425"/>
        <v>1.6448536269514715</v>
      </c>
      <c r="O1960" s="70">
        <f t="shared" si="426"/>
        <v>3359.7208324195199</v>
      </c>
      <c r="P1960" s="70">
        <f t="shared" si="427"/>
        <v>30124.04083241952</v>
      </c>
      <c r="Q1960" s="70">
        <f t="shared" si="428"/>
        <v>7346.1360669808964</v>
      </c>
      <c r="R1960" s="70" t="str">
        <f t="shared" si="429"/>
        <v>Yes</v>
      </c>
      <c r="S1960" s="70">
        <f t="shared" si="430"/>
        <v>26764.32</v>
      </c>
      <c r="T1960" s="70">
        <f t="shared" si="431"/>
        <v>26764.32</v>
      </c>
      <c r="U1960" s="70">
        <f t="shared" si="432"/>
        <v>391129.13172209664</v>
      </c>
      <c r="V1960" s="70">
        <f t="shared" si="433"/>
        <v>0</v>
      </c>
    </row>
    <row r="1961" spans="1:22" x14ac:dyDescent="0.15">
      <c r="A1961" s="66">
        <v>68753.344569669891</v>
      </c>
      <c r="B1961" s="67">
        <v>10.171480000000001</v>
      </c>
      <c r="C1961" s="67">
        <v>158137.11199010792</v>
      </c>
      <c r="D1961" s="65">
        <v>12394</v>
      </c>
      <c r="E1961" s="68">
        <v>0.5</v>
      </c>
      <c r="F1961" s="65">
        <v>0.82</v>
      </c>
      <c r="G1961" s="65">
        <v>0.26</v>
      </c>
      <c r="H1961" s="65">
        <v>78</v>
      </c>
      <c r="I1961" s="70">
        <f t="shared" si="420"/>
        <v>15547.109367575604</v>
      </c>
      <c r="J1961" s="70">
        <f t="shared" si="421"/>
        <v>619.70000000000005</v>
      </c>
      <c r="K1961" s="70">
        <f t="shared" si="422"/>
        <v>161.12200000000001</v>
      </c>
      <c r="L1961" s="70">
        <f t="shared" si="423"/>
        <v>3.7469987990390394</v>
      </c>
      <c r="M1961" s="70">
        <f t="shared" si="424"/>
        <v>2723.3541261745604</v>
      </c>
      <c r="N1961" s="70">
        <f t="shared" si="425"/>
        <v>1.6448536269514715</v>
      </c>
      <c r="O1961" s="70">
        <f t="shared" si="426"/>
        <v>4479.5189119114812</v>
      </c>
      <c r="P1961" s="70">
        <f t="shared" si="427"/>
        <v>52816.118911911486</v>
      </c>
      <c r="Q1961" s="70">
        <f t="shared" si="428"/>
        <v>-3043.8906324243962</v>
      </c>
      <c r="R1961" s="70" t="str">
        <f t="shared" si="429"/>
        <v>Yes</v>
      </c>
      <c r="S1961" s="70">
        <f t="shared" si="430"/>
        <v>48336.600000000006</v>
      </c>
      <c r="T1961" s="70">
        <f t="shared" si="431"/>
        <v>55860.00954433588</v>
      </c>
      <c r="U1961" s="70">
        <f t="shared" si="432"/>
        <v>3178970.223632813</v>
      </c>
      <c r="V1961" s="70">
        <f t="shared" si="433"/>
        <v>0</v>
      </c>
    </row>
    <row r="1962" spans="1:22" x14ac:dyDescent="0.15">
      <c r="A1962" s="66">
        <v>40922.617743408526</v>
      </c>
      <c r="B1962" s="67">
        <v>8.4411579999999997</v>
      </c>
      <c r="C1962" s="67">
        <v>297227.25673419115</v>
      </c>
      <c r="D1962" s="65">
        <v>11618</v>
      </c>
      <c r="E1962" s="68">
        <v>0.2</v>
      </c>
      <c r="F1962" s="65">
        <v>0.85</v>
      </c>
      <c r="G1962" s="65">
        <v>0.77</v>
      </c>
      <c r="H1962" s="65">
        <v>87</v>
      </c>
      <c r="I1962" s="70">
        <f t="shared" si="420"/>
        <v>35211.668438642089</v>
      </c>
      <c r="J1962" s="70">
        <f t="shared" si="421"/>
        <v>464.71999999999997</v>
      </c>
      <c r="K1962" s="70">
        <f t="shared" si="422"/>
        <v>357.83439999999996</v>
      </c>
      <c r="L1962" s="70">
        <f t="shared" si="423"/>
        <v>3.6124783736376891</v>
      </c>
      <c r="M1962" s="70">
        <f t="shared" si="424"/>
        <v>3736.0800157052736</v>
      </c>
      <c r="N1962" s="70">
        <f t="shared" si="425"/>
        <v>1.6448536269514715</v>
      </c>
      <c r="O1962" s="70">
        <f t="shared" si="426"/>
        <v>6145.3047644137296</v>
      </c>
      <c r="P1962" s="70">
        <f t="shared" si="427"/>
        <v>46575.944764413725</v>
      </c>
      <c r="Q1962" s="70">
        <f t="shared" si="428"/>
        <v>21270.068438642091</v>
      </c>
      <c r="R1962" s="70" t="str">
        <f t="shared" si="429"/>
        <v>Yes</v>
      </c>
      <c r="S1962" s="70">
        <f t="shared" si="430"/>
        <v>40430.639999999999</v>
      </c>
      <c r="T1962" s="70">
        <f t="shared" si="431"/>
        <v>40430.639999999999</v>
      </c>
      <c r="U1962" s="70">
        <f t="shared" si="432"/>
        <v>448228.27503919107</v>
      </c>
      <c r="V1962" s="70">
        <f t="shared" si="433"/>
        <v>0</v>
      </c>
    </row>
    <row r="1963" spans="1:22" x14ac:dyDescent="0.15">
      <c r="A1963" s="66">
        <v>26976.037391702255</v>
      </c>
      <c r="B1963" s="67">
        <v>13.784100000000002</v>
      </c>
      <c r="C1963" s="67">
        <v>107616.2262059427</v>
      </c>
      <c r="D1963" s="65">
        <v>12620</v>
      </c>
      <c r="E1963" s="68">
        <v>1.2</v>
      </c>
      <c r="F1963" s="65">
        <v>1</v>
      </c>
      <c r="G1963" s="65">
        <v>0.36</v>
      </c>
      <c r="H1963" s="65">
        <v>37</v>
      </c>
      <c r="I1963" s="70">
        <f t="shared" si="420"/>
        <v>7807.2725971186137</v>
      </c>
      <c r="J1963" s="70">
        <f t="shared" si="421"/>
        <v>925.46666666666681</v>
      </c>
      <c r="K1963" s="70">
        <f t="shared" si="422"/>
        <v>333.16800000000006</v>
      </c>
      <c r="L1963" s="70">
        <f t="shared" si="423"/>
        <v>0</v>
      </c>
      <c r="M1963" s="70">
        <f t="shared" si="424"/>
        <v>2026.5818266943977</v>
      </c>
      <c r="N1963" s="70">
        <f t="shared" si="425"/>
        <v>1.6448536269514715</v>
      </c>
      <c r="O1963" s="70">
        <f t="shared" si="426"/>
        <v>3333.4304679522184</v>
      </c>
      <c r="P1963" s="70">
        <f t="shared" si="427"/>
        <v>37575.697134618888</v>
      </c>
      <c r="Q1963" s="70">
        <f t="shared" si="428"/>
        <v>-19956.727402881392</v>
      </c>
      <c r="R1963" s="70" t="str">
        <f t="shared" si="429"/>
        <v>Yes</v>
      </c>
      <c r="S1963" s="70">
        <f t="shared" si="430"/>
        <v>34242.26666666667</v>
      </c>
      <c r="T1963" s="70">
        <f t="shared" si="431"/>
        <v>57532.424537500279</v>
      </c>
      <c r="U1963" s="70">
        <f t="shared" si="432"/>
        <v>135168641.00320104</v>
      </c>
      <c r="V1963" s="70">
        <f t="shared" si="433"/>
        <v>0</v>
      </c>
    </row>
    <row r="1964" spans="1:22" x14ac:dyDescent="0.15">
      <c r="A1964" s="66">
        <v>17406.295693225071</v>
      </c>
      <c r="B1964" s="67">
        <v>7.4088080000000014</v>
      </c>
      <c r="C1964" s="67">
        <v>107509.61803417656</v>
      </c>
      <c r="D1964" s="65">
        <v>12418</v>
      </c>
      <c r="E1964" s="68">
        <v>1.5</v>
      </c>
      <c r="F1964" s="65">
        <v>1</v>
      </c>
      <c r="G1964" s="65">
        <v>0.32</v>
      </c>
      <c r="H1964" s="65">
        <v>66</v>
      </c>
      <c r="I1964" s="70">
        <f t="shared" si="420"/>
        <v>14511.054684394107</v>
      </c>
      <c r="J1964" s="70">
        <f t="shared" si="421"/>
        <v>1034.8333333333333</v>
      </c>
      <c r="K1964" s="70">
        <f t="shared" si="422"/>
        <v>331.14666666666665</v>
      </c>
      <c r="L1964" s="70">
        <f t="shared" si="423"/>
        <v>0</v>
      </c>
      <c r="M1964" s="70">
        <f t="shared" si="424"/>
        <v>2690.2482375671825</v>
      </c>
      <c r="N1964" s="70">
        <f t="shared" si="425"/>
        <v>1.6448536269514715</v>
      </c>
      <c r="O1964" s="70">
        <f t="shared" si="426"/>
        <v>4425.064570962184</v>
      </c>
      <c r="P1964" s="70">
        <f t="shared" si="427"/>
        <v>72724.064570962189</v>
      </c>
      <c r="Q1964" s="70">
        <f t="shared" si="428"/>
        <v>-16533.945315605888</v>
      </c>
      <c r="R1964" s="70" t="str">
        <f t="shared" si="429"/>
        <v>Yes</v>
      </c>
      <c r="S1964" s="70">
        <f t="shared" si="430"/>
        <v>68299</v>
      </c>
      <c r="T1964" s="70">
        <f t="shared" si="431"/>
        <v>89258.009886568077</v>
      </c>
      <c r="U1964" s="70">
        <f t="shared" si="432"/>
        <v>493426289.21386719</v>
      </c>
      <c r="V1964" s="70">
        <f t="shared" si="433"/>
        <v>0</v>
      </c>
    </row>
    <row r="1965" spans="1:22" x14ac:dyDescent="0.15">
      <c r="A1965" s="66">
        <v>76681.241891483107</v>
      </c>
      <c r="B1965" s="67">
        <v>5.8690610000000003</v>
      </c>
      <c r="C1965" s="67">
        <v>94988.795081924574</v>
      </c>
      <c r="D1965" s="65">
        <v>14892</v>
      </c>
      <c r="E1965" s="68">
        <v>-0.6</v>
      </c>
      <c r="F1965" s="65">
        <v>0.85</v>
      </c>
      <c r="G1965" s="65">
        <v>0.49</v>
      </c>
      <c r="H1965" s="65">
        <v>41</v>
      </c>
      <c r="I1965" s="70">
        <f t="shared" si="420"/>
        <v>16184.666521940149</v>
      </c>
      <c r="J1965" s="70">
        <f t="shared" si="421"/>
        <v>198.56</v>
      </c>
      <c r="K1965" s="70">
        <f t="shared" si="422"/>
        <v>97.294399999999996</v>
      </c>
      <c r="L1965" s="70">
        <f t="shared" si="423"/>
        <v>2.4799193535274493</v>
      </c>
      <c r="M1965" s="70">
        <f t="shared" si="424"/>
        <v>794.0935484977573</v>
      </c>
      <c r="N1965" s="70">
        <f t="shared" si="425"/>
        <v>1.6448536269514715</v>
      </c>
      <c r="O1965" s="70">
        <f t="shared" si="426"/>
        <v>1306.1676533853004</v>
      </c>
      <c r="P1965" s="70">
        <f t="shared" si="427"/>
        <v>9447.1276533852997</v>
      </c>
      <c r="Q1965" s="70">
        <f t="shared" si="428"/>
        <v>10227.866521940148</v>
      </c>
      <c r="R1965" s="70" t="str">
        <f t="shared" si="429"/>
        <v>No</v>
      </c>
      <c r="S1965" s="70">
        <f t="shared" si="430"/>
        <v>8140.96</v>
      </c>
      <c r="T1965" s="70">
        <f t="shared" si="431"/>
        <v>0</v>
      </c>
      <c r="U1965" s="70">
        <f t="shared" si="432"/>
        <v>9927.5835894988813</v>
      </c>
      <c r="V1965" s="70">
        <f t="shared" si="433"/>
        <v>6257.082932441268</v>
      </c>
    </row>
    <row r="1966" spans="1:22" x14ac:dyDescent="0.15">
      <c r="A1966" s="66">
        <v>4831.7991168070566</v>
      </c>
      <c r="B1966" s="67">
        <v>7.4088080000000014</v>
      </c>
      <c r="C1966" s="67">
        <v>206469.65885119204</v>
      </c>
      <c r="D1966" s="65">
        <v>14850</v>
      </c>
      <c r="E1966" s="68">
        <v>-0.1</v>
      </c>
      <c r="F1966" s="65">
        <v>1</v>
      </c>
      <c r="G1966" s="65">
        <v>0.6</v>
      </c>
      <c r="H1966" s="65">
        <v>66</v>
      </c>
      <c r="I1966" s="70">
        <f t="shared" si="420"/>
        <v>27868.134638013566</v>
      </c>
      <c r="J1966" s="70">
        <f t="shared" si="421"/>
        <v>445.5</v>
      </c>
      <c r="K1966" s="70">
        <f t="shared" si="422"/>
        <v>267.3</v>
      </c>
      <c r="L1966" s="70">
        <f t="shared" si="423"/>
        <v>0</v>
      </c>
      <c r="M1966" s="70">
        <f t="shared" si="424"/>
        <v>2171.5554655591923</v>
      </c>
      <c r="N1966" s="70">
        <f t="shared" si="425"/>
        <v>1.6448536269514715</v>
      </c>
      <c r="O1966" s="70">
        <f t="shared" si="426"/>
        <v>3571.8908836513287</v>
      </c>
      <c r="P1966" s="70">
        <f t="shared" si="427"/>
        <v>32974.890883651329</v>
      </c>
      <c r="Q1966" s="70">
        <f t="shared" si="428"/>
        <v>14503.134638013566</v>
      </c>
      <c r="R1966" s="70" t="str">
        <f t="shared" si="429"/>
        <v>Yes</v>
      </c>
      <c r="S1966" s="70">
        <f t="shared" si="430"/>
        <v>29403</v>
      </c>
      <c r="T1966" s="70">
        <f t="shared" si="431"/>
        <v>29403</v>
      </c>
      <c r="U1966" s="70">
        <f t="shared" si="432"/>
        <v>91709.213832571491</v>
      </c>
      <c r="V1966" s="70">
        <f t="shared" si="433"/>
        <v>0</v>
      </c>
    </row>
    <row r="1967" spans="1:22" x14ac:dyDescent="0.15">
      <c r="A1967" s="66">
        <v>39743.438836126901</v>
      </c>
      <c r="B1967" s="67">
        <v>7.7279840000000002</v>
      </c>
      <c r="C1967" s="67">
        <v>66039.335416971226</v>
      </c>
      <c r="D1967" s="65">
        <v>14430</v>
      </c>
      <c r="E1967" s="68">
        <v>0.8</v>
      </c>
      <c r="F1967" s="65">
        <v>0.77</v>
      </c>
      <c r="G1967" s="65">
        <v>0.28000000000000003</v>
      </c>
      <c r="H1967" s="65">
        <v>31</v>
      </c>
      <c r="I1967" s="70">
        <f t="shared" si="420"/>
        <v>8545.4803499814734</v>
      </c>
      <c r="J1967" s="70">
        <f t="shared" si="421"/>
        <v>865.80000000000007</v>
      </c>
      <c r="K1967" s="70">
        <f t="shared" si="422"/>
        <v>242.42400000000004</v>
      </c>
      <c r="L1967" s="70">
        <f t="shared" si="423"/>
        <v>2.6702059845637374</v>
      </c>
      <c r="M1967" s="70">
        <f t="shared" si="424"/>
        <v>2677.0446395710328</v>
      </c>
      <c r="N1967" s="70">
        <f t="shared" si="425"/>
        <v>1.6448536269514715</v>
      </c>
      <c r="O1967" s="70">
        <f t="shared" si="426"/>
        <v>4403.3465849094082</v>
      </c>
      <c r="P1967" s="70">
        <f t="shared" si="427"/>
        <v>31243.146584909409</v>
      </c>
      <c r="Q1967" s="70">
        <f t="shared" si="428"/>
        <v>-17428.51965001853</v>
      </c>
      <c r="R1967" s="70" t="str">
        <f t="shared" si="429"/>
        <v>Yes</v>
      </c>
      <c r="S1967" s="70">
        <f t="shared" si="430"/>
        <v>26839.800000000003</v>
      </c>
      <c r="T1967" s="70">
        <f t="shared" si="431"/>
        <v>48671.666234927936</v>
      </c>
      <c r="U1967" s="70">
        <f t="shared" si="432"/>
        <v>20833878.542474665</v>
      </c>
      <c r="V1967" s="70">
        <f t="shared" si="433"/>
        <v>0</v>
      </c>
    </row>
    <row r="1968" spans="1:22" x14ac:dyDescent="0.15">
      <c r="A1968" s="66">
        <v>53537.783454020202</v>
      </c>
      <c r="B1968" s="67">
        <v>9.0257199999999997</v>
      </c>
      <c r="C1968" s="67">
        <v>54510.114015232946</v>
      </c>
      <c r="D1968" s="65">
        <v>15748</v>
      </c>
      <c r="E1968" s="68">
        <v>-0.7</v>
      </c>
      <c r="F1968" s="65">
        <v>0.76</v>
      </c>
      <c r="G1968" s="65">
        <v>0.12</v>
      </c>
      <c r="H1968" s="65">
        <v>26</v>
      </c>
      <c r="I1968" s="70">
        <f t="shared" si="420"/>
        <v>6039.4200147171578</v>
      </c>
      <c r="J1968" s="70">
        <f t="shared" si="421"/>
        <v>157.48000000000002</v>
      </c>
      <c r="K1968" s="70">
        <f t="shared" si="422"/>
        <v>18.897600000000001</v>
      </c>
      <c r="L1968" s="70">
        <f t="shared" si="423"/>
        <v>2.4979991993593593</v>
      </c>
      <c r="M1968" s="70">
        <f t="shared" si="424"/>
        <v>405.01455767140027</v>
      </c>
      <c r="N1968" s="70">
        <f t="shared" si="425"/>
        <v>1.6448536269514715</v>
      </c>
      <c r="O1968" s="70">
        <f t="shared" si="426"/>
        <v>666.18966415394868</v>
      </c>
      <c r="P1968" s="70">
        <f t="shared" si="427"/>
        <v>4760.6696641539493</v>
      </c>
      <c r="Q1968" s="70">
        <f t="shared" si="428"/>
        <v>1315.0200147171572</v>
      </c>
      <c r="R1968" s="70" t="str">
        <f t="shared" si="429"/>
        <v>Yes</v>
      </c>
      <c r="S1968" s="70">
        <f t="shared" si="430"/>
        <v>4094.4800000000005</v>
      </c>
      <c r="T1968" s="70">
        <f t="shared" si="431"/>
        <v>4094.4800000000005</v>
      </c>
      <c r="U1968" s="70">
        <f t="shared" si="432"/>
        <v>6749.130901238761</v>
      </c>
      <c r="V1968" s="70">
        <f t="shared" si="433"/>
        <v>0</v>
      </c>
    </row>
    <row r="1969" spans="1:22" x14ac:dyDescent="0.15">
      <c r="A1969" s="66">
        <v>40555.539669416728</v>
      </c>
      <c r="B1969" s="67">
        <v>7.4989530000000011</v>
      </c>
      <c r="C1969" s="67">
        <v>276302.78995256266</v>
      </c>
      <c r="D1969" s="65">
        <v>17760</v>
      </c>
      <c r="E1969" s="68">
        <v>0.2</v>
      </c>
      <c r="F1969" s="65">
        <v>1</v>
      </c>
      <c r="G1969" s="65">
        <v>0.68</v>
      </c>
      <c r="H1969" s="65">
        <v>66</v>
      </c>
      <c r="I1969" s="70">
        <f t="shared" si="420"/>
        <v>36845.515627656634</v>
      </c>
      <c r="J1969" s="70">
        <f t="shared" si="421"/>
        <v>710.4</v>
      </c>
      <c r="K1969" s="70">
        <f t="shared" si="422"/>
        <v>483.072</v>
      </c>
      <c r="L1969" s="70">
        <f t="shared" si="423"/>
        <v>0</v>
      </c>
      <c r="M1969" s="70">
        <f t="shared" si="424"/>
        <v>3924.4954802043026</v>
      </c>
      <c r="N1969" s="70">
        <f t="shared" si="425"/>
        <v>1.6448536269514715</v>
      </c>
      <c r="O1969" s="70">
        <f t="shared" si="426"/>
        <v>6455.2206245687039</v>
      </c>
      <c r="P1969" s="70">
        <f t="shared" si="427"/>
        <v>53341.620624568706</v>
      </c>
      <c r="Q1969" s="70">
        <f t="shared" si="428"/>
        <v>15533.515627656634</v>
      </c>
      <c r="R1969" s="70" t="str">
        <f t="shared" si="429"/>
        <v>Yes</v>
      </c>
      <c r="S1969" s="70">
        <f t="shared" si="430"/>
        <v>46886.400000000001</v>
      </c>
      <c r="T1969" s="70">
        <f t="shared" si="431"/>
        <v>46886.400000000001</v>
      </c>
      <c r="U1969" s="70">
        <f t="shared" si="432"/>
        <v>685189.71980513283</v>
      </c>
      <c r="V1969" s="70">
        <f t="shared" si="433"/>
        <v>0</v>
      </c>
    </row>
    <row r="1970" spans="1:22" x14ac:dyDescent="0.15">
      <c r="A1970" s="66">
        <v>43989.70312219108</v>
      </c>
      <c r="B1970" s="67">
        <v>11.141856000000001</v>
      </c>
      <c r="C1970" s="67">
        <v>228825.14913405362</v>
      </c>
      <c r="D1970" s="65">
        <v>16258</v>
      </c>
      <c r="E1970" s="68">
        <v>1.5</v>
      </c>
      <c r="F1970" s="65">
        <v>0.7</v>
      </c>
      <c r="G1970" s="65">
        <v>0.33</v>
      </c>
      <c r="H1970" s="65">
        <v>61</v>
      </c>
      <c r="I1970" s="70">
        <f t="shared" si="420"/>
        <v>20537.435516493268</v>
      </c>
      <c r="J1970" s="70">
        <f t="shared" si="421"/>
        <v>1354.8333333333333</v>
      </c>
      <c r="K1970" s="70">
        <f t="shared" si="422"/>
        <v>447.09499999999997</v>
      </c>
      <c r="L1970" s="70">
        <f t="shared" si="423"/>
        <v>4.2778499272414878</v>
      </c>
      <c r="M1970" s="70">
        <f t="shared" si="424"/>
        <v>6766.4261459694026</v>
      </c>
      <c r="N1970" s="70">
        <f t="shared" si="425"/>
        <v>1.6448536269514715</v>
      </c>
      <c r="O1970" s="70">
        <f t="shared" si="426"/>
        <v>11129.78058769704</v>
      </c>
      <c r="P1970" s="70">
        <f t="shared" si="427"/>
        <v>93774.613921030366</v>
      </c>
      <c r="Q1970" s="70">
        <f t="shared" si="428"/>
        <v>-20107.564483506732</v>
      </c>
      <c r="R1970" s="70" t="str">
        <f t="shared" si="429"/>
        <v>Yes</v>
      </c>
      <c r="S1970" s="70">
        <f t="shared" si="430"/>
        <v>82644.833333333328</v>
      </c>
      <c r="T1970" s="70">
        <f t="shared" si="431"/>
        <v>113882.1784045371</v>
      </c>
      <c r="U1970" s="70">
        <f t="shared" si="432"/>
        <v>646007779.83886719</v>
      </c>
      <c r="V1970" s="70">
        <f t="shared" si="433"/>
        <v>0</v>
      </c>
    </row>
    <row r="1971" spans="1:22" x14ac:dyDescent="0.15">
      <c r="A1971" s="66">
        <v>92052.309790864834</v>
      </c>
      <c r="B1971" s="67">
        <v>25.113022000000004</v>
      </c>
      <c r="C1971" s="67">
        <v>288391.11912378104</v>
      </c>
      <c r="D1971" s="65">
        <v>17380</v>
      </c>
      <c r="E1971" s="68">
        <v>-0.6</v>
      </c>
      <c r="F1971" s="65">
        <v>1</v>
      </c>
      <c r="G1971" s="65">
        <v>0.35</v>
      </c>
      <c r="H1971" s="65">
        <v>44</v>
      </c>
      <c r="I1971" s="70">
        <f t="shared" si="420"/>
        <v>11483.72820777129</v>
      </c>
      <c r="J1971" s="70">
        <f t="shared" si="421"/>
        <v>231.73333333333335</v>
      </c>
      <c r="K1971" s="70">
        <f t="shared" si="422"/>
        <v>81.106666666666669</v>
      </c>
      <c r="L1971" s="70">
        <f t="shared" si="423"/>
        <v>0</v>
      </c>
      <c r="M1971" s="70">
        <f t="shared" si="424"/>
        <v>538.00076265951725</v>
      </c>
      <c r="N1971" s="70">
        <f t="shared" si="425"/>
        <v>1.6448536269514715</v>
      </c>
      <c r="O1971" s="70">
        <f t="shared" si="426"/>
        <v>884.93250576316473</v>
      </c>
      <c r="P1971" s="70">
        <f t="shared" si="427"/>
        <v>11081.199172429831</v>
      </c>
      <c r="Q1971" s="70">
        <f t="shared" si="428"/>
        <v>4531.7282077712898</v>
      </c>
      <c r="R1971" s="70" t="str">
        <f t="shared" si="429"/>
        <v>Yes</v>
      </c>
      <c r="S1971" s="70">
        <f t="shared" si="430"/>
        <v>10196.266666666666</v>
      </c>
      <c r="T1971" s="70">
        <f t="shared" si="431"/>
        <v>10196.266666666666</v>
      </c>
      <c r="U1971" s="70">
        <f t="shared" si="432"/>
        <v>11586.180686643202</v>
      </c>
      <c r="V1971" s="70">
        <f t="shared" si="433"/>
        <v>0</v>
      </c>
    </row>
    <row r="1972" spans="1:22" x14ac:dyDescent="0.15">
      <c r="A1972" s="66">
        <v>27746.724725036907</v>
      </c>
      <c r="B1972" s="67">
        <v>7.4989530000000011</v>
      </c>
      <c r="C1972" s="67">
        <v>371074.92755623494</v>
      </c>
      <c r="D1972" s="65">
        <v>20808</v>
      </c>
      <c r="E1972" s="68">
        <v>0.8</v>
      </c>
      <c r="F1972" s="65">
        <v>1</v>
      </c>
      <c r="G1972" s="65">
        <v>0.8</v>
      </c>
      <c r="H1972" s="65">
        <v>66</v>
      </c>
      <c r="I1972" s="70">
        <f t="shared" si="420"/>
        <v>49483.564913159862</v>
      </c>
      <c r="J1972" s="70">
        <f t="shared" si="421"/>
        <v>1248.48</v>
      </c>
      <c r="K1972" s="70">
        <f t="shared" si="422"/>
        <v>998.78400000000011</v>
      </c>
      <c r="L1972" s="70">
        <f t="shared" si="423"/>
        <v>0</v>
      </c>
      <c r="M1972" s="70">
        <f t="shared" si="424"/>
        <v>8114.1595739359245</v>
      </c>
      <c r="N1972" s="70">
        <f t="shared" si="425"/>
        <v>1.6448536269514715</v>
      </c>
      <c r="O1972" s="70">
        <f t="shared" si="426"/>
        <v>13346.604804851513</v>
      </c>
      <c r="P1972" s="70">
        <f t="shared" si="427"/>
        <v>95746.284804851515</v>
      </c>
      <c r="Q1972" s="70">
        <f t="shared" si="428"/>
        <v>12029.164913159861</v>
      </c>
      <c r="R1972" s="70" t="str">
        <f t="shared" si="429"/>
        <v>Yes</v>
      </c>
      <c r="S1972" s="70">
        <f t="shared" si="430"/>
        <v>82399.680000000008</v>
      </c>
      <c r="T1972" s="70">
        <f t="shared" si="431"/>
        <v>83717.119891691662</v>
      </c>
      <c r="U1972" s="70">
        <f t="shared" si="432"/>
        <v>30042366.230894852</v>
      </c>
      <c r="V1972" s="70">
        <f t="shared" si="433"/>
        <v>0</v>
      </c>
    </row>
    <row r="1973" spans="1:22" x14ac:dyDescent="0.15">
      <c r="A1973" s="66">
        <v>86403.557735060967</v>
      </c>
      <c r="B1973" s="67">
        <v>10.890022</v>
      </c>
      <c r="C1973" s="67">
        <v>345335.55293823878</v>
      </c>
      <c r="D1973" s="65">
        <v>17284</v>
      </c>
      <c r="E1973" s="68">
        <v>0.2</v>
      </c>
      <c r="F1973" s="65">
        <v>1</v>
      </c>
      <c r="G1973" s="65">
        <v>0.64</v>
      </c>
      <c r="H1973" s="65">
        <v>65</v>
      </c>
      <c r="I1973" s="70">
        <f t="shared" si="420"/>
        <v>31711.189650327498</v>
      </c>
      <c r="J1973" s="70">
        <f t="shared" si="421"/>
        <v>691.36</v>
      </c>
      <c r="K1973" s="70">
        <f t="shared" si="422"/>
        <v>442.47040000000004</v>
      </c>
      <c r="L1973" s="70">
        <f t="shared" si="423"/>
        <v>0</v>
      </c>
      <c r="M1973" s="70">
        <f t="shared" si="424"/>
        <v>3567.3104107927588</v>
      </c>
      <c r="N1973" s="70">
        <f t="shared" si="425"/>
        <v>1.6448536269514715</v>
      </c>
      <c r="O1973" s="70">
        <f t="shared" si="426"/>
        <v>5867.7034676542135</v>
      </c>
      <c r="P1973" s="70">
        <f t="shared" si="427"/>
        <v>50806.103467654219</v>
      </c>
      <c r="Q1973" s="70">
        <f t="shared" si="428"/>
        <v>10970.389650327499</v>
      </c>
      <c r="R1973" s="70" t="str">
        <f t="shared" si="429"/>
        <v>Yes</v>
      </c>
      <c r="S1973" s="70">
        <f t="shared" si="430"/>
        <v>44938.400000000001</v>
      </c>
      <c r="T1973" s="70">
        <f t="shared" si="431"/>
        <v>44938.400000000001</v>
      </c>
      <c r="U1973" s="70">
        <f t="shared" si="432"/>
        <v>666825.40073828353</v>
      </c>
      <c r="V1973" s="70">
        <f t="shared" si="433"/>
        <v>0</v>
      </c>
    </row>
    <row r="1974" spans="1:22" x14ac:dyDescent="0.15">
      <c r="A1974" s="66">
        <v>61763.287443046298</v>
      </c>
      <c r="B1974" s="67">
        <v>5.2844880000000005</v>
      </c>
      <c r="C1974" s="67">
        <v>137466.63342548133</v>
      </c>
      <c r="D1974" s="65">
        <v>13452</v>
      </c>
      <c r="E1974" s="68">
        <v>1.2</v>
      </c>
      <c r="F1974" s="65">
        <v>0.85</v>
      </c>
      <c r="G1974" s="65">
        <v>0.44</v>
      </c>
      <c r="H1974" s="65">
        <v>76</v>
      </c>
      <c r="I1974" s="70">
        <f t="shared" si="420"/>
        <v>26013.235989083769</v>
      </c>
      <c r="J1974" s="70">
        <f t="shared" si="421"/>
        <v>986.48</v>
      </c>
      <c r="K1974" s="70">
        <f t="shared" si="422"/>
        <v>434.05119999999999</v>
      </c>
      <c r="L1974" s="70">
        <f t="shared" si="423"/>
        <v>3.3763886032268267</v>
      </c>
      <c r="M1974" s="70">
        <f t="shared" si="424"/>
        <v>5041.0575846135152</v>
      </c>
      <c r="N1974" s="70">
        <f t="shared" si="425"/>
        <v>1.6448536269514715</v>
      </c>
      <c r="O1974" s="70">
        <f t="shared" si="426"/>
        <v>8291.8018517227647</v>
      </c>
      <c r="P1974" s="70">
        <f t="shared" si="427"/>
        <v>83264.281851722757</v>
      </c>
      <c r="Q1974" s="70">
        <f t="shared" si="428"/>
        <v>-3581.1640109162327</v>
      </c>
      <c r="R1974" s="70" t="str">
        <f t="shared" si="429"/>
        <v>Yes</v>
      </c>
      <c r="S1974" s="70">
        <f t="shared" si="430"/>
        <v>74972.479999999996</v>
      </c>
      <c r="T1974" s="70">
        <f t="shared" si="431"/>
        <v>86845.445862638997</v>
      </c>
      <c r="U1974" s="70">
        <f t="shared" si="432"/>
        <v>144079917.49406183</v>
      </c>
      <c r="V1974" s="70">
        <f t="shared" si="433"/>
        <v>0</v>
      </c>
    </row>
    <row r="1975" spans="1:22" x14ac:dyDescent="0.15">
      <c r="A1975" s="66">
        <v>28852.236776077512</v>
      </c>
      <c r="B1975" s="67">
        <v>7.4989530000000011</v>
      </c>
      <c r="C1975" s="67">
        <v>321458.08985811356</v>
      </c>
      <c r="D1975" s="65">
        <v>19038</v>
      </c>
      <c r="E1975" s="68">
        <v>1.2</v>
      </c>
      <c r="F1975" s="65">
        <v>1</v>
      </c>
      <c r="G1975" s="65">
        <v>0.75</v>
      </c>
      <c r="H1975" s="65">
        <v>66</v>
      </c>
      <c r="I1975" s="70">
        <f t="shared" si="420"/>
        <v>42867.062889727873</v>
      </c>
      <c r="J1975" s="70">
        <f t="shared" si="421"/>
        <v>1396.1200000000001</v>
      </c>
      <c r="K1975" s="70">
        <f t="shared" si="422"/>
        <v>1047.0900000000001</v>
      </c>
      <c r="L1975" s="70">
        <f t="shared" si="423"/>
        <v>0</v>
      </c>
      <c r="M1975" s="70">
        <f t="shared" si="424"/>
        <v>8506.5993731102699</v>
      </c>
      <c r="N1975" s="70">
        <f t="shared" si="425"/>
        <v>1.6448536269514715</v>
      </c>
      <c r="O1975" s="70">
        <f t="shared" si="426"/>
        <v>13992.110831883541</v>
      </c>
      <c r="P1975" s="70">
        <f t="shared" si="427"/>
        <v>106136.03083188356</v>
      </c>
      <c r="Q1975" s="70">
        <f t="shared" si="428"/>
        <v>983.46288972786715</v>
      </c>
      <c r="R1975" s="70" t="str">
        <f t="shared" si="429"/>
        <v>Yes</v>
      </c>
      <c r="S1975" s="70">
        <f t="shared" si="430"/>
        <v>92143.920000000013</v>
      </c>
      <c r="T1975" s="70">
        <f t="shared" si="431"/>
        <v>105152.5679421557</v>
      </c>
      <c r="U1975" s="70">
        <f t="shared" si="432"/>
        <v>203909713.74159595</v>
      </c>
      <c r="V1975" s="70">
        <f t="shared" si="433"/>
        <v>0</v>
      </c>
    </row>
    <row r="1976" spans="1:22" x14ac:dyDescent="0.15">
      <c r="A1976" s="66">
        <v>14290.544891541245</v>
      </c>
      <c r="B1976" s="67">
        <v>6.0093550000000002</v>
      </c>
      <c r="C1976" s="67">
        <v>97913.404121085623</v>
      </c>
      <c r="D1976" s="65">
        <v>15360</v>
      </c>
      <c r="E1976" s="68">
        <v>1.5</v>
      </c>
      <c r="F1976" s="65">
        <v>0.72</v>
      </c>
      <c r="G1976" s="65">
        <v>0.5</v>
      </c>
      <c r="H1976" s="65">
        <v>37</v>
      </c>
      <c r="I1976" s="70">
        <f t="shared" si="420"/>
        <v>16293.496410361115</v>
      </c>
      <c r="J1976" s="70">
        <f t="shared" si="421"/>
        <v>1280</v>
      </c>
      <c r="K1976" s="70">
        <f t="shared" si="422"/>
        <v>640</v>
      </c>
      <c r="L1976" s="70">
        <f t="shared" si="423"/>
        <v>3.2186953878862163</v>
      </c>
      <c r="M1976" s="70">
        <f t="shared" si="424"/>
        <v>5668.2469953240397</v>
      </c>
      <c r="N1976" s="70">
        <f t="shared" si="425"/>
        <v>1.6448536269514715</v>
      </c>
      <c r="O1976" s="70">
        <f t="shared" si="426"/>
        <v>9323.4366287155281</v>
      </c>
      <c r="P1976" s="70">
        <f t="shared" si="427"/>
        <v>56683.436628715528</v>
      </c>
      <c r="Q1976" s="70">
        <f t="shared" si="428"/>
        <v>-22106.503589638887</v>
      </c>
      <c r="R1976" s="70" t="str">
        <f t="shared" si="429"/>
        <v>Yes</v>
      </c>
      <c r="S1976" s="70">
        <f t="shared" si="430"/>
        <v>47360</v>
      </c>
      <c r="T1976" s="70">
        <f t="shared" si="431"/>
        <v>78789.940218354415</v>
      </c>
      <c r="U1976" s="70">
        <f t="shared" si="432"/>
        <v>610325962.5</v>
      </c>
      <c r="V1976" s="70">
        <f t="shared" si="433"/>
        <v>0</v>
      </c>
    </row>
    <row r="1977" spans="1:22" x14ac:dyDescent="0.15">
      <c r="A1977" s="66">
        <v>57292.279394869729</v>
      </c>
      <c r="B1977" s="67">
        <v>26.036637000000002</v>
      </c>
      <c r="C1977" s="67">
        <v>387081.09178919985</v>
      </c>
      <c r="D1977" s="65">
        <v>19152</v>
      </c>
      <c r="E1977" s="68">
        <v>0.8</v>
      </c>
      <c r="F1977" s="65">
        <v>1</v>
      </c>
      <c r="G1977" s="65">
        <v>0.42</v>
      </c>
      <c r="H1977" s="65">
        <v>44</v>
      </c>
      <c r="I1977" s="70">
        <f t="shared" si="420"/>
        <v>14866.785283721543</v>
      </c>
      <c r="J1977" s="70">
        <f t="shared" si="421"/>
        <v>1149.1199999999999</v>
      </c>
      <c r="K1977" s="70">
        <f t="shared" si="422"/>
        <v>482.63039999999995</v>
      </c>
      <c r="L1977" s="70">
        <f t="shared" si="423"/>
        <v>0</v>
      </c>
      <c r="M1977" s="70">
        <f t="shared" si="424"/>
        <v>3201.4078984382854</v>
      </c>
      <c r="N1977" s="70">
        <f t="shared" si="425"/>
        <v>1.6448536269514715</v>
      </c>
      <c r="O1977" s="70">
        <f t="shared" si="426"/>
        <v>5265.8473930973023</v>
      </c>
      <c r="P1977" s="70">
        <f t="shared" si="427"/>
        <v>55827.127393097304</v>
      </c>
      <c r="Q1977" s="70">
        <f t="shared" si="428"/>
        <v>-19606.814716278455</v>
      </c>
      <c r="R1977" s="70" t="str">
        <f t="shared" si="429"/>
        <v>Yes</v>
      </c>
      <c r="S1977" s="70">
        <f t="shared" si="430"/>
        <v>50561.279999999999</v>
      </c>
      <c r="T1977" s="70">
        <f t="shared" si="431"/>
        <v>75433.942109375756</v>
      </c>
      <c r="U1977" s="70">
        <f t="shared" si="432"/>
        <v>27651451.271342665</v>
      </c>
      <c r="V1977" s="70">
        <f t="shared" si="433"/>
        <v>0</v>
      </c>
    </row>
    <row r="1978" spans="1:22" x14ac:dyDescent="0.15">
      <c r="A1978" s="66">
        <v>99155.580797297836</v>
      </c>
      <c r="B1978" s="67">
        <v>5.0155930000000009</v>
      </c>
      <c r="C1978" s="67">
        <v>19966.346457094183</v>
      </c>
      <c r="D1978" s="65">
        <v>24058</v>
      </c>
      <c r="E1978" s="68">
        <v>1.2</v>
      </c>
      <c r="F1978" s="65">
        <v>1</v>
      </c>
      <c r="G1978" s="65">
        <v>0.15</v>
      </c>
      <c r="H1978" s="65">
        <v>12</v>
      </c>
      <c r="I1978" s="70">
        <f t="shared" si="420"/>
        <v>3980.8545982686751</v>
      </c>
      <c r="J1978" s="70">
        <f t="shared" si="421"/>
        <v>1764.2533333333333</v>
      </c>
      <c r="K1978" s="70">
        <f t="shared" si="422"/>
        <v>264.63799999999998</v>
      </c>
      <c r="L1978" s="70">
        <f t="shared" si="423"/>
        <v>0</v>
      </c>
      <c r="M1978" s="70">
        <f t="shared" si="424"/>
        <v>916.73292322682505</v>
      </c>
      <c r="N1978" s="70">
        <f t="shared" si="425"/>
        <v>1.6448536269514715</v>
      </c>
      <c r="O1978" s="70">
        <f t="shared" si="426"/>
        <v>1507.891473715468</v>
      </c>
      <c r="P1978" s="70">
        <f t="shared" si="427"/>
        <v>22678.931473715467</v>
      </c>
      <c r="Q1978" s="70">
        <f t="shared" si="428"/>
        <v>-48946.745401731321</v>
      </c>
      <c r="R1978" s="70" t="str">
        <f t="shared" si="429"/>
        <v>Yes</v>
      </c>
      <c r="S1978" s="70">
        <f t="shared" si="430"/>
        <v>21171.040000000001</v>
      </c>
      <c r="T1978" s="70">
        <f t="shared" si="431"/>
        <v>71625.676875446792</v>
      </c>
      <c r="U1978" s="70">
        <f t="shared" si="432"/>
        <v>257677271.4148185</v>
      </c>
      <c r="V1978" s="70">
        <f t="shared" si="433"/>
        <v>0</v>
      </c>
    </row>
    <row r="1979" spans="1:22" x14ac:dyDescent="0.15">
      <c r="A1979" s="66">
        <v>54058.36795907114</v>
      </c>
      <c r="B1979" s="67">
        <v>5.354635</v>
      </c>
      <c r="C1979" s="67">
        <v>150550.56940765402</v>
      </c>
      <c r="D1979" s="65">
        <v>20114</v>
      </c>
      <c r="E1979" s="68">
        <v>0.5</v>
      </c>
      <c r="F1979" s="65">
        <v>0.75</v>
      </c>
      <c r="G1979" s="65">
        <v>0.38</v>
      </c>
      <c r="H1979" s="65">
        <v>56</v>
      </c>
      <c r="I1979" s="70">
        <f t="shared" si="420"/>
        <v>28115.934962449173</v>
      </c>
      <c r="J1979" s="70">
        <f t="shared" si="421"/>
        <v>1005.7</v>
      </c>
      <c r="K1979" s="70">
        <f t="shared" si="422"/>
        <v>382.166</v>
      </c>
      <c r="L1979" s="70">
        <f t="shared" si="423"/>
        <v>3.7416573867739413</v>
      </c>
      <c r="M1979" s="70">
        <f t="shared" si="424"/>
        <v>4726.404822604175</v>
      </c>
      <c r="N1979" s="70">
        <f t="shared" si="425"/>
        <v>1.6448536269514715</v>
      </c>
      <c r="O1979" s="70">
        <f t="shared" si="426"/>
        <v>7774.2441149014039</v>
      </c>
      <c r="P1979" s="70">
        <f t="shared" si="427"/>
        <v>64093.444114901409</v>
      </c>
      <c r="Q1979" s="70">
        <f t="shared" si="428"/>
        <v>-2055.0650375508267</v>
      </c>
      <c r="R1979" s="70" t="str">
        <f t="shared" si="429"/>
        <v>Yes</v>
      </c>
      <c r="S1979" s="70">
        <f t="shared" si="430"/>
        <v>56319.200000000004</v>
      </c>
      <c r="T1979" s="70">
        <f t="shared" si="431"/>
        <v>66148.509152452229</v>
      </c>
      <c r="U1979" s="70">
        <f t="shared" si="432"/>
        <v>5159093.6806640625</v>
      </c>
      <c r="V1979" s="70">
        <f t="shared" si="433"/>
        <v>0</v>
      </c>
    </row>
    <row r="1980" spans="1:22" x14ac:dyDescent="0.15">
      <c r="A1980" s="66">
        <v>67194.736709197852</v>
      </c>
      <c r="B1980" s="67">
        <v>6.128210000000001</v>
      </c>
      <c r="C1980" s="67">
        <v>273744.65459322504</v>
      </c>
      <c r="D1980" s="65">
        <v>21318</v>
      </c>
      <c r="E1980" s="68">
        <v>0.4</v>
      </c>
      <c r="F1980" s="65">
        <v>1</v>
      </c>
      <c r="G1980" s="65">
        <v>0.41</v>
      </c>
      <c r="H1980" s="65">
        <v>94</v>
      </c>
      <c r="I1980" s="70">
        <f t="shared" si="420"/>
        <v>44669.594317627008</v>
      </c>
      <c r="J1980" s="70">
        <f t="shared" si="421"/>
        <v>994.83999999999992</v>
      </c>
      <c r="K1980" s="70">
        <f t="shared" si="422"/>
        <v>407.88439999999991</v>
      </c>
      <c r="L1980" s="70">
        <f t="shared" si="423"/>
        <v>0</v>
      </c>
      <c r="M1980" s="70">
        <f t="shared" si="424"/>
        <v>3954.585980068689</v>
      </c>
      <c r="N1980" s="70">
        <f t="shared" si="425"/>
        <v>1.6448536269514715</v>
      </c>
      <c r="O1980" s="70">
        <f t="shared" si="426"/>
        <v>6504.7150924074231</v>
      </c>
      <c r="P1980" s="70">
        <f t="shared" si="427"/>
        <v>100019.67509240741</v>
      </c>
      <c r="Q1980" s="70">
        <f t="shared" si="428"/>
        <v>14824.394317627011</v>
      </c>
      <c r="R1980" s="70" t="str">
        <f t="shared" si="429"/>
        <v>Yes</v>
      </c>
      <c r="S1980" s="70">
        <f t="shared" si="430"/>
        <v>93514.959999999992</v>
      </c>
      <c r="T1980" s="70">
        <f t="shared" si="431"/>
        <v>93514.959999999992</v>
      </c>
      <c r="U1980" s="70">
        <f t="shared" si="432"/>
        <v>2946889.0600413983</v>
      </c>
      <c r="V1980" s="70">
        <f t="shared" si="433"/>
        <v>0</v>
      </c>
    </row>
    <row r="1981" spans="1:22" x14ac:dyDescent="0.15">
      <c r="A1981" s="66">
        <v>74844.423217344272</v>
      </c>
      <c r="B1981" s="67">
        <v>7.5169490000000003</v>
      </c>
      <c r="C1981" s="67">
        <v>254735.82162164233</v>
      </c>
      <c r="D1981" s="65">
        <v>23508</v>
      </c>
      <c r="E1981" s="68">
        <v>0.2</v>
      </c>
      <c r="F1981" s="65">
        <v>1</v>
      </c>
      <c r="G1981" s="65">
        <v>0.43</v>
      </c>
      <c r="H1981" s="65">
        <v>66</v>
      </c>
      <c r="I1981" s="70">
        <f t="shared" si="420"/>
        <v>33888.193417521165</v>
      </c>
      <c r="J1981" s="70">
        <f t="shared" si="421"/>
        <v>940.31999999999994</v>
      </c>
      <c r="K1981" s="70">
        <f t="shared" si="422"/>
        <v>404.33759999999995</v>
      </c>
      <c r="L1981" s="70">
        <f t="shared" si="423"/>
        <v>0</v>
      </c>
      <c r="M1981" s="70">
        <f t="shared" si="424"/>
        <v>3284.8541908383327</v>
      </c>
      <c r="N1981" s="70">
        <f t="shared" si="425"/>
        <v>1.6448536269514715</v>
      </c>
      <c r="O1981" s="70">
        <f t="shared" si="426"/>
        <v>5403.1043298071727</v>
      </c>
      <c r="P1981" s="70">
        <f t="shared" si="427"/>
        <v>67464.22432980717</v>
      </c>
      <c r="Q1981" s="70">
        <f t="shared" si="428"/>
        <v>5678.593417521166</v>
      </c>
      <c r="R1981" s="70" t="str">
        <f t="shared" si="429"/>
        <v>Yes</v>
      </c>
      <c r="S1981" s="70">
        <f t="shared" si="430"/>
        <v>62061.119999999995</v>
      </c>
      <c r="T1981" s="70">
        <f t="shared" si="431"/>
        <v>62061.119999999995</v>
      </c>
      <c r="U1981" s="70">
        <f t="shared" si="432"/>
        <v>906950.44668801012</v>
      </c>
      <c r="V1981" s="70">
        <f t="shared" si="433"/>
        <v>0</v>
      </c>
    </row>
    <row r="1982" spans="1:22" x14ac:dyDescent="0.15">
      <c r="A1982" s="66">
        <v>14804.730206893313</v>
      </c>
      <c r="B1982" s="67">
        <v>7.7361680000000002</v>
      </c>
      <c r="C1982" s="67">
        <v>206020.76283266651</v>
      </c>
      <c r="D1982" s="65">
        <v>28002</v>
      </c>
      <c r="E1982" s="68">
        <v>0.8</v>
      </c>
      <c r="F1982" s="65">
        <v>1</v>
      </c>
      <c r="G1982" s="65">
        <v>0.24</v>
      </c>
      <c r="H1982" s="65">
        <v>66</v>
      </c>
      <c r="I1982" s="70">
        <f t="shared" si="420"/>
        <v>26630.854297976275</v>
      </c>
      <c r="J1982" s="70">
        <f t="shared" si="421"/>
        <v>1680.12</v>
      </c>
      <c r="K1982" s="70">
        <f t="shared" si="422"/>
        <v>403.22879999999998</v>
      </c>
      <c r="L1982" s="70">
        <f t="shared" si="423"/>
        <v>0</v>
      </c>
      <c r="M1982" s="70">
        <f t="shared" si="424"/>
        <v>3275.8462570552724</v>
      </c>
      <c r="N1982" s="70">
        <f t="shared" si="425"/>
        <v>1.6448536269514715</v>
      </c>
      <c r="O1982" s="70">
        <f t="shared" si="426"/>
        <v>5388.2875972527672</v>
      </c>
      <c r="P1982" s="70">
        <f t="shared" si="427"/>
        <v>116276.20759725277</v>
      </c>
      <c r="Q1982" s="70">
        <f t="shared" si="428"/>
        <v>-23772.745702023723</v>
      </c>
      <c r="R1982" s="70" t="str">
        <f t="shared" si="429"/>
        <v>Yes</v>
      </c>
      <c r="S1982" s="70">
        <f t="shared" si="430"/>
        <v>110887.92</v>
      </c>
      <c r="T1982" s="70">
        <f t="shared" si="431"/>
        <v>140048.9532992765</v>
      </c>
      <c r="U1982" s="70">
        <f t="shared" si="432"/>
        <v>40428985.928369746</v>
      </c>
      <c r="V1982" s="70">
        <f t="shared" si="433"/>
        <v>0</v>
      </c>
    </row>
    <row r="1983" spans="1:22" x14ac:dyDescent="0.15">
      <c r="A1983" s="66">
        <v>87232.776800956985</v>
      </c>
      <c r="B1983" s="67">
        <v>12.275923000000001</v>
      </c>
      <c r="C1983" s="67">
        <v>104126.5555693638</v>
      </c>
      <c r="D1983" s="65">
        <v>31494</v>
      </c>
      <c r="E1983" s="68">
        <v>-0.6</v>
      </c>
      <c r="F1983" s="65">
        <v>1</v>
      </c>
      <c r="G1983" s="65">
        <v>0.5</v>
      </c>
      <c r="H1983" s="65">
        <v>12</v>
      </c>
      <c r="I1983" s="70">
        <f t="shared" si="420"/>
        <v>8482.1773132141516</v>
      </c>
      <c r="J1983" s="70">
        <f t="shared" si="421"/>
        <v>419.92</v>
      </c>
      <c r="K1983" s="70">
        <f t="shared" si="422"/>
        <v>209.96</v>
      </c>
      <c r="L1983" s="70">
        <f t="shared" si="423"/>
        <v>0</v>
      </c>
      <c r="M1983" s="70">
        <f t="shared" si="424"/>
        <v>727.32277511432301</v>
      </c>
      <c r="N1983" s="70">
        <f t="shared" si="425"/>
        <v>1.6448536269514715</v>
      </c>
      <c r="O1983" s="70">
        <f t="shared" si="426"/>
        <v>1196.3395046112037</v>
      </c>
      <c r="P1983" s="70">
        <f t="shared" si="427"/>
        <v>6235.3795046112036</v>
      </c>
      <c r="Q1983" s="70">
        <f t="shared" si="428"/>
        <v>-4115.4226867858488</v>
      </c>
      <c r="R1983" s="70" t="str">
        <f t="shared" si="429"/>
        <v>Yes</v>
      </c>
      <c r="S1983" s="70">
        <f t="shared" si="430"/>
        <v>5039.04</v>
      </c>
      <c r="T1983" s="70">
        <f t="shared" si="431"/>
        <v>10350.802191397052</v>
      </c>
      <c r="U1983" s="70">
        <f t="shared" si="432"/>
        <v>20995.119363932157</v>
      </c>
      <c r="V1983" s="70">
        <f t="shared" si="433"/>
        <v>0</v>
      </c>
    </row>
    <row r="1984" spans="1:22" x14ac:dyDescent="0.15">
      <c r="A1984" s="66">
        <v>18043.662527543904</v>
      </c>
      <c r="B1984" s="67">
        <v>7.4707710000000009</v>
      </c>
      <c r="C1984" s="67">
        <v>140529.15193746542</v>
      </c>
      <c r="D1984" s="65">
        <v>33096</v>
      </c>
      <c r="E1984" s="68">
        <v>0.2</v>
      </c>
      <c r="F1984" s="65">
        <v>1</v>
      </c>
      <c r="G1984" s="65">
        <v>0.26</v>
      </c>
      <c r="H1984" s="65">
        <v>37</v>
      </c>
      <c r="I1984" s="70">
        <f t="shared" si="420"/>
        <v>18810.528650585784</v>
      </c>
      <c r="J1984" s="70">
        <f t="shared" si="421"/>
        <v>1323.84</v>
      </c>
      <c r="K1984" s="70">
        <f t="shared" si="422"/>
        <v>344.19839999999999</v>
      </c>
      <c r="L1984" s="70">
        <f t="shared" si="423"/>
        <v>0</v>
      </c>
      <c r="M1984" s="70">
        <f t="shared" si="424"/>
        <v>2093.6771305085986</v>
      </c>
      <c r="N1984" s="70">
        <f t="shared" si="425"/>
        <v>1.6448536269514715</v>
      </c>
      <c r="O1984" s="70">
        <f t="shared" si="426"/>
        <v>3443.7924217824179</v>
      </c>
      <c r="P1984" s="70">
        <f t="shared" si="427"/>
        <v>52425.872421782413</v>
      </c>
      <c r="Q1984" s="70">
        <f t="shared" si="428"/>
        <v>-20904.671349414213</v>
      </c>
      <c r="R1984" s="70" t="str">
        <f t="shared" si="429"/>
        <v>Yes</v>
      </c>
      <c r="S1984" s="70">
        <f t="shared" si="430"/>
        <v>48982.079999999994</v>
      </c>
      <c r="T1984" s="70">
        <f t="shared" si="431"/>
        <v>73330.543771196622</v>
      </c>
      <c r="U1984" s="70">
        <f t="shared" si="432"/>
        <v>1276860.3021774029</v>
      </c>
      <c r="V1984" s="70">
        <f t="shared" si="433"/>
        <v>0</v>
      </c>
    </row>
    <row r="1985" spans="1:22" x14ac:dyDescent="0.15">
      <c r="A1985" s="66">
        <v>97858.212508495504</v>
      </c>
      <c r="B1985" s="67">
        <v>7.4088080000000014</v>
      </c>
      <c r="C1985" s="67">
        <v>395535.77382217121</v>
      </c>
      <c r="D1985" s="65">
        <v>33936</v>
      </c>
      <c r="E1985" s="68">
        <v>0.5</v>
      </c>
      <c r="F1985" s="65">
        <v>1</v>
      </c>
      <c r="G1985" s="65">
        <v>0.48</v>
      </c>
      <c r="H1985" s="65">
        <v>66</v>
      </c>
      <c r="I1985" s="70">
        <f t="shared" si="420"/>
        <v>53387.235007597868</v>
      </c>
      <c r="J1985" s="70">
        <f t="shared" si="421"/>
        <v>1696.8000000000002</v>
      </c>
      <c r="K1985" s="70">
        <f t="shared" si="422"/>
        <v>814.46400000000006</v>
      </c>
      <c r="L1985" s="70">
        <f t="shared" si="423"/>
        <v>0</v>
      </c>
      <c r="M1985" s="70">
        <f t="shared" si="424"/>
        <v>6616.7368151934234</v>
      </c>
      <c r="N1985" s="70">
        <f t="shared" si="425"/>
        <v>1.6448536269514715</v>
      </c>
      <c r="O1985" s="70">
        <f t="shared" si="426"/>
        <v>10883.563549054232</v>
      </c>
      <c r="P1985" s="70">
        <f t="shared" si="427"/>
        <v>122872.36354905425</v>
      </c>
      <c r="Q1985" s="70">
        <f t="shared" si="428"/>
        <v>2483.2350075978611</v>
      </c>
      <c r="R1985" s="70" t="str">
        <f t="shared" si="429"/>
        <v>Yes</v>
      </c>
      <c r="S1985" s="70">
        <f t="shared" si="430"/>
        <v>111988.80000000002</v>
      </c>
      <c r="T1985" s="70">
        <f t="shared" si="431"/>
        <v>120389.12854145639</v>
      </c>
      <c r="U1985" s="70">
        <f t="shared" si="432"/>
        <v>8704335.4453125019</v>
      </c>
      <c r="V1985" s="70">
        <f t="shared" si="433"/>
        <v>0</v>
      </c>
    </row>
    <row r="1986" spans="1:22" x14ac:dyDescent="0.15">
      <c r="A1986" s="66">
        <v>45558.365639205069</v>
      </c>
      <c r="B1986" s="67">
        <v>7.4088080000000014</v>
      </c>
      <c r="C1986" s="67">
        <v>538973.38523302577</v>
      </c>
      <c r="D1986" s="65">
        <v>55100</v>
      </c>
      <c r="E1986" s="68">
        <v>1.2</v>
      </c>
      <c r="F1986" s="65">
        <v>1</v>
      </c>
      <c r="G1986" s="65">
        <v>0.38</v>
      </c>
      <c r="H1986" s="65">
        <v>66</v>
      </c>
      <c r="I1986" s="70">
        <f t="shared" si="420"/>
        <v>72747.651880440913</v>
      </c>
      <c r="J1986" s="70">
        <f t="shared" si="421"/>
        <v>4040.666666666667</v>
      </c>
      <c r="K1986" s="70">
        <f t="shared" si="422"/>
        <v>1535.4533333333334</v>
      </c>
      <c r="L1986" s="70">
        <f t="shared" si="423"/>
        <v>0</v>
      </c>
      <c r="M1986" s="70">
        <f t="shared" si="424"/>
        <v>12474.081848526301</v>
      </c>
      <c r="N1986" s="70">
        <f t="shared" si="425"/>
        <v>1.6448536269514715</v>
      </c>
      <c r="O1986" s="70">
        <f t="shared" si="426"/>
        <v>20518.038771438001</v>
      </c>
      <c r="P1986" s="70">
        <f t="shared" si="427"/>
        <v>287202.038771438</v>
      </c>
      <c r="Q1986" s="70">
        <f t="shared" si="428"/>
        <v>-48472.348119559101</v>
      </c>
      <c r="R1986" s="70" t="str">
        <f t="shared" si="429"/>
        <v>Yes</v>
      </c>
      <c r="S1986" s="70">
        <f t="shared" si="430"/>
        <v>266684</v>
      </c>
      <c r="T1986" s="70">
        <f t="shared" si="431"/>
        <v>335674.38689099712</v>
      </c>
      <c r="U1986" s="70">
        <f t="shared" si="432"/>
        <v>590157854.14234364</v>
      </c>
      <c r="V1986" s="70">
        <f t="shared" si="433"/>
        <v>0</v>
      </c>
    </row>
    <row r="1987" spans="1:22" x14ac:dyDescent="0.15">
      <c r="A1987" s="66">
        <v>77066.732599907744</v>
      </c>
      <c r="B1987" s="67">
        <v>5.8339819999999998</v>
      </c>
      <c r="C1987" s="67">
        <v>1129564.9681042596</v>
      </c>
      <c r="D1987" s="65">
        <v>100674</v>
      </c>
      <c r="E1987" s="69">
        <v>0.1</v>
      </c>
      <c r="F1987" s="65">
        <v>1</v>
      </c>
      <c r="G1987" s="65">
        <v>0.48</v>
      </c>
      <c r="H1987" s="65">
        <v>76</v>
      </c>
      <c r="I1987" s="70">
        <f t="shared" ref="I1987:I2012" si="434">C1987/B1987</f>
        <v>193618.17847642649</v>
      </c>
      <c r="J1987" s="70">
        <f t="shared" ref="J1987:J2012" si="435">($D1987/30)*(100%+$E1987)</f>
        <v>3691.3800000000006</v>
      </c>
      <c r="K1987" s="70">
        <f t="shared" ref="K1987:K2012" si="436">G1987*J1987</f>
        <v>1771.8624000000002</v>
      </c>
      <c r="L1987" s="70">
        <f t="shared" ref="L1987:L2012" si="437">SQRT((1-F1987)*H1987)</f>
        <v>0</v>
      </c>
      <c r="M1987" s="70">
        <f t="shared" ref="M1987:M2012" si="438">SQRT((H1987*(K1987^2))+((J1987^2)*(L1987^2)))</f>
        <v>15446.738286918886</v>
      </c>
      <c r="N1987" s="70">
        <f t="shared" ref="N1987:N2012" si="439">_xlfn.NORM.INV(95/100,0,1)</f>
        <v>1.6448536269514715</v>
      </c>
      <c r="O1987" s="70">
        <f t="shared" ref="O1987:O2050" si="440">N1987*M1987</f>
        <v>25407.62349580869</v>
      </c>
      <c r="P1987" s="70">
        <f t="shared" ref="P1987:P2050" si="441">J1987*H1987+O1987</f>
        <v>305952.50349580875</v>
      </c>
      <c r="Q1987" s="70">
        <f t="shared" ref="Q1987:Q2012" si="442">I1987-(J1987*30)</f>
        <v>82876.778476426465</v>
      </c>
      <c r="R1987" s="70" t="str">
        <f t="shared" ref="R1987:R2012" si="443">IF(Q1987&lt;P1987, "Yes", "No")</f>
        <v>Yes</v>
      </c>
      <c r="S1987" s="70">
        <f t="shared" ref="S1987:S2012" si="444">H1987*J1987</f>
        <v>280544.88000000006</v>
      </c>
      <c r="T1987" s="70">
        <f t="shared" ref="T1987:T2012" si="445">IF(R1987="Yes",IF((P1987-Q1987)&gt;S1987, P1987-Q1987, S1987),0)</f>
        <v>280544.88000000006</v>
      </c>
      <c r="U1987" s="70">
        <f t="shared" ref="U1987:U2012" si="446">J1987*(((100%+E1987)^11)-1)/((100%+E1987)-1)*30</f>
        <v>2052167.3839801007</v>
      </c>
      <c r="V1987" s="70">
        <f t="shared" ref="V1987:V2050" si="447">IF(I1987-U1987&gt;0,I1987-U1987,0)</f>
        <v>0</v>
      </c>
    </row>
    <row r="1988" spans="1:22" x14ac:dyDescent="0.15">
      <c r="A1988" s="66">
        <v>95551.895274366005</v>
      </c>
      <c r="B1988" s="67">
        <v>7.4989530000000011</v>
      </c>
      <c r="C1988" s="67">
        <v>927844.54213039088</v>
      </c>
      <c r="D1988" s="65">
        <v>82874</v>
      </c>
      <c r="E1988" s="68">
        <v>-0.2</v>
      </c>
      <c r="F1988" s="65">
        <v>1</v>
      </c>
      <c r="G1988" s="65">
        <v>0.45</v>
      </c>
      <c r="H1988" s="65">
        <v>66</v>
      </c>
      <c r="I1988" s="70">
        <f t="shared" si="434"/>
        <v>123729.87830839728</v>
      </c>
      <c r="J1988" s="70">
        <f t="shared" si="435"/>
        <v>2209.9733333333334</v>
      </c>
      <c r="K1988" s="70">
        <f t="shared" si="436"/>
        <v>994.48800000000006</v>
      </c>
      <c r="L1988" s="70">
        <f t="shared" si="437"/>
        <v>0</v>
      </c>
      <c r="M1988" s="70">
        <f t="shared" si="438"/>
        <v>8079.2587049496078</v>
      </c>
      <c r="N1988" s="70">
        <f t="shared" si="439"/>
        <v>1.6448536269514715</v>
      </c>
      <c r="O1988" s="70">
        <f t="shared" si="440"/>
        <v>13289.197983915612</v>
      </c>
      <c r="P1988" s="70">
        <f t="shared" si="441"/>
        <v>159147.43798391562</v>
      </c>
      <c r="Q1988" s="70">
        <f t="shared" si="442"/>
        <v>57430.678308397284</v>
      </c>
      <c r="R1988" s="70" t="str">
        <f t="shared" si="443"/>
        <v>Yes</v>
      </c>
      <c r="S1988" s="70">
        <f t="shared" si="444"/>
        <v>145858.23999999999</v>
      </c>
      <c r="T1988" s="70">
        <f t="shared" si="445"/>
        <v>145858.23999999999</v>
      </c>
      <c r="U1988" s="70">
        <f t="shared" si="446"/>
        <v>303020.71042490366</v>
      </c>
      <c r="V1988" s="70">
        <f t="shared" si="447"/>
        <v>0</v>
      </c>
    </row>
    <row r="1989" spans="1:22" x14ac:dyDescent="0.15">
      <c r="A1989" s="66">
        <v>18382.479863835168</v>
      </c>
      <c r="B1989" s="67">
        <v>7.4989530000000011</v>
      </c>
      <c r="C1989" s="67">
        <v>299388.11558806361</v>
      </c>
      <c r="D1989" s="65">
        <v>98614</v>
      </c>
      <c r="E1989" s="68">
        <v>0.4</v>
      </c>
      <c r="F1989" s="65">
        <v>1</v>
      </c>
      <c r="G1989" s="65">
        <v>0.52</v>
      </c>
      <c r="H1989" s="65">
        <v>16</v>
      </c>
      <c r="I1989" s="70">
        <f t="shared" si="434"/>
        <v>39923.988800578372</v>
      </c>
      <c r="J1989" s="70">
        <f t="shared" si="435"/>
        <v>4601.9866666666658</v>
      </c>
      <c r="K1989" s="70">
        <f t="shared" si="436"/>
        <v>2393.0330666666664</v>
      </c>
      <c r="L1989" s="70">
        <f t="shared" si="437"/>
        <v>0</v>
      </c>
      <c r="M1989" s="70">
        <f t="shared" si="438"/>
        <v>9572.1322666666656</v>
      </c>
      <c r="N1989" s="70">
        <f t="shared" si="439"/>
        <v>1.6448536269514715</v>
      </c>
      <c r="O1989" s="70">
        <f t="shared" si="440"/>
        <v>15744.756476485874</v>
      </c>
      <c r="P1989" s="70">
        <f t="shared" si="441"/>
        <v>89376.543143152521</v>
      </c>
      <c r="Q1989" s="70">
        <f t="shared" si="442"/>
        <v>-98135.611199421604</v>
      </c>
      <c r="R1989" s="70" t="str">
        <f t="shared" si="443"/>
        <v>Yes</v>
      </c>
      <c r="S1989" s="70">
        <f t="shared" si="444"/>
        <v>73631.786666666652</v>
      </c>
      <c r="T1989" s="70">
        <f t="shared" si="445"/>
        <v>187512.15434257413</v>
      </c>
      <c r="U1989" s="70">
        <f t="shared" si="446"/>
        <v>13631884.687443588</v>
      </c>
      <c r="V1989" s="70">
        <f t="shared" si="447"/>
        <v>0</v>
      </c>
    </row>
    <row r="1990" spans="1:22" x14ac:dyDescent="0.15">
      <c r="A1990" s="66">
        <v>87484.992835279321</v>
      </c>
      <c r="B1990" s="67">
        <v>5.2260340000000003</v>
      </c>
      <c r="C1990" s="67">
        <v>982692.53312015033</v>
      </c>
      <c r="D1990" s="65">
        <v>126260</v>
      </c>
      <c r="E1990" s="68">
        <v>0.8</v>
      </c>
      <c r="F1990" s="65">
        <v>1</v>
      </c>
      <c r="G1990" s="65">
        <v>0.31</v>
      </c>
      <c r="H1990" s="65">
        <v>76</v>
      </c>
      <c r="I1990" s="70">
        <f t="shared" si="434"/>
        <v>188037.91424245428</v>
      </c>
      <c r="J1990" s="70">
        <f t="shared" si="435"/>
        <v>7575.6</v>
      </c>
      <c r="K1990" s="70">
        <f t="shared" si="436"/>
        <v>2348.4360000000001</v>
      </c>
      <c r="L1990" s="70">
        <f t="shared" si="437"/>
        <v>0</v>
      </c>
      <c r="M1990" s="70">
        <f t="shared" si="438"/>
        <v>20473.19039874577</v>
      </c>
      <c r="N1990" s="70">
        <f t="shared" si="439"/>
        <v>1.6448536269514715</v>
      </c>
      <c r="O1990" s="70">
        <f t="shared" si="440"/>
        <v>33675.401482645022</v>
      </c>
      <c r="P1990" s="70">
        <f t="shared" si="441"/>
        <v>609421.00148264505</v>
      </c>
      <c r="Q1990" s="70">
        <f t="shared" si="442"/>
        <v>-39230.085757545719</v>
      </c>
      <c r="R1990" s="70" t="str">
        <f t="shared" si="443"/>
        <v>Yes</v>
      </c>
      <c r="S1990" s="70">
        <f t="shared" si="444"/>
        <v>575745.6</v>
      </c>
      <c r="T1990" s="70">
        <f t="shared" si="445"/>
        <v>648651.08724019071</v>
      </c>
      <c r="U1990" s="70">
        <f t="shared" si="446"/>
        <v>182292827.7735863</v>
      </c>
      <c r="V1990" s="70">
        <f t="shared" si="447"/>
        <v>0</v>
      </c>
    </row>
    <row r="1991" spans="1:22" x14ac:dyDescent="0.15">
      <c r="A1991" s="66">
        <v>85728.693287159782</v>
      </c>
      <c r="B1991" s="67">
        <v>7.9064920000000001</v>
      </c>
      <c r="C1991" s="67">
        <v>194.46328481827305</v>
      </c>
      <c r="D1991" s="65">
        <v>130</v>
      </c>
      <c r="E1991" s="68">
        <v>-0.2</v>
      </c>
      <c r="F1991" s="65">
        <v>0.7</v>
      </c>
      <c r="G1991" s="65">
        <v>0.8</v>
      </c>
      <c r="H1991" s="65">
        <v>5</v>
      </c>
      <c r="I1991" s="70">
        <f t="shared" si="434"/>
        <v>24.595393863457151</v>
      </c>
      <c r="J1991" s="70">
        <f t="shared" si="435"/>
        <v>3.4666666666666668</v>
      </c>
      <c r="K1991" s="70">
        <f t="shared" si="436"/>
        <v>2.7733333333333334</v>
      </c>
      <c r="L1991" s="70">
        <f t="shared" si="437"/>
        <v>1.2247448713915892</v>
      </c>
      <c r="M1991" s="70">
        <f t="shared" si="438"/>
        <v>7.5155542414086511</v>
      </c>
      <c r="N1991" s="70">
        <f t="shared" si="439"/>
        <v>1.6448536269514715</v>
      </c>
      <c r="O1991" s="70">
        <f t="shared" si="440"/>
        <v>12.361986652531535</v>
      </c>
      <c r="P1991" s="70">
        <f t="shared" si="441"/>
        <v>29.69531998586487</v>
      </c>
      <c r="Q1991" s="70">
        <f t="shared" si="442"/>
        <v>-79.404606136542853</v>
      </c>
      <c r="R1991" s="70" t="str">
        <f t="shared" si="443"/>
        <v>Yes</v>
      </c>
      <c r="S1991" s="70">
        <f t="shared" si="444"/>
        <v>17.333333333333336</v>
      </c>
      <c r="T1991" s="70">
        <f t="shared" si="445"/>
        <v>109.09992612240772</v>
      </c>
      <c r="U1991" s="70">
        <f t="shared" si="446"/>
        <v>475.33234012160005</v>
      </c>
      <c r="V1991" s="70">
        <f t="shared" si="447"/>
        <v>0</v>
      </c>
    </row>
    <row r="1992" spans="1:22" x14ac:dyDescent="0.15">
      <c r="A1992" s="66">
        <v>13083.503330748592</v>
      </c>
      <c r="B1992" s="67">
        <v>7.3564920000000003</v>
      </c>
      <c r="C1992" s="67">
        <v>70.292127110715057</v>
      </c>
      <c r="D1992" s="65">
        <v>50</v>
      </c>
      <c r="E1992" s="68">
        <v>0.5</v>
      </c>
      <c r="F1992" s="65">
        <v>0.7</v>
      </c>
      <c r="G1992" s="65">
        <v>0.8</v>
      </c>
      <c r="H1992" s="65">
        <v>5</v>
      </c>
      <c r="I1992" s="70">
        <f t="shared" si="434"/>
        <v>9.5551150073588147</v>
      </c>
      <c r="J1992" s="70">
        <f t="shared" si="435"/>
        <v>2.5</v>
      </c>
      <c r="K1992" s="70">
        <f t="shared" si="436"/>
        <v>2</v>
      </c>
      <c r="L1992" s="70">
        <f t="shared" si="437"/>
        <v>1.2247448713915892</v>
      </c>
      <c r="M1992" s="70">
        <f t="shared" si="438"/>
        <v>5.4198708471697001</v>
      </c>
      <c r="N1992" s="70">
        <f t="shared" si="439"/>
        <v>1.6448536269514715</v>
      </c>
      <c r="O1992" s="70">
        <f t="shared" si="440"/>
        <v>8.9148942205756256</v>
      </c>
      <c r="P1992" s="70">
        <f t="shared" si="441"/>
        <v>21.414894220575626</v>
      </c>
      <c r="Q1992" s="70">
        <f t="shared" si="442"/>
        <v>-65.444884992641192</v>
      </c>
      <c r="R1992" s="70" t="str">
        <f t="shared" si="443"/>
        <v>Yes</v>
      </c>
      <c r="S1992" s="70">
        <f t="shared" si="444"/>
        <v>12.5</v>
      </c>
      <c r="T1992" s="70">
        <f t="shared" si="445"/>
        <v>86.859779213216825</v>
      </c>
      <c r="U1992" s="70">
        <f t="shared" si="446"/>
        <v>12824.6337890625</v>
      </c>
      <c r="V1992" s="70">
        <f t="shared" si="447"/>
        <v>0</v>
      </c>
    </row>
    <row r="1993" spans="1:22" x14ac:dyDescent="0.15">
      <c r="A1993" s="66">
        <v>1610.023410888517</v>
      </c>
      <c r="B1993" s="67">
        <v>8.7840170000000004</v>
      </c>
      <c r="C1993" s="67">
        <v>29.511224979569803</v>
      </c>
      <c r="D1993" s="65">
        <v>18</v>
      </c>
      <c r="E1993" s="68">
        <v>0.6</v>
      </c>
      <c r="F1993" s="65">
        <v>0.7</v>
      </c>
      <c r="G1993" s="65">
        <v>0.8</v>
      </c>
      <c r="H1993" s="65">
        <v>5</v>
      </c>
      <c r="I1993" s="70">
        <f t="shared" si="434"/>
        <v>3.3596502579138683</v>
      </c>
      <c r="J1993" s="70">
        <f t="shared" si="435"/>
        <v>0.96</v>
      </c>
      <c r="K1993" s="70">
        <f t="shared" si="436"/>
        <v>0.76800000000000002</v>
      </c>
      <c r="L1993" s="70">
        <f t="shared" si="437"/>
        <v>1.2247448713915892</v>
      </c>
      <c r="M1993" s="70">
        <f t="shared" si="438"/>
        <v>2.0812304053131649</v>
      </c>
      <c r="N1993" s="70">
        <f t="shared" si="439"/>
        <v>1.6448536269514715</v>
      </c>
      <c r="O1993" s="70">
        <f t="shared" si="440"/>
        <v>3.4233193807010407</v>
      </c>
      <c r="P1993" s="70">
        <f t="shared" si="441"/>
        <v>8.2233193807010405</v>
      </c>
      <c r="Q1993" s="70">
        <f t="shared" si="442"/>
        <v>-25.440349742086127</v>
      </c>
      <c r="R1993" s="70" t="str">
        <f t="shared" si="443"/>
        <v>Yes</v>
      </c>
      <c r="S1993" s="70">
        <f t="shared" si="444"/>
        <v>4.8</v>
      </c>
      <c r="T1993" s="70">
        <f t="shared" si="445"/>
        <v>33.663669122787169</v>
      </c>
      <c r="U1993" s="70">
        <f t="shared" si="446"/>
        <v>8396.2493013196872</v>
      </c>
      <c r="V1993" s="70">
        <f t="shared" si="447"/>
        <v>0</v>
      </c>
    </row>
    <row r="1994" spans="1:22" x14ac:dyDescent="0.15">
      <c r="A1994" s="66">
        <v>4336.4123884265473</v>
      </c>
      <c r="B1994" s="67">
        <v>12.231109</v>
      </c>
      <c r="C1994" s="67">
        <v>74.927945372030649</v>
      </c>
      <c r="D1994" s="65">
        <v>34</v>
      </c>
      <c r="E1994" s="68">
        <v>-0.6</v>
      </c>
      <c r="F1994" s="65">
        <v>0.7</v>
      </c>
      <c r="G1994" s="65">
        <v>0.8</v>
      </c>
      <c r="H1994" s="65">
        <v>5</v>
      </c>
      <c r="I1994" s="70">
        <f t="shared" si="434"/>
        <v>6.1260140329082713</v>
      </c>
      <c r="J1994" s="70">
        <f t="shared" si="435"/>
        <v>0.45333333333333337</v>
      </c>
      <c r="K1994" s="70">
        <f t="shared" si="436"/>
        <v>0.36266666666666669</v>
      </c>
      <c r="L1994" s="70">
        <f t="shared" si="437"/>
        <v>1.2247448713915892</v>
      </c>
      <c r="M1994" s="70">
        <f t="shared" si="438"/>
        <v>0.98280324695343901</v>
      </c>
      <c r="N1994" s="70">
        <f t="shared" si="439"/>
        <v>1.6448536269514715</v>
      </c>
      <c r="O1994" s="70">
        <f t="shared" si="440"/>
        <v>1.616567485331047</v>
      </c>
      <c r="P1994" s="70">
        <f t="shared" si="441"/>
        <v>3.8832341519977138</v>
      </c>
      <c r="Q1994" s="70">
        <f t="shared" si="442"/>
        <v>-7.4739859670917301</v>
      </c>
      <c r="R1994" s="70" t="str">
        <f t="shared" si="443"/>
        <v>Yes</v>
      </c>
      <c r="S1994" s="70">
        <f t="shared" si="444"/>
        <v>2.2666666666666666</v>
      </c>
      <c r="T1994" s="70">
        <f t="shared" si="445"/>
        <v>11.357220119089444</v>
      </c>
      <c r="U1994" s="70">
        <f t="shared" si="446"/>
        <v>22.66571595776</v>
      </c>
      <c r="V1994" s="70">
        <f t="shared" si="447"/>
        <v>0</v>
      </c>
    </row>
    <row r="1995" spans="1:22" x14ac:dyDescent="0.15">
      <c r="A1995" s="66">
        <v>36540.199186205828</v>
      </c>
      <c r="B1995" s="67">
        <v>5.0823739999999997</v>
      </c>
      <c r="C1995" s="67">
        <v>68.217252348877025</v>
      </c>
      <c r="D1995" s="65">
        <v>66</v>
      </c>
      <c r="E1995" s="68">
        <v>1.2</v>
      </c>
      <c r="F1995" s="65">
        <v>0.7</v>
      </c>
      <c r="G1995" s="65">
        <v>0.8</v>
      </c>
      <c r="H1995" s="65">
        <v>5</v>
      </c>
      <c r="I1995" s="70">
        <f t="shared" si="434"/>
        <v>13.422320425233764</v>
      </c>
      <c r="J1995" s="70">
        <f t="shared" si="435"/>
        <v>4.8400000000000007</v>
      </c>
      <c r="K1995" s="70">
        <f t="shared" si="436"/>
        <v>3.8720000000000008</v>
      </c>
      <c r="L1995" s="70">
        <f t="shared" si="437"/>
        <v>1.2247448713915892</v>
      </c>
      <c r="M1995" s="70">
        <f t="shared" si="438"/>
        <v>10.49286996012054</v>
      </c>
      <c r="N1995" s="70">
        <f t="shared" si="439"/>
        <v>1.6448536269514715</v>
      </c>
      <c r="O1995" s="70">
        <f t="shared" si="440"/>
        <v>17.259235211034412</v>
      </c>
      <c r="P1995" s="70">
        <f t="shared" si="441"/>
        <v>41.459235211034411</v>
      </c>
      <c r="Q1995" s="70">
        <f t="shared" si="442"/>
        <v>-131.77767957476624</v>
      </c>
      <c r="R1995" s="70" t="str">
        <f t="shared" si="443"/>
        <v>Yes</v>
      </c>
      <c r="S1995" s="70">
        <f t="shared" si="444"/>
        <v>24.200000000000003</v>
      </c>
      <c r="T1995" s="70">
        <f t="shared" si="445"/>
        <v>173.23691478580065</v>
      </c>
      <c r="U1995" s="70">
        <f t="shared" si="446"/>
        <v>706904.14470770746</v>
      </c>
      <c r="V1995" s="70">
        <f t="shared" si="447"/>
        <v>0</v>
      </c>
    </row>
    <row r="1996" spans="1:22" x14ac:dyDescent="0.15">
      <c r="A1996" s="66">
        <v>84554.932034279569</v>
      </c>
      <c r="B1996" s="67">
        <v>15.000414000000001</v>
      </c>
      <c r="C1996" s="67">
        <v>26.57067510170199</v>
      </c>
      <c r="D1996" s="65">
        <v>10</v>
      </c>
      <c r="E1996" s="68">
        <v>0.8</v>
      </c>
      <c r="F1996" s="65">
        <v>0.7</v>
      </c>
      <c r="G1996" s="65">
        <v>0.8</v>
      </c>
      <c r="H1996" s="65">
        <v>5</v>
      </c>
      <c r="I1996" s="70">
        <f t="shared" si="434"/>
        <v>1.7713294514206066</v>
      </c>
      <c r="J1996" s="70">
        <f t="shared" si="435"/>
        <v>0.6</v>
      </c>
      <c r="K1996" s="70">
        <f t="shared" si="436"/>
        <v>0.48</v>
      </c>
      <c r="L1996" s="70">
        <f t="shared" si="437"/>
        <v>1.2247448713915892</v>
      </c>
      <c r="M1996" s="70">
        <f t="shared" si="438"/>
        <v>1.300769003320728</v>
      </c>
      <c r="N1996" s="70">
        <f t="shared" si="439"/>
        <v>1.6448536269514715</v>
      </c>
      <c r="O1996" s="70">
        <f t="shared" si="440"/>
        <v>2.1395746129381501</v>
      </c>
      <c r="P1996" s="70">
        <f t="shared" si="441"/>
        <v>5.1395746129381497</v>
      </c>
      <c r="Q1996" s="70">
        <f t="shared" si="442"/>
        <v>-16.228670548579395</v>
      </c>
      <c r="R1996" s="70" t="str">
        <f t="shared" si="443"/>
        <v>Yes</v>
      </c>
      <c r="S1996" s="70">
        <f t="shared" si="444"/>
        <v>3</v>
      </c>
      <c r="T1996" s="70">
        <f t="shared" si="445"/>
        <v>21.368245161517542</v>
      </c>
      <c r="U1996" s="70">
        <f t="shared" si="446"/>
        <v>14437.892267827208</v>
      </c>
      <c r="V1996" s="70">
        <f t="shared" si="447"/>
        <v>0</v>
      </c>
    </row>
    <row r="1997" spans="1:22" x14ac:dyDescent="0.15">
      <c r="A1997" s="66">
        <v>82987.783965488808</v>
      </c>
      <c r="B1997" s="67">
        <v>21.981377000000002</v>
      </c>
      <c r="C1997" s="67">
        <v>37.997734673969099</v>
      </c>
      <c r="D1997" s="65">
        <v>10</v>
      </c>
      <c r="E1997" s="68">
        <v>1.5</v>
      </c>
      <c r="F1997" s="65">
        <v>0.7</v>
      </c>
      <c r="G1997" s="65">
        <v>0.8</v>
      </c>
      <c r="H1997" s="65">
        <v>5</v>
      </c>
      <c r="I1997" s="70">
        <f t="shared" si="434"/>
        <v>1.7286330457809398</v>
      </c>
      <c r="J1997" s="70">
        <f t="shared" si="435"/>
        <v>0.83333333333333326</v>
      </c>
      <c r="K1997" s="70">
        <f t="shared" si="436"/>
        <v>0.66666666666666663</v>
      </c>
      <c r="L1997" s="70">
        <f t="shared" si="437"/>
        <v>1.2247448713915892</v>
      </c>
      <c r="M1997" s="70">
        <f t="shared" si="438"/>
        <v>1.8066236157232334</v>
      </c>
      <c r="N1997" s="70">
        <f t="shared" si="439"/>
        <v>1.6448536269514715</v>
      </c>
      <c r="O1997" s="70">
        <f t="shared" si="440"/>
        <v>2.9716314068585419</v>
      </c>
      <c r="P1997" s="70">
        <f t="shared" si="441"/>
        <v>7.138298073525208</v>
      </c>
      <c r="Q1997" s="70">
        <f t="shared" si="442"/>
        <v>-23.271366954219058</v>
      </c>
      <c r="R1997" s="70" t="str">
        <f t="shared" si="443"/>
        <v>Yes</v>
      </c>
      <c r="S1997" s="70">
        <f t="shared" si="444"/>
        <v>4.1666666666666661</v>
      </c>
      <c r="T1997" s="70">
        <f t="shared" si="445"/>
        <v>30.409665027744268</v>
      </c>
      <c r="U1997" s="70">
        <f t="shared" si="446"/>
        <v>397347.6318359375</v>
      </c>
      <c r="V1997" s="70">
        <f t="shared" si="447"/>
        <v>0</v>
      </c>
    </row>
    <row r="1998" spans="1:22" x14ac:dyDescent="0.15">
      <c r="A1998" s="66">
        <v>16821.957136845391</v>
      </c>
      <c r="B1998" s="67">
        <v>11.724559000000001</v>
      </c>
      <c r="C1998" s="67">
        <v>173.90941309760973</v>
      </c>
      <c r="D1998" s="65">
        <v>82</v>
      </c>
      <c r="E1998" s="68">
        <v>-0.4</v>
      </c>
      <c r="F1998" s="65">
        <v>0.7</v>
      </c>
      <c r="G1998" s="65">
        <v>0.8</v>
      </c>
      <c r="H1998" s="65">
        <v>5</v>
      </c>
      <c r="I1998" s="70">
        <f t="shared" si="434"/>
        <v>14.832917220819112</v>
      </c>
      <c r="J1998" s="70">
        <f t="shared" si="435"/>
        <v>1.64</v>
      </c>
      <c r="K1998" s="70">
        <f t="shared" si="436"/>
        <v>1.3120000000000001</v>
      </c>
      <c r="L1998" s="70">
        <f t="shared" si="437"/>
        <v>1.2247448713915892</v>
      </c>
      <c r="M1998" s="70">
        <f t="shared" si="438"/>
        <v>3.5554352757433234</v>
      </c>
      <c r="N1998" s="70">
        <f t="shared" si="439"/>
        <v>1.6448536269514715</v>
      </c>
      <c r="O1998" s="70">
        <f t="shared" si="440"/>
        <v>5.8481706086976111</v>
      </c>
      <c r="P1998" s="70">
        <f t="shared" si="441"/>
        <v>14.04817060869761</v>
      </c>
      <c r="Q1998" s="70">
        <f t="shared" si="442"/>
        <v>-34.367082779180883</v>
      </c>
      <c r="R1998" s="70" t="str">
        <f t="shared" si="443"/>
        <v>Yes</v>
      </c>
      <c r="S1998" s="70">
        <f t="shared" si="444"/>
        <v>8.1999999999999993</v>
      </c>
      <c r="T1998" s="70">
        <f t="shared" si="445"/>
        <v>48.415253387878494</v>
      </c>
      <c r="U1998" s="70">
        <f t="shared" si="446"/>
        <v>122.55375962111999</v>
      </c>
      <c r="V1998" s="70">
        <f t="shared" si="447"/>
        <v>0</v>
      </c>
    </row>
    <row r="1999" spans="1:22" x14ac:dyDescent="0.15">
      <c r="A1999" s="66">
        <v>66097.56462645602</v>
      </c>
      <c r="B1999" s="67">
        <v>11.964436000000003</v>
      </c>
      <c r="C1999" s="67">
        <v>21.601116966801069</v>
      </c>
      <c r="D1999" s="65">
        <v>10</v>
      </c>
      <c r="E1999" s="68">
        <v>-0.6</v>
      </c>
      <c r="F1999" s="65">
        <v>0.7</v>
      </c>
      <c r="G1999" s="65">
        <v>0.8</v>
      </c>
      <c r="H1999" s="65">
        <v>5</v>
      </c>
      <c r="I1999" s="70">
        <f t="shared" si="434"/>
        <v>1.8054438142174911</v>
      </c>
      <c r="J1999" s="70">
        <f t="shared" si="435"/>
        <v>0.13333333333333333</v>
      </c>
      <c r="K1999" s="70">
        <f t="shared" si="436"/>
        <v>0.10666666666666667</v>
      </c>
      <c r="L1999" s="70">
        <f t="shared" si="437"/>
        <v>1.2247448713915892</v>
      </c>
      <c r="M1999" s="70">
        <f t="shared" si="438"/>
        <v>0.28905977851571735</v>
      </c>
      <c r="N1999" s="70">
        <f t="shared" si="439"/>
        <v>1.6448536269514715</v>
      </c>
      <c r="O1999" s="70">
        <f t="shared" si="440"/>
        <v>0.47546102509736671</v>
      </c>
      <c r="P1999" s="70">
        <f t="shared" si="441"/>
        <v>1.1421276917640333</v>
      </c>
      <c r="Q1999" s="70">
        <f t="shared" si="442"/>
        <v>-2.1945561857825089</v>
      </c>
      <c r="R1999" s="70" t="str">
        <f t="shared" si="443"/>
        <v>Yes</v>
      </c>
      <c r="S1999" s="70">
        <f t="shared" si="444"/>
        <v>0.66666666666666663</v>
      </c>
      <c r="T1999" s="70">
        <f t="shared" si="445"/>
        <v>3.3366838775465419</v>
      </c>
      <c r="U1999" s="70">
        <f t="shared" si="446"/>
        <v>6.6663870463999997</v>
      </c>
      <c r="V1999" s="70">
        <f t="shared" si="447"/>
        <v>0</v>
      </c>
    </row>
    <row r="2000" spans="1:22" x14ac:dyDescent="0.15">
      <c r="A2000" s="66">
        <v>10529.673404726358</v>
      </c>
      <c r="B2000" s="67">
        <v>8.0478970000000007</v>
      </c>
      <c r="C2000" s="67">
        <v>15.190178465894039</v>
      </c>
      <c r="D2000" s="65">
        <v>10</v>
      </c>
      <c r="E2000" s="68">
        <v>1.2</v>
      </c>
      <c r="F2000" s="65">
        <v>0.7</v>
      </c>
      <c r="G2000" s="65">
        <v>0.8</v>
      </c>
      <c r="H2000" s="65">
        <v>5</v>
      </c>
      <c r="I2000" s="70">
        <f t="shared" si="434"/>
        <v>1.8874717787633264</v>
      </c>
      <c r="J2000" s="70">
        <f t="shared" si="435"/>
        <v>0.73333333333333339</v>
      </c>
      <c r="K2000" s="70">
        <f t="shared" si="436"/>
        <v>0.58666666666666678</v>
      </c>
      <c r="L2000" s="70">
        <f t="shared" si="437"/>
        <v>1.2247448713915892</v>
      </c>
      <c r="M2000" s="70">
        <f t="shared" si="438"/>
        <v>1.5898287818364456</v>
      </c>
      <c r="N2000" s="70">
        <f t="shared" si="439"/>
        <v>1.6448536269514715</v>
      </c>
      <c r="O2000" s="70">
        <f t="shared" si="440"/>
        <v>2.6150356380355171</v>
      </c>
      <c r="P2000" s="70">
        <f t="shared" si="441"/>
        <v>6.2817023047021845</v>
      </c>
      <c r="Q2000" s="70">
        <f t="shared" si="442"/>
        <v>-20.112528221236673</v>
      </c>
      <c r="R2000" s="70" t="str">
        <f t="shared" si="443"/>
        <v>Yes</v>
      </c>
      <c r="S2000" s="70">
        <f t="shared" si="444"/>
        <v>3.666666666666667</v>
      </c>
      <c r="T2000" s="70">
        <f t="shared" si="445"/>
        <v>26.394230525938859</v>
      </c>
      <c r="U2000" s="70">
        <f t="shared" si="446"/>
        <v>107106.68859207688</v>
      </c>
      <c r="V2000" s="70">
        <f t="shared" si="447"/>
        <v>0</v>
      </c>
    </row>
    <row r="2001" spans="1:22" x14ac:dyDescent="0.15">
      <c r="A2001" s="66">
        <v>14561.625878350382</v>
      </c>
      <c r="B2001" s="67">
        <v>29.683544000000005</v>
      </c>
      <c r="C2001" s="67">
        <v>50.605324936881217</v>
      </c>
      <c r="D2001" s="65">
        <v>10</v>
      </c>
      <c r="E2001" s="68">
        <v>1.5</v>
      </c>
      <c r="F2001" s="65">
        <v>0.7</v>
      </c>
      <c r="G2001" s="65">
        <v>0.8</v>
      </c>
      <c r="H2001" s="65">
        <v>5</v>
      </c>
      <c r="I2001" s="70">
        <f t="shared" si="434"/>
        <v>1.704827595279095</v>
      </c>
      <c r="J2001" s="70">
        <f t="shared" si="435"/>
        <v>0.83333333333333326</v>
      </c>
      <c r="K2001" s="70">
        <f t="shared" si="436"/>
        <v>0.66666666666666663</v>
      </c>
      <c r="L2001" s="70">
        <f t="shared" si="437"/>
        <v>1.2247448713915892</v>
      </c>
      <c r="M2001" s="70">
        <f t="shared" si="438"/>
        <v>1.8066236157232334</v>
      </c>
      <c r="N2001" s="70">
        <f t="shared" si="439"/>
        <v>1.6448536269514715</v>
      </c>
      <c r="O2001" s="70">
        <f t="shared" si="440"/>
        <v>2.9716314068585419</v>
      </c>
      <c r="P2001" s="70">
        <f t="shared" si="441"/>
        <v>7.138298073525208</v>
      </c>
      <c r="Q2001" s="70">
        <f t="shared" si="442"/>
        <v>-23.295172404720901</v>
      </c>
      <c r="R2001" s="70" t="str">
        <f t="shared" si="443"/>
        <v>Yes</v>
      </c>
      <c r="S2001" s="70">
        <f t="shared" si="444"/>
        <v>4.1666666666666661</v>
      </c>
      <c r="T2001" s="70">
        <f t="shared" si="445"/>
        <v>30.433470478246107</v>
      </c>
      <c r="U2001" s="70">
        <f t="shared" si="446"/>
        <v>397347.6318359375</v>
      </c>
      <c r="V2001" s="70">
        <f t="shared" si="447"/>
        <v>0</v>
      </c>
    </row>
    <row r="2002" spans="1:22" x14ac:dyDescent="0.15">
      <c r="A2002" s="66">
        <v>66951.123657048011</v>
      </c>
      <c r="B2002" s="67">
        <v>7.4141760000000012</v>
      </c>
      <c r="C2002" s="67">
        <v>311.36264964036343</v>
      </c>
      <c r="D2002" s="65">
        <v>220</v>
      </c>
      <c r="E2002" s="68">
        <v>-0.2</v>
      </c>
      <c r="F2002" s="65">
        <v>0.7</v>
      </c>
      <c r="G2002" s="65">
        <v>0.8</v>
      </c>
      <c r="H2002" s="65">
        <v>5</v>
      </c>
      <c r="I2002" s="70">
        <f t="shared" si="434"/>
        <v>41.995583816780638</v>
      </c>
      <c r="J2002" s="70">
        <f t="shared" si="435"/>
        <v>5.8666666666666671</v>
      </c>
      <c r="K2002" s="70">
        <f t="shared" si="436"/>
        <v>4.6933333333333342</v>
      </c>
      <c r="L2002" s="70">
        <f t="shared" si="437"/>
        <v>1.2247448713915892</v>
      </c>
      <c r="M2002" s="70">
        <f t="shared" si="438"/>
        <v>12.718630254691565</v>
      </c>
      <c r="N2002" s="70">
        <f t="shared" si="439"/>
        <v>1.6448536269514715</v>
      </c>
      <c r="O2002" s="70">
        <f t="shared" si="440"/>
        <v>20.920285104284137</v>
      </c>
      <c r="P2002" s="70">
        <f t="shared" si="441"/>
        <v>50.253618437617476</v>
      </c>
      <c r="Q2002" s="70">
        <f t="shared" si="442"/>
        <v>-134.00441618321935</v>
      </c>
      <c r="R2002" s="70" t="str">
        <f t="shared" si="443"/>
        <v>Yes</v>
      </c>
      <c r="S2002" s="70">
        <f t="shared" si="444"/>
        <v>29.333333333333336</v>
      </c>
      <c r="T2002" s="70">
        <f t="shared" si="445"/>
        <v>184.25803462083684</v>
      </c>
      <c r="U2002" s="70">
        <f t="shared" si="446"/>
        <v>804.40857559040012</v>
      </c>
      <c r="V2002" s="70">
        <f t="shared" si="447"/>
        <v>0</v>
      </c>
    </row>
    <row r="2003" spans="1:22" x14ac:dyDescent="0.15">
      <c r="A2003" s="66">
        <v>26378.629851496527</v>
      </c>
      <c r="B2003" s="67">
        <v>10.042208</v>
      </c>
      <c r="C2003" s="67">
        <v>47.982073466758052</v>
      </c>
      <c r="D2003" s="65">
        <v>26</v>
      </c>
      <c r="E2003" s="68">
        <v>0.8</v>
      </c>
      <c r="F2003" s="65">
        <v>0.7</v>
      </c>
      <c r="G2003" s="65">
        <v>0.8</v>
      </c>
      <c r="H2003" s="65">
        <v>5</v>
      </c>
      <c r="I2003" s="70">
        <f t="shared" si="434"/>
        <v>4.778040194622343</v>
      </c>
      <c r="J2003" s="70">
        <f t="shared" si="435"/>
        <v>1.56</v>
      </c>
      <c r="K2003" s="70">
        <f t="shared" si="436"/>
        <v>1.2480000000000002</v>
      </c>
      <c r="L2003" s="70">
        <f t="shared" si="437"/>
        <v>1.2247448713915892</v>
      </c>
      <c r="M2003" s="70">
        <f t="shared" si="438"/>
        <v>3.3819994086338934</v>
      </c>
      <c r="N2003" s="70">
        <f t="shared" si="439"/>
        <v>1.6448536269514715</v>
      </c>
      <c r="O2003" s="70">
        <f t="shared" si="440"/>
        <v>5.5628939936391912</v>
      </c>
      <c r="P2003" s="70">
        <f t="shared" si="441"/>
        <v>13.362893993639192</v>
      </c>
      <c r="Q2003" s="70">
        <f t="shared" si="442"/>
        <v>-42.021959805377662</v>
      </c>
      <c r="R2003" s="70" t="str">
        <f t="shared" si="443"/>
        <v>Yes</v>
      </c>
      <c r="S2003" s="70">
        <f t="shared" si="444"/>
        <v>7.8000000000000007</v>
      </c>
      <c r="T2003" s="70">
        <f t="shared" si="445"/>
        <v>55.384853799016852</v>
      </c>
      <c r="U2003" s="70">
        <f t="shared" si="446"/>
        <v>37538.519896350736</v>
      </c>
      <c r="V2003" s="70">
        <f t="shared" si="447"/>
        <v>0</v>
      </c>
    </row>
    <row r="2004" spans="1:22" x14ac:dyDescent="0.15">
      <c r="A2004" s="66">
        <v>98206.367455730127</v>
      </c>
      <c r="B2004" s="67">
        <v>21.534337000000001</v>
      </c>
      <c r="C2004" s="67">
        <v>67.078763895023684</v>
      </c>
      <c r="D2004" s="65">
        <v>18</v>
      </c>
      <c r="E2004" s="68">
        <v>-0.4</v>
      </c>
      <c r="F2004" s="65">
        <v>0.7</v>
      </c>
      <c r="G2004" s="65">
        <v>0.8</v>
      </c>
      <c r="H2004" s="65">
        <v>5</v>
      </c>
      <c r="I2004" s="70">
        <f t="shared" si="434"/>
        <v>3.1149676860273749</v>
      </c>
      <c r="J2004" s="70">
        <f t="shared" si="435"/>
        <v>0.36</v>
      </c>
      <c r="K2004" s="70">
        <f t="shared" si="436"/>
        <v>0.28799999999999998</v>
      </c>
      <c r="L2004" s="70">
        <f t="shared" si="437"/>
        <v>1.2247448713915892</v>
      </c>
      <c r="M2004" s="70">
        <f t="shared" si="438"/>
        <v>0.78046140199243674</v>
      </c>
      <c r="N2004" s="70">
        <f t="shared" si="439"/>
        <v>1.6448536269514715</v>
      </c>
      <c r="O2004" s="70">
        <f t="shared" si="440"/>
        <v>1.2837447677628899</v>
      </c>
      <c r="P2004" s="70">
        <f t="shared" si="441"/>
        <v>3.08374476776289</v>
      </c>
      <c r="Q2004" s="70">
        <f t="shared" si="442"/>
        <v>-7.6850323139726235</v>
      </c>
      <c r="R2004" s="70" t="str">
        <f t="shared" si="443"/>
        <v>Yes</v>
      </c>
      <c r="S2004" s="70">
        <f t="shared" si="444"/>
        <v>1.7999999999999998</v>
      </c>
      <c r="T2004" s="70">
        <f t="shared" si="445"/>
        <v>10.768777081735514</v>
      </c>
      <c r="U2004" s="70">
        <f t="shared" si="446"/>
        <v>26.902044794879998</v>
      </c>
      <c r="V2004" s="70">
        <f t="shared" si="447"/>
        <v>0</v>
      </c>
    </row>
    <row r="2005" spans="1:22" x14ac:dyDescent="0.15">
      <c r="A2005" s="66">
        <v>86793.404177343196</v>
      </c>
      <c r="B2005" s="67">
        <v>12.078847000000001</v>
      </c>
      <c r="C2005" s="67">
        <v>56.649827108845329</v>
      </c>
      <c r="D2005" s="65">
        <v>26</v>
      </c>
      <c r="E2005" s="68">
        <v>1.5</v>
      </c>
      <c r="F2005" s="65">
        <v>0.7</v>
      </c>
      <c r="G2005" s="65">
        <v>0.8</v>
      </c>
      <c r="H2005" s="65">
        <v>5</v>
      </c>
      <c r="I2005" s="70">
        <f t="shared" si="434"/>
        <v>4.6900028710393737</v>
      </c>
      <c r="J2005" s="70">
        <f t="shared" si="435"/>
        <v>2.166666666666667</v>
      </c>
      <c r="K2005" s="70">
        <f t="shared" si="436"/>
        <v>1.7333333333333336</v>
      </c>
      <c r="L2005" s="70">
        <f t="shared" si="437"/>
        <v>1.2247448713915892</v>
      </c>
      <c r="M2005" s="70">
        <f t="shared" si="438"/>
        <v>4.6972214008804078</v>
      </c>
      <c r="N2005" s="70">
        <f t="shared" si="439"/>
        <v>1.6448536269514715</v>
      </c>
      <c r="O2005" s="70">
        <f t="shared" si="440"/>
        <v>7.7262416578322108</v>
      </c>
      <c r="P2005" s="70">
        <f t="shared" si="441"/>
        <v>18.559574991165547</v>
      </c>
      <c r="Q2005" s="70">
        <f t="shared" si="442"/>
        <v>-60.309997128960639</v>
      </c>
      <c r="R2005" s="70" t="str">
        <f t="shared" si="443"/>
        <v>Yes</v>
      </c>
      <c r="S2005" s="70">
        <f t="shared" si="444"/>
        <v>10.833333333333336</v>
      </c>
      <c r="T2005" s="70">
        <f t="shared" si="445"/>
        <v>78.869572120126179</v>
      </c>
      <c r="U2005" s="70">
        <f t="shared" si="446"/>
        <v>1033103.8427734376</v>
      </c>
      <c r="V2005" s="70">
        <f t="shared" si="447"/>
        <v>0</v>
      </c>
    </row>
    <row r="2006" spans="1:22" x14ac:dyDescent="0.15">
      <c r="A2006" s="66">
        <v>32713.08559150805</v>
      </c>
      <c r="B2006" s="67">
        <v>15.523431</v>
      </c>
      <c r="C2006" s="67">
        <v>27.426795728083825</v>
      </c>
      <c r="D2006" s="65">
        <v>10</v>
      </c>
      <c r="E2006" s="68">
        <v>1.5</v>
      </c>
      <c r="F2006" s="65">
        <v>0.7</v>
      </c>
      <c r="G2006" s="65">
        <v>0.8</v>
      </c>
      <c r="H2006" s="65">
        <v>5</v>
      </c>
      <c r="I2006" s="70">
        <f t="shared" si="434"/>
        <v>1.7667998606805302</v>
      </c>
      <c r="J2006" s="70">
        <f t="shared" si="435"/>
        <v>0.83333333333333326</v>
      </c>
      <c r="K2006" s="70">
        <f t="shared" si="436"/>
        <v>0.66666666666666663</v>
      </c>
      <c r="L2006" s="70">
        <f t="shared" si="437"/>
        <v>1.2247448713915892</v>
      </c>
      <c r="M2006" s="70">
        <f t="shared" si="438"/>
        <v>1.8066236157232334</v>
      </c>
      <c r="N2006" s="70">
        <f t="shared" si="439"/>
        <v>1.6448536269514715</v>
      </c>
      <c r="O2006" s="70">
        <f t="shared" si="440"/>
        <v>2.9716314068585419</v>
      </c>
      <c r="P2006" s="70">
        <f t="shared" si="441"/>
        <v>7.138298073525208</v>
      </c>
      <c r="Q2006" s="70">
        <f t="shared" si="442"/>
        <v>-23.233200139319464</v>
      </c>
      <c r="R2006" s="70" t="str">
        <f t="shared" si="443"/>
        <v>Yes</v>
      </c>
      <c r="S2006" s="70">
        <f t="shared" si="444"/>
        <v>4.1666666666666661</v>
      </c>
      <c r="T2006" s="70">
        <f t="shared" si="445"/>
        <v>30.371498212844671</v>
      </c>
      <c r="U2006" s="70">
        <f t="shared" si="446"/>
        <v>397347.6318359375</v>
      </c>
      <c r="V2006" s="70">
        <f t="shared" si="447"/>
        <v>0</v>
      </c>
    </row>
    <row r="2007" spans="1:22" x14ac:dyDescent="0.15">
      <c r="A2007" s="66">
        <v>92433.657160790288</v>
      </c>
      <c r="B2007" s="67">
        <v>5.6459260000000002</v>
      </c>
      <c r="C2007" s="67">
        <v>20.265154625042577</v>
      </c>
      <c r="D2007" s="65">
        <v>18</v>
      </c>
      <c r="E2007" s="68">
        <v>1.5</v>
      </c>
      <c r="F2007" s="65">
        <v>0.7</v>
      </c>
      <c r="G2007" s="65">
        <v>0.8</v>
      </c>
      <c r="H2007" s="65">
        <v>5</v>
      </c>
      <c r="I2007" s="70">
        <f t="shared" si="434"/>
        <v>3.5893411683119076</v>
      </c>
      <c r="J2007" s="70">
        <f t="shared" si="435"/>
        <v>1.5</v>
      </c>
      <c r="K2007" s="70">
        <f t="shared" si="436"/>
        <v>1.2000000000000002</v>
      </c>
      <c r="L2007" s="70">
        <f t="shared" si="437"/>
        <v>1.2247448713915892</v>
      </c>
      <c r="M2007" s="70">
        <f t="shared" si="438"/>
        <v>3.2519225083018202</v>
      </c>
      <c r="N2007" s="70">
        <f t="shared" si="439"/>
        <v>1.6448536269514715</v>
      </c>
      <c r="O2007" s="70">
        <f t="shared" si="440"/>
        <v>5.3489365323453759</v>
      </c>
      <c r="P2007" s="70">
        <f t="shared" si="441"/>
        <v>12.848936532345377</v>
      </c>
      <c r="Q2007" s="70">
        <f t="shared" si="442"/>
        <v>-41.410658831688096</v>
      </c>
      <c r="R2007" s="70" t="str">
        <f t="shared" si="443"/>
        <v>Yes</v>
      </c>
      <c r="S2007" s="70">
        <f t="shared" si="444"/>
        <v>7.5</v>
      </c>
      <c r="T2007" s="70">
        <f t="shared" si="445"/>
        <v>54.259595364033473</v>
      </c>
      <c r="U2007" s="70">
        <f t="shared" si="446"/>
        <v>715225.7373046875</v>
      </c>
      <c r="V2007" s="70">
        <f t="shared" si="447"/>
        <v>0</v>
      </c>
    </row>
    <row r="2008" spans="1:22" x14ac:dyDescent="0.15">
      <c r="A2008" s="66">
        <v>78261.552203637781</v>
      </c>
      <c r="B2008" s="67">
        <v>11.884950000000002</v>
      </c>
      <c r="C2008" s="67">
        <v>73.001424582675412</v>
      </c>
      <c r="D2008" s="65">
        <v>34</v>
      </c>
      <c r="E2008" s="68">
        <v>-0.4</v>
      </c>
      <c r="F2008" s="65">
        <v>0.7</v>
      </c>
      <c r="G2008" s="65">
        <v>0.8</v>
      </c>
      <c r="H2008" s="65">
        <v>5</v>
      </c>
      <c r="I2008" s="70">
        <f t="shared" si="434"/>
        <v>6.142341750085226</v>
      </c>
      <c r="J2008" s="70">
        <f t="shared" si="435"/>
        <v>0.67999999999999994</v>
      </c>
      <c r="K2008" s="70">
        <f t="shared" si="436"/>
        <v>0.54399999999999993</v>
      </c>
      <c r="L2008" s="70">
        <f t="shared" si="437"/>
        <v>1.2247448713915892</v>
      </c>
      <c r="M2008" s="70">
        <f t="shared" si="438"/>
        <v>1.4742048704301582</v>
      </c>
      <c r="N2008" s="70">
        <f t="shared" si="439"/>
        <v>1.6448536269514715</v>
      </c>
      <c r="O2008" s="70">
        <f t="shared" si="440"/>
        <v>2.4248512279965699</v>
      </c>
      <c r="P2008" s="70">
        <f t="shared" si="441"/>
        <v>5.8248512279965698</v>
      </c>
      <c r="Q2008" s="70">
        <f t="shared" si="442"/>
        <v>-14.257658249914773</v>
      </c>
      <c r="R2008" s="70" t="str">
        <f t="shared" si="443"/>
        <v>Yes</v>
      </c>
      <c r="S2008" s="70">
        <f t="shared" si="444"/>
        <v>3.3999999999999995</v>
      </c>
      <c r="T2008" s="70">
        <f t="shared" si="445"/>
        <v>20.082509477911344</v>
      </c>
      <c r="U2008" s="70">
        <f t="shared" si="446"/>
        <v>50.814973501439994</v>
      </c>
      <c r="V2008" s="70">
        <f t="shared" si="447"/>
        <v>0</v>
      </c>
    </row>
    <row r="2009" spans="1:22" x14ac:dyDescent="0.15">
      <c r="A2009" s="66">
        <v>57719.39020970391</v>
      </c>
      <c r="B2009" s="67">
        <v>47.049343</v>
      </c>
      <c r="C2009" s="67">
        <v>142.25616970390055</v>
      </c>
      <c r="D2009" s="65">
        <v>18</v>
      </c>
      <c r="E2009" s="68">
        <v>1.2</v>
      </c>
      <c r="F2009" s="65">
        <v>0.7</v>
      </c>
      <c r="G2009" s="65">
        <v>0.8</v>
      </c>
      <c r="H2009" s="65">
        <v>5</v>
      </c>
      <c r="I2009" s="70">
        <f t="shared" si="434"/>
        <v>3.0235527349213047</v>
      </c>
      <c r="J2009" s="70">
        <f t="shared" si="435"/>
        <v>1.32</v>
      </c>
      <c r="K2009" s="70">
        <f t="shared" si="436"/>
        <v>1.056</v>
      </c>
      <c r="L2009" s="70">
        <f t="shared" si="437"/>
        <v>1.2247448713915892</v>
      </c>
      <c r="M2009" s="70">
        <f t="shared" si="438"/>
        <v>2.8616918073056015</v>
      </c>
      <c r="N2009" s="70">
        <f t="shared" si="439"/>
        <v>1.6448536269514715</v>
      </c>
      <c r="O2009" s="70">
        <f t="shared" si="440"/>
        <v>4.70706414846393</v>
      </c>
      <c r="P2009" s="70">
        <f t="shared" si="441"/>
        <v>11.30706414846393</v>
      </c>
      <c r="Q2009" s="70">
        <f t="shared" si="442"/>
        <v>-36.576447265078698</v>
      </c>
      <c r="R2009" s="70" t="str">
        <f t="shared" si="443"/>
        <v>Yes</v>
      </c>
      <c r="S2009" s="70">
        <f t="shared" si="444"/>
        <v>6.6000000000000005</v>
      </c>
      <c r="T2009" s="70">
        <f t="shared" si="445"/>
        <v>47.883511413542628</v>
      </c>
      <c r="U2009" s="70">
        <f t="shared" si="446"/>
        <v>192792.0394657384</v>
      </c>
      <c r="V2009" s="70">
        <f t="shared" si="447"/>
        <v>0</v>
      </c>
    </row>
    <row r="2010" spans="1:22" x14ac:dyDescent="0.15">
      <c r="A2010" s="66">
        <v>2199.0989839852705</v>
      </c>
      <c r="B2010" s="67">
        <v>8.0069440000000007</v>
      </c>
      <c r="C2010" s="67">
        <v>111.91125792061008</v>
      </c>
      <c r="D2010" s="65">
        <v>74</v>
      </c>
      <c r="E2010" s="68">
        <v>1.2</v>
      </c>
      <c r="F2010" s="65">
        <v>0.7</v>
      </c>
      <c r="G2010" s="65">
        <v>0.8</v>
      </c>
      <c r="H2010" s="65">
        <v>5</v>
      </c>
      <c r="I2010" s="70">
        <f t="shared" si="434"/>
        <v>13.976775399029901</v>
      </c>
      <c r="J2010" s="70">
        <f t="shared" si="435"/>
        <v>5.4266666666666676</v>
      </c>
      <c r="K2010" s="70">
        <f t="shared" si="436"/>
        <v>4.3413333333333339</v>
      </c>
      <c r="L2010" s="70">
        <f t="shared" si="437"/>
        <v>1.2247448713915892</v>
      </c>
      <c r="M2010" s="70">
        <f t="shared" si="438"/>
        <v>11.764732985589697</v>
      </c>
      <c r="N2010" s="70">
        <f t="shared" si="439"/>
        <v>1.6448536269514715</v>
      </c>
      <c r="O2010" s="70">
        <f t="shared" si="440"/>
        <v>19.351263721462828</v>
      </c>
      <c r="P2010" s="70">
        <f t="shared" si="441"/>
        <v>46.484597054796168</v>
      </c>
      <c r="Q2010" s="70">
        <f t="shared" si="442"/>
        <v>-148.82322460097015</v>
      </c>
      <c r="R2010" s="70" t="str">
        <f t="shared" si="443"/>
        <v>Yes</v>
      </c>
      <c r="S2010" s="70">
        <f t="shared" si="444"/>
        <v>27.13333333333334</v>
      </c>
      <c r="T2010" s="70">
        <f t="shared" si="445"/>
        <v>195.3078216557663</v>
      </c>
      <c r="U2010" s="70">
        <f t="shared" si="446"/>
        <v>792589.49558136903</v>
      </c>
      <c r="V2010" s="70">
        <f t="shared" si="447"/>
        <v>0</v>
      </c>
    </row>
    <row r="2011" spans="1:22" x14ac:dyDescent="0.15">
      <c r="A2011" s="66">
        <v>31340.146491780939</v>
      </c>
      <c r="B2011" s="67">
        <v>10.454433000000002</v>
      </c>
      <c r="C2011" s="67">
        <v>65.039994315006211</v>
      </c>
      <c r="D2011" s="65">
        <v>34</v>
      </c>
      <c r="E2011" s="68">
        <v>1.2</v>
      </c>
      <c r="F2011" s="65">
        <v>0.7</v>
      </c>
      <c r="G2011" s="65">
        <v>0.8</v>
      </c>
      <c r="H2011" s="65">
        <v>5</v>
      </c>
      <c r="I2011" s="70">
        <f t="shared" si="434"/>
        <v>6.2212837668964163</v>
      </c>
      <c r="J2011" s="70">
        <f t="shared" si="435"/>
        <v>2.4933333333333336</v>
      </c>
      <c r="K2011" s="70">
        <f t="shared" si="436"/>
        <v>1.994666666666667</v>
      </c>
      <c r="L2011" s="70">
        <f t="shared" si="437"/>
        <v>1.2247448713915892</v>
      </c>
      <c r="M2011" s="70">
        <f t="shared" si="438"/>
        <v>5.405417858243915</v>
      </c>
      <c r="N2011" s="70">
        <f t="shared" si="439"/>
        <v>1.6448536269514715</v>
      </c>
      <c r="O2011" s="70">
        <f t="shared" si="440"/>
        <v>8.8911211693207584</v>
      </c>
      <c r="P2011" s="70">
        <f t="shared" si="441"/>
        <v>21.357787835987427</v>
      </c>
      <c r="Q2011" s="70">
        <f t="shared" si="442"/>
        <v>-68.578716233103592</v>
      </c>
      <c r="R2011" s="70" t="str">
        <f t="shared" si="443"/>
        <v>Yes</v>
      </c>
      <c r="S2011" s="70">
        <f t="shared" si="444"/>
        <v>12.466666666666669</v>
      </c>
      <c r="T2011" s="70">
        <f t="shared" si="445"/>
        <v>89.936504069091015</v>
      </c>
      <c r="U2011" s="70">
        <f t="shared" si="446"/>
        <v>364162.74121306144</v>
      </c>
      <c r="V2011" s="70">
        <f t="shared" si="447"/>
        <v>0</v>
      </c>
    </row>
    <row r="2012" spans="1:22" x14ac:dyDescent="0.15">
      <c r="A2012" s="66">
        <v>44624.305766905978</v>
      </c>
      <c r="B2012" s="67">
        <v>7.719558000000001</v>
      </c>
      <c r="C2012" s="67">
        <v>272.54066753953902</v>
      </c>
      <c r="D2012" s="65">
        <v>186</v>
      </c>
      <c r="E2012" s="68">
        <v>0.4</v>
      </c>
      <c r="F2012" s="65">
        <v>0.7</v>
      </c>
      <c r="G2012" s="65">
        <v>0.8</v>
      </c>
      <c r="H2012" s="65">
        <v>5</v>
      </c>
      <c r="I2012" s="70">
        <f t="shared" si="434"/>
        <v>35.305216637991315</v>
      </c>
      <c r="J2012" s="70">
        <f t="shared" si="435"/>
        <v>8.68</v>
      </c>
      <c r="K2012" s="70">
        <f t="shared" si="436"/>
        <v>6.944</v>
      </c>
      <c r="L2012" s="70">
        <f t="shared" si="437"/>
        <v>1.2247448713915892</v>
      </c>
      <c r="M2012" s="70">
        <f t="shared" si="438"/>
        <v>18.8177915813732</v>
      </c>
      <c r="N2012" s="70">
        <f t="shared" si="439"/>
        <v>1.6448536269514715</v>
      </c>
      <c r="O2012" s="70">
        <f t="shared" si="440"/>
        <v>30.952512733838574</v>
      </c>
      <c r="P2012" s="70">
        <f t="shared" si="441"/>
        <v>74.35251273383858</v>
      </c>
      <c r="Q2012" s="70">
        <f t="shared" si="442"/>
        <v>-225.09478336200866</v>
      </c>
      <c r="R2012" s="70" t="str">
        <f t="shared" si="443"/>
        <v>Yes</v>
      </c>
      <c r="S2012" s="70">
        <f t="shared" si="444"/>
        <v>43.4</v>
      </c>
      <c r="T2012" s="70">
        <f t="shared" si="445"/>
        <v>299.44729609584726</v>
      </c>
      <c r="U2012" s="70">
        <f t="shared" si="446"/>
        <v>25711.669254512624</v>
      </c>
      <c r="V2012" s="70">
        <f t="shared" si="447"/>
        <v>0</v>
      </c>
    </row>
    <row r="2013" spans="1:22" x14ac:dyDescent="0.15">
      <c r="E2013" s="68"/>
    </row>
    <row r="2014" spans="1:22" x14ac:dyDescent="0.15">
      <c r="E2014" s="68"/>
    </row>
    <row r="2015" spans="1:22" x14ac:dyDescent="0.15">
      <c r="E2015" s="68"/>
    </row>
    <row r="2016" spans="1:22" x14ac:dyDescent="0.15">
      <c r="E2016" s="68"/>
    </row>
    <row r="2017" spans="5:5" x14ac:dyDescent="0.15">
      <c r="E2017" s="68"/>
    </row>
    <row r="2018" spans="5:5" x14ac:dyDescent="0.15">
      <c r="E2018" s="68"/>
    </row>
    <row r="2019" spans="5:5" x14ac:dyDescent="0.15">
      <c r="E2019" s="68"/>
    </row>
    <row r="2020" spans="5:5" x14ac:dyDescent="0.15">
      <c r="E2020" s="68"/>
    </row>
    <row r="2021" spans="5:5" x14ac:dyDescent="0.15">
      <c r="E2021" s="68"/>
    </row>
    <row r="2022" spans="5:5" x14ac:dyDescent="0.15">
      <c r="E2022" s="68"/>
    </row>
    <row r="2023" spans="5:5" x14ac:dyDescent="0.15">
      <c r="E2023" s="68"/>
    </row>
    <row r="2024" spans="5:5" x14ac:dyDescent="0.15">
      <c r="E2024" s="68"/>
    </row>
    <row r="2025" spans="5:5" x14ac:dyDescent="0.15">
      <c r="E2025" s="68"/>
    </row>
    <row r="2026" spans="5:5" x14ac:dyDescent="0.15">
      <c r="E2026" s="68"/>
    </row>
    <row r="2027" spans="5:5" x14ac:dyDescent="0.15">
      <c r="E2027" s="68"/>
    </row>
    <row r="2028" spans="5:5" x14ac:dyDescent="0.15">
      <c r="E2028" s="68"/>
    </row>
    <row r="2029" spans="5:5" x14ac:dyDescent="0.15">
      <c r="E2029" s="68"/>
    </row>
    <row r="2030" spans="5:5" x14ac:dyDescent="0.15">
      <c r="E2030" s="68"/>
    </row>
    <row r="2031" spans="5:5" x14ac:dyDescent="0.15">
      <c r="E2031" s="68"/>
    </row>
    <row r="2032" spans="5:5" x14ac:dyDescent="0.15">
      <c r="E2032" s="68"/>
    </row>
    <row r="2033" spans="5:5" x14ac:dyDescent="0.15">
      <c r="E2033" s="68"/>
    </row>
    <row r="2034" spans="5:5" x14ac:dyDescent="0.15">
      <c r="E2034" s="68"/>
    </row>
    <row r="2035" spans="5:5" x14ac:dyDescent="0.15">
      <c r="E2035" s="68"/>
    </row>
    <row r="2036" spans="5:5" x14ac:dyDescent="0.15">
      <c r="E2036" s="68"/>
    </row>
    <row r="2037" spans="5:5" x14ac:dyDescent="0.15">
      <c r="E2037" s="68"/>
    </row>
    <row r="2038" spans="5:5" x14ac:dyDescent="0.15">
      <c r="E2038" s="68"/>
    </row>
    <row r="2039" spans="5:5" x14ac:dyDescent="0.15">
      <c r="E2039" s="68"/>
    </row>
    <row r="2040" spans="5:5" x14ac:dyDescent="0.15">
      <c r="E2040" s="68"/>
    </row>
    <row r="2041" spans="5:5" x14ac:dyDescent="0.15">
      <c r="E2041" s="68"/>
    </row>
    <row r="2042" spans="5:5" x14ac:dyDescent="0.15">
      <c r="E2042" s="68"/>
    </row>
    <row r="2043" spans="5:5" x14ac:dyDescent="0.15">
      <c r="E2043" s="68"/>
    </row>
    <row r="2044" spans="5:5" x14ac:dyDescent="0.15">
      <c r="E2044" s="68"/>
    </row>
    <row r="2045" spans="5:5" x14ac:dyDescent="0.15">
      <c r="E2045" s="68"/>
    </row>
    <row r="2046" spans="5:5" x14ac:dyDescent="0.15">
      <c r="E2046" s="68"/>
    </row>
    <row r="2047" spans="5:5" x14ac:dyDescent="0.15">
      <c r="E2047" s="68"/>
    </row>
    <row r="2048" spans="5:5" x14ac:dyDescent="0.15">
      <c r="E2048" s="68"/>
    </row>
    <row r="2049" spans="5:5" x14ac:dyDescent="0.15">
      <c r="E2049" s="68"/>
    </row>
    <row r="2050" spans="5:5" x14ac:dyDescent="0.15">
      <c r="E2050" s="68"/>
    </row>
    <row r="2051" spans="5:5" x14ac:dyDescent="0.15">
      <c r="E2051" s="68"/>
    </row>
    <row r="2052" spans="5:5" x14ac:dyDescent="0.15">
      <c r="E2052" s="68"/>
    </row>
    <row r="2053" spans="5:5" x14ac:dyDescent="0.15">
      <c r="E2053" s="68"/>
    </row>
    <row r="2054" spans="5:5" x14ac:dyDescent="0.15">
      <c r="E2054" s="68"/>
    </row>
    <row r="2055" spans="5:5" x14ac:dyDescent="0.15">
      <c r="E2055" s="68"/>
    </row>
    <row r="2056" spans="5:5" x14ac:dyDescent="0.15">
      <c r="E2056" s="68"/>
    </row>
    <row r="2057" spans="5:5" x14ac:dyDescent="0.15">
      <c r="E2057" s="68"/>
    </row>
    <row r="2058" spans="5:5" x14ac:dyDescent="0.15">
      <c r="E2058" s="68"/>
    </row>
    <row r="2059" spans="5:5" x14ac:dyDescent="0.15">
      <c r="E2059" s="68"/>
    </row>
    <row r="2060" spans="5:5" x14ac:dyDescent="0.15">
      <c r="E2060" s="68"/>
    </row>
    <row r="2061" spans="5:5" x14ac:dyDescent="0.15">
      <c r="E2061" s="68"/>
    </row>
    <row r="2062" spans="5:5" x14ac:dyDescent="0.15">
      <c r="E2062" s="68"/>
    </row>
    <row r="2063" spans="5:5" x14ac:dyDescent="0.15">
      <c r="E2063" s="68"/>
    </row>
    <row r="2064" spans="5:5" x14ac:dyDescent="0.15">
      <c r="E2064" s="68"/>
    </row>
    <row r="2065" spans="5:5" x14ac:dyDescent="0.15">
      <c r="E2065" s="68"/>
    </row>
    <row r="2066" spans="5:5" x14ac:dyDescent="0.15">
      <c r="E2066" s="68"/>
    </row>
    <row r="2067" spans="5:5" x14ac:dyDescent="0.15">
      <c r="E2067" s="68"/>
    </row>
    <row r="2068" spans="5:5" x14ac:dyDescent="0.15">
      <c r="E2068" s="68"/>
    </row>
    <row r="2069" spans="5:5" x14ac:dyDescent="0.15">
      <c r="E2069" s="68"/>
    </row>
    <row r="2070" spans="5:5" x14ac:dyDescent="0.15">
      <c r="E2070" s="68"/>
    </row>
    <row r="2071" spans="5:5" x14ac:dyDescent="0.15">
      <c r="E2071" s="68"/>
    </row>
    <row r="2072" spans="5:5" x14ac:dyDescent="0.15">
      <c r="E2072" s="68"/>
    </row>
    <row r="2073" spans="5:5" x14ac:dyDescent="0.15">
      <c r="E2073" s="68"/>
    </row>
    <row r="2074" spans="5:5" x14ac:dyDescent="0.15">
      <c r="E2074" s="68"/>
    </row>
    <row r="2075" spans="5:5" x14ac:dyDescent="0.15">
      <c r="E2075" s="68"/>
    </row>
    <row r="2076" spans="5:5" x14ac:dyDescent="0.15">
      <c r="E2076" s="68"/>
    </row>
    <row r="2077" spans="5:5" x14ac:dyDescent="0.15">
      <c r="E2077" s="68"/>
    </row>
    <row r="2078" spans="5:5" x14ac:dyDescent="0.15">
      <c r="E2078" s="68"/>
    </row>
    <row r="2079" spans="5:5" x14ac:dyDescent="0.15">
      <c r="E2079" s="68"/>
    </row>
    <row r="2080" spans="5:5" x14ac:dyDescent="0.15">
      <c r="E2080" s="68"/>
    </row>
    <row r="2081" spans="5:5" x14ac:dyDescent="0.15">
      <c r="E2081" s="68"/>
    </row>
    <row r="2082" spans="5:5" x14ac:dyDescent="0.15">
      <c r="E2082" s="68"/>
    </row>
    <row r="2083" spans="5:5" x14ac:dyDescent="0.15">
      <c r="E2083" s="68"/>
    </row>
    <row r="2084" spans="5:5" x14ac:dyDescent="0.15">
      <c r="E2084" s="68"/>
    </row>
    <row r="2085" spans="5:5" x14ac:dyDescent="0.15">
      <c r="E2085" s="68"/>
    </row>
    <row r="2086" spans="5:5" x14ac:dyDescent="0.15">
      <c r="E2086" s="68"/>
    </row>
    <row r="2087" spans="5:5" x14ac:dyDescent="0.15">
      <c r="E2087" s="68"/>
    </row>
    <row r="2088" spans="5:5" x14ac:dyDescent="0.15">
      <c r="E2088" s="68"/>
    </row>
    <row r="2089" spans="5:5" x14ac:dyDescent="0.15">
      <c r="E2089" s="68"/>
    </row>
    <row r="2090" spans="5:5" x14ac:dyDescent="0.15">
      <c r="E2090" s="68"/>
    </row>
    <row r="2091" spans="5:5" x14ac:dyDescent="0.15">
      <c r="E2091" s="68"/>
    </row>
    <row r="2092" spans="5:5" x14ac:dyDescent="0.15">
      <c r="E2092" s="68"/>
    </row>
    <row r="2093" spans="5:5" x14ac:dyDescent="0.15">
      <c r="E2093" s="68"/>
    </row>
    <row r="2094" spans="5:5" x14ac:dyDescent="0.15">
      <c r="E2094" s="68"/>
    </row>
    <row r="2095" spans="5:5" x14ac:dyDescent="0.15">
      <c r="E2095" s="68"/>
    </row>
    <row r="2096" spans="5:5" x14ac:dyDescent="0.15">
      <c r="E2096" s="68"/>
    </row>
    <row r="2097" spans="5:5" x14ac:dyDescent="0.15">
      <c r="E2097" s="68"/>
    </row>
    <row r="2098" spans="5:5" x14ac:dyDescent="0.15">
      <c r="E2098" s="68"/>
    </row>
    <row r="2099" spans="5:5" x14ac:dyDescent="0.15">
      <c r="E2099" s="68"/>
    </row>
    <row r="2100" spans="5:5" x14ac:dyDescent="0.15">
      <c r="E2100" s="68"/>
    </row>
    <row r="2101" spans="5:5" x14ac:dyDescent="0.15">
      <c r="E2101" s="68"/>
    </row>
    <row r="2102" spans="5:5" x14ac:dyDescent="0.15">
      <c r="E2102" s="68"/>
    </row>
    <row r="2103" spans="5:5" x14ac:dyDescent="0.15">
      <c r="E2103" s="68"/>
    </row>
    <row r="2104" spans="5:5" x14ac:dyDescent="0.15">
      <c r="E2104" s="68"/>
    </row>
    <row r="2105" spans="5:5" x14ac:dyDescent="0.15">
      <c r="E2105" s="68"/>
    </row>
    <row r="2106" spans="5:5" x14ac:dyDescent="0.15">
      <c r="E2106" s="68"/>
    </row>
    <row r="2107" spans="5:5" x14ac:dyDescent="0.15">
      <c r="E2107" s="68"/>
    </row>
    <row r="2108" spans="5:5" x14ac:dyDescent="0.15">
      <c r="E2108" s="68"/>
    </row>
    <row r="2109" spans="5:5" x14ac:dyDescent="0.15">
      <c r="E2109" s="68"/>
    </row>
    <row r="2110" spans="5:5" x14ac:dyDescent="0.15">
      <c r="E2110" s="68"/>
    </row>
    <row r="2111" spans="5:5" x14ac:dyDescent="0.15">
      <c r="E2111" s="68"/>
    </row>
    <row r="2112" spans="5:5" x14ac:dyDescent="0.15">
      <c r="E2112" s="68"/>
    </row>
    <row r="2113" spans="5:5" x14ac:dyDescent="0.15">
      <c r="E2113" s="68"/>
    </row>
    <row r="2114" spans="5:5" x14ac:dyDescent="0.15">
      <c r="E2114" s="68"/>
    </row>
    <row r="2115" spans="5:5" x14ac:dyDescent="0.15">
      <c r="E2115" s="68"/>
    </row>
    <row r="2116" spans="5:5" x14ac:dyDescent="0.15">
      <c r="E2116" s="68"/>
    </row>
    <row r="2117" spans="5:5" x14ac:dyDescent="0.15">
      <c r="E2117" s="68"/>
    </row>
    <row r="2118" spans="5:5" x14ac:dyDescent="0.15">
      <c r="E2118" s="68"/>
    </row>
    <row r="2119" spans="5:5" x14ac:dyDescent="0.15">
      <c r="E2119" s="68"/>
    </row>
    <row r="2120" spans="5:5" x14ac:dyDescent="0.15">
      <c r="E2120" s="68"/>
    </row>
    <row r="2121" spans="5:5" x14ac:dyDescent="0.15">
      <c r="E2121" s="68"/>
    </row>
    <row r="2122" spans="5:5" x14ac:dyDescent="0.15">
      <c r="E2122" s="68"/>
    </row>
    <row r="2123" spans="5:5" x14ac:dyDescent="0.15">
      <c r="E2123" s="68"/>
    </row>
    <row r="2124" spans="5:5" x14ac:dyDescent="0.15">
      <c r="E2124" s="68"/>
    </row>
    <row r="2125" spans="5:5" x14ac:dyDescent="0.15">
      <c r="E2125" s="68"/>
    </row>
    <row r="2126" spans="5:5" x14ac:dyDescent="0.15">
      <c r="E2126" s="68"/>
    </row>
    <row r="2127" spans="5:5" x14ac:dyDescent="0.15">
      <c r="E2127" s="68"/>
    </row>
    <row r="2128" spans="5:5" x14ac:dyDescent="0.15">
      <c r="E2128" s="68"/>
    </row>
    <row r="2129" spans="5:5" x14ac:dyDescent="0.15">
      <c r="E2129" s="68"/>
    </row>
    <row r="2130" spans="5:5" x14ac:dyDescent="0.15">
      <c r="E2130" s="68"/>
    </row>
    <row r="2131" spans="5:5" x14ac:dyDescent="0.15">
      <c r="E2131" s="68"/>
    </row>
    <row r="2132" spans="5:5" x14ac:dyDescent="0.15">
      <c r="E2132" s="68"/>
    </row>
    <row r="2133" spans="5:5" x14ac:dyDescent="0.15">
      <c r="E2133" s="68"/>
    </row>
    <row r="2134" spans="5:5" x14ac:dyDescent="0.15">
      <c r="E2134" s="68"/>
    </row>
    <row r="2135" spans="5:5" x14ac:dyDescent="0.15">
      <c r="E2135" s="68"/>
    </row>
    <row r="2136" spans="5:5" x14ac:dyDescent="0.15">
      <c r="E2136" s="68"/>
    </row>
    <row r="2137" spans="5:5" x14ac:dyDescent="0.15">
      <c r="E2137" s="68"/>
    </row>
    <row r="2138" spans="5:5" x14ac:dyDescent="0.15">
      <c r="E2138" s="68"/>
    </row>
    <row r="2139" spans="5:5" x14ac:dyDescent="0.15">
      <c r="E2139" s="68"/>
    </row>
    <row r="2140" spans="5:5" x14ac:dyDescent="0.15">
      <c r="E2140" s="68"/>
    </row>
    <row r="2141" spans="5:5" x14ac:dyDescent="0.15">
      <c r="E2141" s="68"/>
    </row>
    <row r="2142" spans="5:5" x14ac:dyDescent="0.15">
      <c r="E2142" s="68"/>
    </row>
    <row r="2143" spans="5:5" x14ac:dyDescent="0.15">
      <c r="E2143" s="68"/>
    </row>
    <row r="2144" spans="5:5" x14ac:dyDescent="0.15">
      <c r="E2144" s="68"/>
    </row>
    <row r="2145" spans="5:5" x14ac:dyDescent="0.15">
      <c r="E2145" s="68"/>
    </row>
    <row r="2146" spans="5:5" x14ac:dyDescent="0.15">
      <c r="E2146" s="68"/>
    </row>
    <row r="2147" spans="5:5" x14ac:dyDescent="0.15">
      <c r="E2147" s="68"/>
    </row>
    <row r="2148" spans="5:5" x14ac:dyDescent="0.15">
      <c r="E2148" s="68"/>
    </row>
    <row r="2149" spans="5:5" x14ac:dyDescent="0.15">
      <c r="E2149" s="68"/>
    </row>
    <row r="2150" spans="5:5" x14ac:dyDescent="0.15">
      <c r="E2150" s="68"/>
    </row>
    <row r="2151" spans="5:5" x14ac:dyDescent="0.15">
      <c r="E2151" s="68"/>
    </row>
    <row r="2152" spans="5:5" x14ac:dyDescent="0.15">
      <c r="E2152" s="68"/>
    </row>
    <row r="2153" spans="5:5" x14ac:dyDescent="0.15">
      <c r="E2153" s="68"/>
    </row>
    <row r="2154" spans="5:5" x14ac:dyDescent="0.15">
      <c r="E2154" s="68"/>
    </row>
    <row r="2155" spans="5:5" x14ac:dyDescent="0.15">
      <c r="E2155" s="68"/>
    </row>
    <row r="2156" spans="5:5" x14ac:dyDescent="0.15">
      <c r="E2156" s="68"/>
    </row>
    <row r="2157" spans="5:5" x14ac:dyDescent="0.15">
      <c r="E2157" s="68"/>
    </row>
    <row r="2158" spans="5:5" x14ac:dyDescent="0.15">
      <c r="E2158" s="68"/>
    </row>
    <row r="2159" spans="5:5" x14ac:dyDescent="0.15">
      <c r="E2159" s="68"/>
    </row>
    <row r="2160" spans="5:5" x14ac:dyDescent="0.15">
      <c r="E2160" s="68"/>
    </row>
    <row r="2161" spans="5:5" x14ac:dyDescent="0.15">
      <c r="E2161" s="68"/>
    </row>
    <row r="2162" spans="5:5" x14ac:dyDescent="0.15">
      <c r="E2162" s="68"/>
    </row>
    <row r="2163" spans="5:5" x14ac:dyDescent="0.15">
      <c r="E2163" s="68"/>
    </row>
    <row r="2164" spans="5:5" x14ac:dyDescent="0.15">
      <c r="E2164" s="68"/>
    </row>
    <row r="2165" spans="5:5" x14ac:dyDescent="0.15">
      <c r="E2165" s="68"/>
    </row>
    <row r="2166" spans="5:5" x14ac:dyDescent="0.15">
      <c r="E2166" s="68"/>
    </row>
    <row r="2167" spans="5:5" x14ac:dyDescent="0.15">
      <c r="E2167" s="68"/>
    </row>
    <row r="2168" spans="5:5" x14ac:dyDescent="0.15">
      <c r="E2168" s="68"/>
    </row>
    <row r="2169" spans="5:5" x14ac:dyDescent="0.15">
      <c r="E2169" s="68"/>
    </row>
    <row r="2170" spans="5:5" x14ac:dyDescent="0.15">
      <c r="E2170" s="68"/>
    </row>
    <row r="2171" spans="5:5" x14ac:dyDescent="0.15">
      <c r="E2171" s="68"/>
    </row>
    <row r="2172" spans="5:5" x14ac:dyDescent="0.15">
      <c r="E2172" s="68"/>
    </row>
    <row r="2173" spans="5:5" x14ac:dyDescent="0.15">
      <c r="E2173" s="68"/>
    </row>
    <row r="2174" spans="5:5" x14ac:dyDescent="0.15">
      <c r="E2174" s="68"/>
    </row>
    <row r="2175" spans="5:5" x14ac:dyDescent="0.15">
      <c r="E2175" s="68"/>
    </row>
    <row r="2176" spans="5:5" x14ac:dyDescent="0.15">
      <c r="E2176" s="68"/>
    </row>
    <row r="2177" spans="5:5" x14ac:dyDescent="0.15">
      <c r="E2177" s="68"/>
    </row>
    <row r="2178" spans="5:5" x14ac:dyDescent="0.15">
      <c r="E2178" s="68"/>
    </row>
    <row r="2179" spans="5:5" x14ac:dyDescent="0.15">
      <c r="E2179" s="68"/>
    </row>
    <row r="2180" spans="5:5" x14ac:dyDescent="0.15">
      <c r="E2180" s="68"/>
    </row>
    <row r="2181" spans="5:5" x14ac:dyDescent="0.15">
      <c r="E2181" s="68"/>
    </row>
    <row r="2182" spans="5:5" x14ac:dyDescent="0.15">
      <c r="E2182" s="68"/>
    </row>
    <row r="2183" spans="5:5" x14ac:dyDescent="0.15">
      <c r="E2183" s="68"/>
    </row>
    <row r="2184" spans="5:5" x14ac:dyDescent="0.15">
      <c r="E2184" s="68"/>
    </row>
    <row r="2185" spans="5:5" x14ac:dyDescent="0.15">
      <c r="E2185" s="68"/>
    </row>
    <row r="2186" spans="5:5" x14ac:dyDescent="0.15">
      <c r="E2186" s="68"/>
    </row>
    <row r="2187" spans="5:5" x14ac:dyDescent="0.15">
      <c r="E2187" s="68"/>
    </row>
    <row r="2188" spans="5:5" x14ac:dyDescent="0.15">
      <c r="E2188" s="68"/>
    </row>
    <row r="2189" spans="5:5" x14ac:dyDescent="0.15">
      <c r="E2189" s="68"/>
    </row>
    <row r="2190" spans="5:5" x14ac:dyDescent="0.15">
      <c r="E2190" s="68"/>
    </row>
    <row r="2191" spans="5:5" x14ac:dyDescent="0.15">
      <c r="E2191" s="68"/>
    </row>
    <row r="2192" spans="5:5" x14ac:dyDescent="0.15">
      <c r="E2192" s="68"/>
    </row>
    <row r="2193" spans="5:5" x14ac:dyDescent="0.15">
      <c r="E2193" s="68"/>
    </row>
    <row r="2194" spans="5:5" x14ac:dyDescent="0.15">
      <c r="E2194" s="68"/>
    </row>
    <row r="2195" spans="5:5" x14ac:dyDescent="0.15">
      <c r="E2195" s="68"/>
    </row>
    <row r="2196" spans="5:5" x14ac:dyDescent="0.15">
      <c r="E2196" s="68"/>
    </row>
    <row r="2197" spans="5:5" x14ac:dyDescent="0.15">
      <c r="E2197" s="68"/>
    </row>
    <row r="2198" spans="5:5" x14ac:dyDescent="0.15">
      <c r="E2198" s="68"/>
    </row>
    <row r="2199" spans="5:5" x14ac:dyDescent="0.15">
      <c r="E2199" s="68"/>
    </row>
    <row r="2200" spans="5:5" x14ac:dyDescent="0.15">
      <c r="E2200" s="68"/>
    </row>
    <row r="2201" spans="5:5" x14ac:dyDescent="0.15">
      <c r="E2201" s="68"/>
    </row>
    <row r="2202" spans="5:5" x14ac:dyDescent="0.15">
      <c r="E2202" s="68"/>
    </row>
    <row r="2203" spans="5:5" x14ac:dyDescent="0.15">
      <c r="E2203" s="68"/>
    </row>
    <row r="2204" spans="5:5" x14ac:dyDescent="0.15">
      <c r="E2204" s="68"/>
    </row>
    <row r="2205" spans="5:5" x14ac:dyDescent="0.15">
      <c r="E2205" s="68"/>
    </row>
    <row r="2206" spans="5:5" x14ac:dyDescent="0.15">
      <c r="E2206" s="68"/>
    </row>
    <row r="2207" spans="5:5" x14ac:dyDescent="0.15">
      <c r="E2207" s="68"/>
    </row>
    <row r="2208" spans="5:5" x14ac:dyDescent="0.15">
      <c r="E2208" s="68"/>
    </row>
    <row r="2209" spans="5:5" x14ac:dyDescent="0.15">
      <c r="E2209" s="68"/>
    </row>
    <row r="2210" spans="5:5" x14ac:dyDescent="0.15">
      <c r="E2210" s="68"/>
    </row>
    <row r="2211" spans="5:5" x14ac:dyDescent="0.15">
      <c r="E2211" s="68"/>
    </row>
    <row r="2212" spans="5:5" x14ac:dyDescent="0.15">
      <c r="E2212" s="68"/>
    </row>
    <row r="2213" spans="5:5" x14ac:dyDescent="0.15">
      <c r="E2213" s="68"/>
    </row>
    <row r="2214" spans="5:5" x14ac:dyDescent="0.15">
      <c r="E2214" s="68"/>
    </row>
    <row r="2215" spans="5:5" x14ac:dyDescent="0.15">
      <c r="E2215" s="68"/>
    </row>
    <row r="2216" spans="5:5" x14ac:dyDescent="0.15">
      <c r="E2216" s="68"/>
    </row>
    <row r="2217" spans="5:5" x14ac:dyDescent="0.15">
      <c r="E2217" s="68"/>
    </row>
    <row r="2218" spans="5:5" x14ac:dyDescent="0.15">
      <c r="E2218" s="68"/>
    </row>
    <row r="2219" spans="5:5" x14ac:dyDescent="0.15">
      <c r="E2219" s="68"/>
    </row>
    <row r="2220" spans="5:5" x14ac:dyDescent="0.15">
      <c r="E2220" s="68"/>
    </row>
    <row r="2221" spans="5:5" x14ac:dyDescent="0.15">
      <c r="E2221" s="68"/>
    </row>
    <row r="2222" spans="5:5" x14ac:dyDescent="0.15">
      <c r="E2222" s="68"/>
    </row>
    <row r="2223" spans="5:5" x14ac:dyDescent="0.15">
      <c r="E2223" s="68"/>
    </row>
    <row r="2224" spans="5:5" x14ac:dyDescent="0.15">
      <c r="E2224" s="68"/>
    </row>
    <row r="2225" spans="5:5" x14ac:dyDescent="0.15">
      <c r="E2225" s="68"/>
    </row>
    <row r="2226" spans="5:5" x14ac:dyDescent="0.15">
      <c r="E2226" s="68"/>
    </row>
    <row r="2227" spans="5:5" x14ac:dyDescent="0.15">
      <c r="E2227" s="68"/>
    </row>
    <row r="2228" spans="5:5" x14ac:dyDescent="0.15">
      <c r="E2228" s="68"/>
    </row>
    <row r="2229" spans="5:5" x14ac:dyDescent="0.15">
      <c r="E2229" s="68"/>
    </row>
    <row r="2230" spans="5:5" x14ac:dyDescent="0.15">
      <c r="E2230" s="68"/>
    </row>
    <row r="2231" spans="5:5" x14ac:dyDescent="0.15">
      <c r="E2231" s="68"/>
    </row>
    <row r="2232" spans="5:5" x14ac:dyDescent="0.15">
      <c r="E2232" s="68"/>
    </row>
    <row r="2233" spans="5:5" x14ac:dyDescent="0.15">
      <c r="E2233" s="68"/>
    </row>
    <row r="2234" spans="5:5" x14ac:dyDescent="0.15">
      <c r="E2234" s="68"/>
    </row>
    <row r="2235" spans="5:5" x14ac:dyDescent="0.15">
      <c r="E2235" s="68"/>
    </row>
    <row r="2236" spans="5:5" x14ac:dyDescent="0.15">
      <c r="E2236" s="68"/>
    </row>
    <row r="2237" spans="5:5" x14ac:dyDescent="0.15">
      <c r="E2237" s="68"/>
    </row>
    <row r="2238" spans="5:5" x14ac:dyDescent="0.15">
      <c r="E2238" s="68"/>
    </row>
    <row r="2239" spans="5:5" x14ac:dyDescent="0.15">
      <c r="E2239" s="68"/>
    </row>
    <row r="2240" spans="5:5" x14ac:dyDescent="0.15">
      <c r="E2240" s="68"/>
    </row>
    <row r="2241" spans="5:5" x14ac:dyDescent="0.15">
      <c r="E2241" s="68"/>
    </row>
    <row r="2242" spans="5:5" x14ac:dyDescent="0.15">
      <c r="E2242" s="68"/>
    </row>
    <row r="2243" spans="5:5" x14ac:dyDescent="0.15">
      <c r="E2243" s="68"/>
    </row>
    <row r="2244" spans="5:5" x14ac:dyDescent="0.15">
      <c r="E2244" s="68"/>
    </row>
    <row r="2245" spans="5:5" x14ac:dyDescent="0.15">
      <c r="E2245" s="68"/>
    </row>
    <row r="2246" spans="5:5" x14ac:dyDescent="0.15">
      <c r="E2246" s="68"/>
    </row>
    <row r="2247" spans="5:5" x14ac:dyDescent="0.15">
      <c r="E2247" s="68"/>
    </row>
    <row r="2248" spans="5:5" x14ac:dyDescent="0.15">
      <c r="E2248" s="68"/>
    </row>
    <row r="2249" spans="5:5" x14ac:dyDescent="0.15">
      <c r="E2249" s="68"/>
    </row>
    <row r="2250" spans="5:5" x14ac:dyDescent="0.15">
      <c r="E2250" s="68"/>
    </row>
    <row r="2251" spans="5:5" x14ac:dyDescent="0.15">
      <c r="E2251" s="68"/>
    </row>
    <row r="2252" spans="5:5" x14ac:dyDescent="0.15">
      <c r="E2252" s="68"/>
    </row>
    <row r="2253" spans="5:5" x14ac:dyDescent="0.15">
      <c r="E2253" s="68"/>
    </row>
    <row r="2254" spans="5:5" x14ac:dyDescent="0.15">
      <c r="E2254" s="68"/>
    </row>
    <row r="2255" spans="5:5" x14ac:dyDescent="0.15">
      <c r="E2255" s="68"/>
    </row>
    <row r="2256" spans="5:5" x14ac:dyDescent="0.15">
      <c r="E2256" s="68"/>
    </row>
    <row r="2257" spans="5:5" x14ac:dyDescent="0.15">
      <c r="E2257" s="68"/>
    </row>
    <row r="2258" spans="5:5" x14ac:dyDescent="0.15">
      <c r="E2258" s="68"/>
    </row>
    <row r="2259" spans="5:5" x14ac:dyDescent="0.15">
      <c r="E2259" s="68"/>
    </row>
    <row r="2260" spans="5:5" x14ac:dyDescent="0.15">
      <c r="E2260" s="68"/>
    </row>
    <row r="2261" spans="5:5" x14ac:dyDescent="0.15">
      <c r="E2261" s="68"/>
    </row>
    <row r="2262" spans="5:5" x14ac:dyDescent="0.15">
      <c r="E2262" s="68"/>
    </row>
    <row r="2263" spans="5:5" x14ac:dyDescent="0.15">
      <c r="E2263" s="68"/>
    </row>
    <row r="2264" spans="5:5" x14ac:dyDescent="0.15">
      <c r="E2264" s="68"/>
    </row>
    <row r="2265" spans="5:5" x14ac:dyDescent="0.15">
      <c r="E2265" s="68"/>
    </row>
    <row r="2266" spans="5:5" x14ac:dyDescent="0.15">
      <c r="E2266" s="68"/>
    </row>
    <row r="2267" spans="5:5" x14ac:dyDescent="0.15">
      <c r="E2267" s="68"/>
    </row>
    <row r="2268" spans="5:5" x14ac:dyDescent="0.15">
      <c r="E2268" s="68"/>
    </row>
    <row r="2269" spans="5:5" x14ac:dyDescent="0.15">
      <c r="E2269" s="68"/>
    </row>
    <row r="2270" spans="5:5" x14ac:dyDescent="0.15">
      <c r="E2270" s="68"/>
    </row>
    <row r="2271" spans="5:5" x14ac:dyDescent="0.15">
      <c r="E2271" s="68"/>
    </row>
    <row r="2272" spans="5:5" x14ac:dyDescent="0.15">
      <c r="E2272" s="68"/>
    </row>
    <row r="2273" spans="5:5" x14ac:dyDescent="0.15">
      <c r="E2273" s="68"/>
    </row>
    <row r="2274" spans="5:5" x14ac:dyDescent="0.15">
      <c r="E2274" s="68"/>
    </row>
    <row r="2275" spans="5:5" x14ac:dyDescent="0.15">
      <c r="E2275" s="68"/>
    </row>
    <row r="2276" spans="5:5" x14ac:dyDescent="0.15">
      <c r="E2276" s="68"/>
    </row>
    <row r="2277" spans="5:5" x14ac:dyDescent="0.15">
      <c r="E2277" s="68"/>
    </row>
    <row r="2278" spans="5:5" x14ac:dyDescent="0.15">
      <c r="E2278" s="68"/>
    </row>
    <row r="2279" spans="5:5" x14ac:dyDescent="0.15">
      <c r="E2279" s="68"/>
    </row>
    <row r="2280" spans="5:5" x14ac:dyDescent="0.15">
      <c r="E2280" s="68"/>
    </row>
    <row r="2281" spans="5:5" x14ac:dyDescent="0.15">
      <c r="E2281" s="68"/>
    </row>
    <row r="2282" spans="5:5" x14ac:dyDescent="0.15">
      <c r="E2282" s="68"/>
    </row>
    <row r="2283" spans="5:5" x14ac:dyDescent="0.15">
      <c r="E2283" s="68"/>
    </row>
    <row r="2284" spans="5:5" x14ac:dyDescent="0.15">
      <c r="E2284" s="68"/>
    </row>
    <row r="2285" spans="5:5" x14ac:dyDescent="0.15">
      <c r="E2285" s="68"/>
    </row>
    <row r="2286" spans="5:5" x14ac:dyDescent="0.15">
      <c r="E2286" s="68"/>
    </row>
    <row r="2287" spans="5:5" x14ac:dyDescent="0.15">
      <c r="E2287" s="68"/>
    </row>
    <row r="2288" spans="5:5" x14ac:dyDescent="0.15">
      <c r="E2288" s="68"/>
    </row>
    <row r="2289" spans="5:5" x14ac:dyDescent="0.15">
      <c r="E2289" s="68"/>
    </row>
    <row r="2290" spans="5:5" x14ac:dyDescent="0.15">
      <c r="E2290" s="68"/>
    </row>
    <row r="2291" spans="5:5" x14ac:dyDescent="0.15">
      <c r="E2291" s="68"/>
    </row>
    <row r="2292" spans="5:5" x14ac:dyDescent="0.15">
      <c r="E2292" s="68"/>
    </row>
    <row r="2293" spans="5:5" x14ac:dyDescent="0.15">
      <c r="E2293" s="68"/>
    </row>
    <row r="2294" spans="5:5" x14ac:dyDescent="0.15">
      <c r="E2294" s="68"/>
    </row>
    <row r="2295" spans="5:5" x14ac:dyDescent="0.15">
      <c r="E2295" s="68"/>
    </row>
    <row r="2296" spans="5:5" x14ac:dyDescent="0.15">
      <c r="E2296" s="68"/>
    </row>
    <row r="2297" spans="5:5" x14ac:dyDescent="0.15">
      <c r="E2297" s="68"/>
    </row>
    <row r="2298" spans="5:5" x14ac:dyDescent="0.15">
      <c r="E2298" s="68"/>
    </row>
    <row r="2299" spans="5:5" x14ac:dyDescent="0.15">
      <c r="E2299" s="68"/>
    </row>
    <row r="2300" spans="5:5" x14ac:dyDescent="0.15">
      <c r="E2300" s="68"/>
    </row>
    <row r="2301" spans="5:5" x14ac:dyDescent="0.15">
      <c r="E2301" s="68"/>
    </row>
    <row r="2302" spans="5:5" x14ac:dyDescent="0.15">
      <c r="E2302" s="68"/>
    </row>
    <row r="2303" spans="5:5" x14ac:dyDescent="0.15">
      <c r="E2303" s="68"/>
    </row>
    <row r="2304" spans="5:5" x14ac:dyDescent="0.15">
      <c r="E2304" s="68"/>
    </row>
    <row r="2305" spans="5:5" x14ac:dyDescent="0.15">
      <c r="E2305" s="68"/>
    </row>
    <row r="2306" spans="5:5" x14ac:dyDescent="0.15">
      <c r="E2306" s="68"/>
    </row>
    <row r="2307" spans="5:5" x14ac:dyDescent="0.15">
      <c r="E2307" s="68"/>
    </row>
    <row r="2308" spans="5:5" x14ac:dyDescent="0.15">
      <c r="E2308" s="68"/>
    </row>
    <row r="2309" spans="5:5" x14ac:dyDescent="0.15">
      <c r="E2309" s="68"/>
    </row>
    <row r="2310" spans="5:5" x14ac:dyDescent="0.15">
      <c r="E2310" s="68"/>
    </row>
    <row r="2311" spans="5:5" x14ac:dyDescent="0.15">
      <c r="E2311" s="68"/>
    </row>
    <row r="2312" spans="5:5" x14ac:dyDescent="0.15">
      <c r="E2312" s="68"/>
    </row>
    <row r="2313" spans="5:5" x14ac:dyDescent="0.15">
      <c r="E2313" s="68"/>
    </row>
    <row r="2314" spans="5:5" x14ac:dyDescent="0.15">
      <c r="E2314" s="68"/>
    </row>
    <row r="2315" spans="5:5" x14ac:dyDescent="0.15">
      <c r="E2315" s="68"/>
    </row>
    <row r="2316" spans="5:5" x14ac:dyDescent="0.15">
      <c r="E2316" s="68"/>
    </row>
    <row r="2317" spans="5:5" x14ac:dyDescent="0.15">
      <c r="E2317" s="68"/>
    </row>
    <row r="2318" spans="5:5" x14ac:dyDescent="0.15">
      <c r="E2318" s="68"/>
    </row>
    <row r="2319" spans="5:5" x14ac:dyDescent="0.15">
      <c r="E2319" s="68"/>
    </row>
    <row r="2320" spans="5:5" x14ac:dyDescent="0.15">
      <c r="E2320" s="68"/>
    </row>
    <row r="2321" spans="5:5" x14ac:dyDescent="0.15">
      <c r="E2321" s="68"/>
    </row>
    <row r="2322" spans="5:5" x14ac:dyDescent="0.15">
      <c r="E2322" s="68"/>
    </row>
    <row r="2323" spans="5:5" x14ac:dyDescent="0.15">
      <c r="E2323" s="68"/>
    </row>
    <row r="2324" spans="5:5" x14ac:dyDescent="0.15">
      <c r="E2324" s="68"/>
    </row>
    <row r="2325" spans="5:5" x14ac:dyDescent="0.15">
      <c r="E2325" s="68"/>
    </row>
    <row r="2326" spans="5:5" x14ac:dyDescent="0.15">
      <c r="E2326" s="68"/>
    </row>
    <row r="2327" spans="5:5" x14ac:dyDescent="0.15">
      <c r="E2327" s="68"/>
    </row>
    <row r="2328" spans="5:5" x14ac:dyDescent="0.15">
      <c r="E2328" s="68"/>
    </row>
    <row r="2329" spans="5:5" x14ac:dyDescent="0.15">
      <c r="E2329" s="68"/>
    </row>
    <row r="2330" spans="5:5" x14ac:dyDescent="0.15">
      <c r="E2330" s="68"/>
    </row>
    <row r="2331" spans="5:5" x14ac:dyDescent="0.15">
      <c r="E2331" s="68"/>
    </row>
    <row r="2332" spans="5:5" x14ac:dyDescent="0.15">
      <c r="E2332" s="68"/>
    </row>
    <row r="2333" spans="5:5" x14ac:dyDescent="0.15">
      <c r="E2333" s="68"/>
    </row>
    <row r="2334" spans="5:5" x14ac:dyDescent="0.15">
      <c r="E2334" s="68"/>
    </row>
    <row r="2335" spans="5:5" x14ac:dyDescent="0.15">
      <c r="E2335" s="68"/>
    </row>
    <row r="2336" spans="5:5" x14ac:dyDescent="0.15">
      <c r="E2336" s="68"/>
    </row>
    <row r="2337" spans="5:5" x14ac:dyDescent="0.15">
      <c r="E2337" s="68"/>
    </row>
    <row r="2338" spans="5:5" x14ac:dyDescent="0.15">
      <c r="E2338" s="68"/>
    </row>
    <row r="2339" spans="5:5" x14ac:dyDescent="0.15">
      <c r="E2339" s="68"/>
    </row>
    <row r="2340" spans="5:5" x14ac:dyDescent="0.15">
      <c r="E2340" s="68"/>
    </row>
    <row r="2341" spans="5:5" x14ac:dyDescent="0.15">
      <c r="E2341" s="68"/>
    </row>
    <row r="2342" spans="5:5" x14ac:dyDescent="0.15">
      <c r="E2342" s="68"/>
    </row>
    <row r="2343" spans="5:5" x14ac:dyDescent="0.15">
      <c r="E2343" s="68"/>
    </row>
    <row r="2344" spans="5:5" x14ac:dyDescent="0.15">
      <c r="E2344" s="68"/>
    </row>
    <row r="2345" spans="5:5" x14ac:dyDescent="0.15">
      <c r="E2345" s="68"/>
    </row>
    <row r="2346" spans="5:5" x14ac:dyDescent="0.15">
      <c r="E2346" s="68"/>
    </row>
    <row r="2347" spans="5:5" x14ac:dyDescent="0.15">
      <c r="E2347" s="68"/>
    </row>
    <row r="2348" spans="5:5" x14ac:dyDescent="0.15">
      <c r="E2348" s="68"/>
    </row>
    <row r="2349" spans="5:5" x14ac:dyDescent="0.15">
      <c r="E2349" s="68"/>
    </row>
    <row r="2350" spans="5:5" x14ac:dyDescent="0.15">
      <c r="E2350" s="68"/>
    </row>
    <row r="2351" spans="5:5" x14ac:dyDescent="0.15">
      <c r="E2351" s="68"/>
    </row>
    <row r="2352" spans="5:5" x14ac:dyDescent="0.15">
      <c r="E2352" s="68"/>
    </row>
    <row r="2353" spans="5:5" x14ac:dyDescent="0.15">
      <c r="E2353" s="68"/>
    </row>
    <row r="2354" spans="5:5" x14ac:dyDescent="0.15">
      <c r="E2354" s="68"/>
    </row>
    <row r="2355" spans="5:5" x14ac:dyDescent="0.15">
      <c r="E2355" s="68"/>
    </row>
    <row r="2356" spans="5:5" x14ac:dyDescent="0.15">
      <c r="E2356" s="68"/>
    </row>
    <row r="2357" spans="5:5" x14ac:dyDescent="0.15">
      <c r="E2357" s="68"/>
    </row>
    <row r="2358" spans="5:5" x14ac:dyDescent="0.15">
      <c r="E2358" s="68"/>
    </row>
    <row r="2359" spans="5:5" x14ac:dyDescent="0.15">
      <c r="E2359" s="68"/>
    </row>
    <row r="2360" spans="5:5" x14ac:dyDescent="0.15">
      <c r="E2360" s="68"/>
    </row>
    <row r="2361" spans="5:5" x14ac:dyDescent="0.15">
      <c r="E2361" s="68"/>
    </row>
    <row r="2362" spans="5:5" x14ac:dyDescent="0.15">
      <c r="E2362" s="68"/>
    </row>
    <row r="2363" spans="5:5" x14ac:dyDescent="0.15">
      <c r="E2363" s="68"/>
    </row>
    <row r="2364" spans="5:5" x14ac:dyDescent="0.15">
      <c r="E2364" s="68"/>
    </row>
    <row r="2365" spans="5:5" x14ac:dyDescent="0.15">
      <c r="E2365" s="68"/>
    </row>
    <row r="2366" spans="5:5" x14ac:dyDescent="0.15">
      <c r="E2366" s="68"/>
    </row>
    <row r="2367" spans="5:5" x14ac:dyDescent="0.15">
      <c r="E2367" s="68"/>
    </row>
    <row r="2368" spans="5:5" x14ac:dyDescent="0.15">
      <c r="E2368" s="68"/>
    </row>
    <row r="2369" spans="5:5" x14ac:dyDescent="0.15">
      <c r="E2369" s="68"/>
    </row>
    <row r="2370" spans="5:5" x14ac:dyDescent="0.15">
      <c r="E2370" s="68"/>
    </row>
    <row r="2371" spans="5:5" x14ac:dyDescent="0.15">
      <c r="E2371" s="68"/>
    </row>
    <row r="2372" spans="5:5" x14ac:dyDescent="0.15">
      <c r="E2372" s="68"/>
    </row>
    <row r="2373" spans="5:5" x14ac:dyDescent="0.15">
      <c r="E2373" s="68"/>
    </row>
    <row r="2374" spans="5:5" x14ac:dyDescent="0.15">
      <c r="E2374" s="68"/>
    </row>
    <row r="2375" spans="5:5" x14ac:dyDescent="0.15">
      <c r="E2375" s="68"/>
    </row>
    <row r="2376" spans="5:5" x14ac:dyDescent="0.15">
      <c r="E2376" s="68"/>
    </row>
    <row r="2377" spans="5:5" x14ac:dyDescent="0.15">
      <c r="E2377" s="68"/>
    </row>
    <row r="2378" spans="5:5" x14ac:dyDescent="0.15">
      <c r="E2378" s="68"/>
    </row>
    <row r="2379" spans="5:5" x14ac:dyDescent="0.15">
      <c r="E2379" s="68"/>
    </row>
    <row r="2380" spans="5:5" x14ac:dyDescent="0.15">
      <c r="E2380" s="68"/>
    </row>
    <row r="2381" spans="5:5" x14ac:dyDescent="0.15">
      <c r="E2381" s="68"/>
    </row>
    <row r="2382" spans="5:5" x14ac:dyDescent="0.15">
      <c r="E2382" s="68"/>
    </row>
    <row r="2383" spans="5:5" x14ac:dyDescent="0.15">
      <c r="E2383" s="68"/>
    </row>
    <row r="2384" spans="5:5" x14ac:dyDescent="0.15">
      <c r="E2384" s="68"/>
    </row>
    <row r="2385" spans="5:5" x14ac:dyDescent="0.15">
      <c r="E2385" s="68"/>
    </row>
    <row r="2386" spans="5:5" x14ac:dyDescent="0.15">
      <c r="E2386" s="68"/>
    </row>
    <row r="2387" spans="5:5" x14ac:dyDescent="0.15">
      <c r="E2387" s="68"/>
    </row>
    <row r="2388" spans="5:5" x14ac:dyDescent="0.15">
      <c r="E2388" s="68"/>
    </row>
    <row r="2389" spans="5:5" x14ac:dyDescent="0.15">
      <c r="E2389" s="68"/>
    </row>
    <row r="2390" spans="5:5" x14ac:dyDescent="0.15">
      <c r="E2390" s="68"/>
    </row>
    <row r="2391" spans="5:5" x14ac:dyDescent="0.15">
      <c r="E2391" s="68"/>
    </row>
    <row r="2392" spans="5:5" x14ac:dyDescent="0.15">
      <c r="E2392" s="68"/>
    </row>
    <row r="2393" spans="5:5" x14ac:dyDescent="0.15">
      <c r="E2393" s="68"/>
    </row>
    <row r="2394" spans="5:5" x14ac:dyDescent="0.15">
      <c r="E2394" s="68"/>
    </row>
    <row r="2395" spans="5:5" x14ac:dyDescent="0.15">
      <c r="E2395" s="68"/>
    </row>
    <row r="2396" spans="5:5" x14ac:dyDescent="0.15">
      <c r="E2396" s="68"/>
    </row>
    <row r="2397" spans="5:5" x14ac:dyDescent="0.15">
      <c r="E2397" s="68"/>
    </row>
    <row r="2398" spans="5:5" x14ac:dyDescent="0.15">
      <c r="E2398" s="68"/>
    </row>
    <row r="2399" spans="5:5" x14ac:dyDescent="0.15">
      <c r="E2399" s="68"/>
    </row>
    <row r="2400" spans="5:5" x14ac:dyDescent="0.15">
      <c r="E2400" s="68"/>
    </row>
    <row r="2401" spans="5:5" x14ac:dyDescent="0.15">
      <c r="E2401" s="68"/>
    </row>
    <row r="2402" spans="5:5" x14ac:dyDescent="0.15">
      <c r="E2402" s="68"/>
    </row>
    <row r="2403" spans="5:5" x14ac:dyDescent="0.15">
      <c r="E2403" s="68"/>
    </row>
    <row r="2404" spans="5:5" x14ac:dyDescent="0.15">
      <c r="E2404" s="68"/>
    </row>
    <row r="2405" spans="5:5" x14ac:dyDescent="0.15">
      <c r="E2405" s="68"/>
    </row>
    <row r="2406" spans="5:5" x14ac:dyDescent="0.15">
      <c r="E2406" s="68"/>
    </row>
    <row r="2407" spans="5:5" x14ac:dyDescent="0.15">
      <c r="E2407" s="68"/>
    </row>
    <row r="2408" spans="5:5" x14ac:dyDescent="0.15">
      <c r="E2408" s="68"/>
    </row>
    <row r="2409" spans="5:5" x14ac:dyDescent="0.15">
      <c r="E2409" s="68"/>
    </row>
    <row r="2410" spans="5:5" x14ac:dyDescent="0.15">
      <c r="E2410" s="68"/>
    </row>
    <row r="2411" spans="5:5" x14ac:dyDescent="0.15">
      <c r="E2411" s="68"/>
    </row>
    <row r="2412" spans="5:5" x14ac:dyDescent="0.15">
      <c r="E2412" s="68"/>
    </row>
    <row r="2413" spans="5:5" x14ac:dyDescent="0.15">
      <c r="E2413" s="68"/>
    </row>
    <row r="2414" spans="5:5" x14ac:dyDescent="0.15">
      <c r="E2414" s="68"/>
    </row>
    <row r="2415" spans="5:5" x14ac:dyDescent="0.15">
      <c r="E2415" s="68"/>
    </row>
    <row r="2416" spans="5:5" x14ac:dyDescent="0.15">
      <c r="E2416" s="68"/>
    </row>
    <row r="2417" spans="5:5" x14ac:dyDescent="0.15">
      <c r="E2417" s="68"/>
    </row>
    <row r="2418" spans="5:5" x14ac:dyDescent="0.15">
      <c r="E2418" s="68"/>
    </row>
    <row r="2419" spans="5:5" x14ac:dyDescent="0.15">
      <c r="E2419" s="68"/>
    </row>
    <row r="2420" spans="5:5" x14ac:dyDescent="0.15">
      <c r="E2420" s="68"/>
    </row>
    <row r="2421" spans="5:5" x14ac:dyDescent="0.15">
      <c r="E2421" s="68"/>
    </row>
    <row r="2422" spans="5:5" x14ac:dyDescent="0.15">
      <c r="E2422" s="68"/>
    </row>
    <row r="2423" spans="5:5" x14ac:dyDescent="0.15">
      <c r="E2423" s="68"/>
    </row>
    <row r="2424" spans="5:5" x14ac:dyDescent="0.15">
      <c r="E2424" s="68"/>
    </row>
    <row r="2425" spans="5:5" x14ac:dyDescent="0.15">
      <c r="E2425" s="68"/>
    </row>
    <row r="2426" spans="5:5" x14ac:dyDescent="0.15">
      <c r="E2426" s="68"/>
    </row>
    <row r="2427" spans="5:5" x14ac:dyDescent="0.15">
      <c r="E2427" s="68"/>
    </row>
    <row r="2428" spans="5:5" x14ac:dyDescent="0.15">
      <c r="E2428" s="68"/>
    </row>
    <row r="2429" spans="5:5" x14ac:dyDescent="0.15">
      <c r="E2429" s="68"/>
    </row>
    <row r="2430" spans="5:5" x14ac:dyDescent="0.15">
      <c r="E2430" s="68"/>
    </row>
    <row r="2431" spans="5:5" x14ac:dyDescent="0.15">
      <c r="E2431" s="68"/>
    </row>
    <row r="2432" spans="5:5" x14ac:dyDescent="0.15">
      <c r="E2432" s="68"/>
    </row>
    <row r="2433" spans="5:5" x14ac:dyDescent="0.15">
      <c r="E2433" s="68"/>
    </row>
    <row r="2434" spans="5:5" x14ac:dyDescent="0.15">
      <c r="E2434" s="68"/>
    </row>
    <row r="2435" spans="5:5" x14ac:dyDescent="0.15">
      <c r="E2435" s="68"/>
    </row>
    <row r="2436" spans="5:5" x14ac:dyDescent="0.15">
      <c r="E2436" s="68"/>
    </row>
    <row r="2437" spans="5:5" x14ac:dyDescent="0.15">
      <c r="E2437" s="68"/>
    </row>
    <row r="2438" spans="5:5" x14ac:dyDescent="0.15">
      <c r="E2438" s="68"/>
    </row>
    <row r="2439" spans="5:5" x14ac:dyDescent="0.15">
      <c r="E2439" s="68"/>
    </row>
    <row r="2440" spans="5:5" x14ac:dyDescent="0.15">
      <c r="E2440" s="68"/>
    </row>
    <row r="2441" spans="5:5" x14ac:dyDescent="0.15">
      <c r="E2441" s="68"/>
    </row>
    <row r="2442" spans="5:5" x14ac:dyDescent="0.15">
      <c r="E2442" s="68"/>
    </row>
    <row r="2443" spans="5:5" x14ac:dyDescent="0.15">
      <c r="E2443" s="68"/>
    </row>
    <row r="2444" spans="5:5" x14ac:dyDescent="0.15">
      <c r="E2444" s="68"/>
    </row>
    <row r="2445" spans="5:5" x14ac:dyDescent="0.15">
      <c r="E2445" s="68"/>
    </row>
    <row r="2446" spans="5:5" x14ac:dyDescent="0.15">
      <c r="E2446" s="68"/>
    </row>
    <row r="2447" spans="5:5" x14ac:dyDescent="0.15">
      <c r="E2447" s="68"/>
    </row>
    <row r="2448" spans="5:5" x14ac:dyDescent="0.15">
      <c r="E2448" s="68"/>
    </row>
    <row r="2449" spans="5:5" x14ac:dyDescent="0.15">
      <c r="E2449" s="68"/>
    </row>
    <row r="2450" spans="5:5" x14ac:dyDescent="0.15">
      <c r="E2450" s="68"/>
    </row>
    <row r="2451" spans="5:5" x14ac:dyDescent="0.15">
      <c r="E2451" s="68"/>
    </row>
    <row r="2452" spans="5:5" x14ac:dyDescent="0.15">
      <c r="E2452" s="68"/>
    </row>
    <row r="2453" spans="5:5" x14ac:dyDescent="0.15">
      <c r="E2453" s="68"/>
    </row>
    <row r="2454" spans="5:5" x14ac:dyDescent="0.15">
      <c r="E2454" s="68"/>
    </row>
    <row r="2455" spans="5:5" x14ac:dyDescent="0.15">
      <c r="E2455" s="68"/>
    </row>
    <row r="2456" spans="5:5" x14ac:dyDescent="0.15">
      <c r="E2456" s="68"/>
    </row>
    <row r="2457" spans="5:5" x14ac:dyDescent="0.15">
      <c r="E2457" s="68"/>
    </row>
    <row r="2458" spans="5:5" x14ac:dyDescent="0.15">
      <c r="E2458" s="68"/>
    </row>
    <row r="2459" spans="5:5" x14ac:dyDescent="0.15">
      <c r="E2459" s="68"/>
    </row>
    <row r="2460" spans="5:5" x14ac:dyDescent="0.15">
      <c r="E2460" s="68"/>
    </row>
    <row r="2461" spans="5:5" x14ac:dyDescent="0.15">
      <c r="E2461" s="68"/>
    </row>
    <row r="2462" spans="5:5" x14ac:dyDescent="0.15">
      <c r="E2462" s="68"/>
    </row>
    <row r="2463" spans="5:5" x14ac:dyDescent="0.15">
      <c r="E2463" s="68"/>
    </row>
    <row r="2464" spans="5:5" x14ac:dyDescent="0.15">
      <c r="E2464" s="68"/>
    </row>
    <row r="2465" spans="5:5" x14ac:dyDescent="0.15">
      <c r="E2465" s="68"/>
    </row>
    <row r="2466" spans="5:5" x14ac:dyDescent="0.15">
      <c r="E2466" s="68"/>
    </row>
    <row r="2467" spans="5:5" x14ac:dyDescent="0.15">
      <c r="E2467" s="68"/>
    </row>
    <row r="2468" spans="5:5" x14ac:dyDescent="0.15">
      <c r="E2468" s="68"/>
    </row>
    <row r="2469" spans="5:5" x14ac:dyDescent="0.15">
      <c r="E2469" s="68"/>
    </row>
    <row r="2470" spans="5:5" x14ac:dyDescent="0.15">
      <c r="E2470" s="68"/>
    </row>
    <row r="2471" spans="5:5" x14ac:dyDescent="0.15">
      <c r="E2471" s="68"/>
    </row>
    <row r="2472" spans="5:5" x14ac:dyDescent="0.15">
      <c r="E2472" s="68"/>
    </row>
    <row r="2473" spans="5:5" x14ac:dyDescent="0.15">
      <c r="E2473" s="68"/>
    </row>
    <row r="2474" spans="5:5" x14ac:dyDescent="0.15">
      <c r="E2474" s="68"/>
    </row>
    <row r="2475" spans="5:5" x14ac:dyDescent="0.15">
      <c r="E2475" s="68"/>
    </row>
    <row r="2476" spans="5:5" x14ac:dyDescent="0.15">
      <c r="E2476" s="68"/>
    </row>
    <row r="2477" spans="5:5" x14ac:dyDescent="0.15">
      <c r="E2477" s="68"/>
    </row>
    <row r="2478" spans="5:5" x14ac:dyDescent="0.15">
      <c r="E2478" s="68"/>
    </row>
    <row r="2479" spans="5:5" x14ac:dyDescent="0.15">
      <c r="E2479" s="68"/>
    </row>
    <row r="2480" spans="5:5" x14ac:dyDescent="0.15">
      <c r="E2480" s="68"/>
    </row>
    <row r="2481" spans="5:5" x14ac:dyDescent="0.15">
      <c r="E2481" s="68"/>
    </row>
    <row r="2482" spans="5:5" x14ac:dyDescent="0.15">
      <c r="E2482" s="68"/>
    </row>
    <row r="2483" spans="5:5" x14ac:dyDescent="0.15">
      <c r="E2483" s="68"/>
    </row>
    <row r="2484" spans="5:5" x14ac:dyDescent="0.15">
      <c r="E2484" s="68"/>
    </row>
    <row r="2485" spans="5:5" x14ac:dyDescent="0.15">
      <c r="E2485" s="68"/>
    </row>
    <row r="2486" spans="5:5" x14ac:dyDescent="0.15">
      <c r="E2486" s="68"/>
    </row>
    <row r="2487" spans="5:5" x14ac:dyDescent="0.15">
      <c r="E2487" s="68"/>
    </row>
    <row r="2488" spans="5:5" x14ac:dyDescent="0.15">
      <c r="E2488" s="68"/>
    </row>
    <row r="2489" spans="5:5" x14ac:dyDescent="0.15">
      <c r="E2489" s="68"/>
    </row>
    <row r="2490" spans="5:5" x14ac:dyDescent="0.15">
      <c r="E2490" s="68"/>
    </row>
    <row r="2491" spans="5:5" x14ac:dyDescent="0.15">
      <c r="E2491" s="68"/>
    </row>
    <row r="2492" spans="5:5" x14ac:dyDescent="0.15">
      <c r="E2492" s="68"/>
    </row>
    <row r="2493" spans="5:5" x14ac:dyDescent="0.15">
      <c r="E2493" s="68"/>
    </row>
    <row r="2494" spans="5:5" x14ac:dyDescent="0.15">
      <c r="E2494" s="68"/>
    </row>
    <row r="2495" spans="5:5" x14ac:dyDescent="0.15">
      <c r="E2495" s="68"/>
    </row>
    <row r="2496" spans="5:5" x14ac:dyDescent="0.15">
      <c r="E2496" s="68"/>
    </row>
    <row r="2497" spans="5:5" x14ac:dyDescent="0.15">
      <c r="E2497" s="68"/>
    </row>
    <row r="2498" spans="5:5" x14ac:dyDescent="0.15">
      <c r="E2498" s="68"/>
    </row>
    <row r="2499" spans="5:5" x14ac:dyDescent="0.15">
      <c r="E2499" s="68"/>
    </row>
    <row r="2500" spans="5:5" x14ac:dyDescent="0.15">
      <c r="E2500" s="68"/>
    </row>
    <row r="2501" spans="5:5" x14ac:dyDescent="0.15">
      <c r="E2501" s="68"/>
    </row>
    <row r="2502" spans="5:5" x14ac:dyDescent="0.15">
      <c r="E2502" s="68"/>
    </row>
    <row r="2503" spans="5:5" x14ac:dyDescent="0.15">
      <c r="E2503" s="68"/>
    </row>
    <row r="2504" spans="5:5" x14ac:dyDescent="0.15">
      <c r="E2504" s="68"/>
    </row>
    <row r="2505" spans="5:5" x14ac:dyDescent="0.15">
      <c r="E2505" s="68"/>
    </row>
    <row r="2506" spans="5:5" x14ac:dyDescent="0.15">
      <c r="E2506" s="68"/>
    </row>
    <row r="2507" spans="5:5" x14ac:dyDescent="0.15">
      <c r="E2507" s="68"/>
    </row>
    <row r="2508" spans="5:5" x14ac:dyDescent="0.15">
      <c r="E2508" s="68"/>
    </row>
    <row r="2509" spans="5:5" x14ac:dyDescent="0.15">
      <c r="E2509" s="68"/>
    </row>
    <row r="2510" spans="5:5" x14ac:dyDescent="0.15">
      <c r="E2510" s="68"/>
    </row>
    <row r="2511" spans="5:5" x14ac:dyDescent="0.15">
      <c r="E2511" s="68"/>
    </row>
    <row r="2512" spans="5:5" x14ac:dyDescent="0.15">
      <c r="E2512" s="68"/>
    </row>
    <row r="2513" spans="5:5" x14ac:dyDescent="0.15">
      <c r="E2513" s="68"/>
    </row>
    <row r="2514" spans="5:5" x14ac:dyDescent="0.15">
      <c r="E2514" s="68"/>
    </row>
    <row r="2515" spans="5:5" x14ac:dyDescent="0.15">
      <c r="E2515" s="68"/>
    </row>
    <row r="2516" spans="5:5" x14ac:dyDescent="0.15">
      <c r="E2516" s="68"/>
    </row>
    <row r="2517" spans="5:5" x14ac:dyDescent="0.15">
      <c r="E2517" s="68"/>
    </row>
    <row r="2518" spans="5:5" x14ac:dyDescent="0.15">
      <c r="E2518" s="68"/>
    </row>
    <row r="2519" spans="5:5" x14ac:dyDescent="0.15">
      <c r="E2519" s="68"/>
    </row>
    <row r="2520" spans="5:5" x14ac:dyDescent="0.15">
      <c r="E2520" s="68"/>
    </row>
    <row r="2521" spans="5:5" x14ac:dyDescent="0.15">
      <c r="E2521" s="68"/>
    </row>
    <row r="2522" spans="5:5" x14ac:dyDescent="0.15">
      <c r="E2522" s="68"/>
    </row>
    <row r="2523" spans="5:5" x14ac:dyDescent="0.15">
      <c r="E2523" s="68"/>
    </row>
    <row r="2524" spans="5:5" x14ac:dyDescent="0.15">
      <c r="E2524" s="68"/>
    </row>
    <row r="2525" spans="5:5" x14ac:dyDescent="0.15">
      <c r="E2525" s="68"/>
    </row>
    <row r="2526" spans="5:5" x14ac:dyDescent="0.15">
      <c r="E2526" s="68"/>
    </row>
    <row r="2527" spans="5:5" x14ac:dyDescent="0.15">
      <c r="E2527" s="68"/>
    </row>
    <row r="2528" spans="5:5" x14ac:dyDescent="0.15">
      <c r="E2528" s="68"/>
    </row>
    <row r="2529" spans="5:5" x14ac:dyDescent="0.15">
      <c r="E2529" s="68"/>
    </row>
    <row r="2530" spans="5:5" x14ac:dyDescent="0.15">
      <c r="E2530" s="68"/>
    </row>
    <row r="2531" spans="5:5" x14ac:dyDescent="0.15">
      <c r="E2531" s="68"/>
    </row>
    <row r="2532" spans="5:5" x14ac:dyDescent="0.15">
      <c r="E2532" s="68"/>
    </row>
    <row r="2533" spans="5:5" x14ac:dyDescent="0.15">
      <c r="E2533" s="68"/>
    </row>
    <row r="2534" spans="5:5" x14ac:dyDescent="0.15">
      <c r="E2534" s="68"/>
    </row>
    <row r="2535" spans="5:5" x14ac:dyDescent="0.15">
      <c r="E2535" s="68"/>
    </row>
    <row r="2536" spans="5:5" x14ac:dyDescent="0.15">
      <c r="E2536" s="68"/>
    </row>
    <row r="2537" spans="5:5" x14ac:dyDescent="0.15">
      <c r="E2537" s="68"/>
    </row>
    <row r="2538" spans="5:5" x14ac:dyDescent="0.15">
      <c r="E2538" s="68"/>
    </row>
    <row r="2539" spans="5:5" x14ac:dyDescent="0.15">
      <c r="E2539" s="68"/>
    </row>
    <row r="2540" spans="5:5" x14ac:dyDescent="0.15">
      <c r="E2540" s="68"/>
    </row>
    <row r="2541" spans="5:5" x14ac:dyDescent="0.15">
      <c r="E2541" s="68"/>
    </row>
    <row r="2542" spans="5:5" x14ac:dyDescent="0.15">
      <c r="E2542" s="68"/>
    </row>
    <row r="2543" spans="5:5" x14ac:dyDescent="0.15">
      <c r="E2543" s="68"/>
    </row>
    <row r="2544" spans="5:5" x14ac:dyDescent="0.15">
      <c r="E2544" s="68"/>
    </row>
    <row r="2545" spans="5:5" x14ac:dyDescent="0.15">
      <c r="E2545" s="68"/>
    </row>
    <row r="2546" spans="5:5" x14ac:dyDescent="0.15">
      <c r="E2546" s="68"/>
    </row>
    <row r="2547" spans="5:5" x14ac:dyDescent="0.15">
      <c r="E2547" s="68"/>
    </row>
    <row r="2548" spans="5:5" x14ac:dyDescent="0.15">
      <c r="E2548" s="68"/>
    </row>
    <row r="2549" spans="5:5" x14ac:dyDescent="0.15">
      <c r="E2549" s="68"/>
    </row>
    <row r="2550" spans="5:5" x14ac:dyDescent="0.15">
      <c r="E2550" s="68"/>
    </row>
    <row r="2551" spans="5:5" x14ac:dyDescent="0.15">
      <c r="E2551" s="68"/>
    </row>
    <row r="2552" spans="5:5" x14ac:dyDescent="0.15">
      <c r="E2552" s="68"/>
    </row>
    <row r="2553" spans="5:5" x14ac:dyDescent="0.15">
      <c r="E2553" s="68"/>
    </row>
    <row r="2554" spans="5:5" x14ac:dyDescent="0.15">
      <c r="E2554" s="68"/>
    </row>
    <row r="2555" spans="5:5" x14ac:dyDescent="0.15">
      <c r="E2555" s="68"/>
    </row>
    <row r="2556" spans="5:5" x14ac:dyDescent="0.15">
      <c r="E2556" s="68"/>
    </row>
    <row r="2557" spans="5:5" x14ac:dyDescent="0.15">
      <c r="E2557" s="68"/>
    </row>
    <row r="2558" spans="5:5" x14ac:dyDescent="0.15">
      <c r="E2558" s="68"/>
    </row>
    <row r="2559" spans="5:5" x14ac:dyDescent="0.15">
      <c r="E2559" s="68"/>
    </row>
    <row r="2560" spans="5:5" x14ac:dyDescent="0.15">
      <c r="E2560" s="68"/>
    </row>
    <row r="2561" spans="5:5" x14ac:dyDescent="0.15">
      <c r="E2561" s="68"/>
    </row>
    <row r="2562" spans="5:5" x14ac:dyDescent="0.15">
      <c r="E2562" s="68"/>
    </row>
    <row r="2563" spans="5:5" x14ac:dyDescent="0.15">
      <c r="E2563" s="68"/>
    </row>
    <row r="2564" spans="5:5" x14ac:dyDescent="0.15">
      <c r="E2564" s="68"/>
    </row>
    <row r="2565" spans="5:5" x14ac:dyDescent="0.15">
      <c r="E2565" s="68"/>
    </row>
    <row r="2566" spans="5:5" x14ac:dyDescent="0.15">
      <c r="E2566" s="68"/>
    </row>
    <row r="2567" spans="5:5" x14ac:dyDescent="0.15">
      <c r="E2567" s="68"/>
    </row>
    <row r="2568" spans="5:5" x14ac:dyDescent="0.15">
      <c r="E2568" s="68"/>
    </row>
    <row r="2569" spans="5:5" x14ac:dyDescent="0.15">
      <c r="E2569" s="68"/>
    </row>
    <row r="2570" spans="5:5" x14ac:dyDescent="0.15">
      <c r="E2570" s="68"/>
    </row>
    <row r="2571" spans="5:5" x14ac:dyDescent="0.15">
      <c r="E2571" s="68"/>
    </row>
    <row r="2572" spans="5:5" x14ac:dyDescent="0.15">
      <c r="E2572" s="68"/>
    </row>
    <row r="2573" spans="5:5" x14ac:dyDescent="0.15">
      <c r="E2573" s="68"/>
    </row>
    <row r="2574" spans="5:5" x14ac:dyDescent="0.15">
      <c r="E2574" s="68"/>
    </row>
    <row r="2575" spans="5:5" x14ac:dyDescent="0.15">
      <c r="E2575" s="68"/>
    </row>
    <row r="2576" spans="5:5" x14ac:dyDescent="0.15">
      <c r="E2576" s="68"/>
    </row>
    <row r="2577" spans="5:5" x14ac:dyDescent="0.15">
      <c r="E2577" s="68"/>
    </row>
    <row r="2578" spans="5:5" x14ac:dyDescent="0.15">
      <c r="E2578" s="68"/>
    </row>
    <row r="2579" spans="5:5" x14ac:dyDescent="0.15">
      <c r="E2579" s="68"/>
    </row>
    <row r="2580" spans="5:5" x14ac:dyDescent="0.15">
      <c r="E2580" s="68"/>
    </row>
    <row r="2581" spans="5:5" x14ac:dyDescent="0.15">
      <c r="E2581" s="68"/>
    </row>
    <row r="2582" spans="5:5" x14ac:dyDescent="0.15">
      <c r="E2582" s="68"/>
    </row>
    <row r="2583" spans="5:5" x14ac:dyDescent="0.15">
      <c r="E2583" s="68"/>
    </row>
    <row r="2584" spans="5:5" x14ac:dyDescent="0.15">
      <c r="E2584" s="68"/>
    </row>
    <row r="2585" spans="5:5" x14ac:dyDescent="0.15">
      <c r="E2585" s="68"/>
    </row>
    <row r="2586" spans="5:5" x14ac:dyDescent="0.15">
      <c r="E2586" s="68"/>
    </row>
    <row r="2587" spans="5:5" x14ac:dyDescent="0.15">
      <c r="E2587" s="68"/>
    </row>
    <row r="2588" spans="5:5" x14ac:dyDescent="0.15">
      <c r="E2588" s="68"/>
    </row>
    <row r="2589" spans="5:5" x14ac:dyDescent="0.15">
      <c r="E2589" s="68"/>
    </row>
    <row r="2590" spans="5:5" x14ac:dyDescent="0.15">
      <c r="E2590" s="68"/>
    </row>
    <row r="2591" spans="5:5" x14ac:dyDescent="0.15">
      <c r="E2591" s="68"/>
    </row>
    <row r="2592" spans="5:5" x14ac:dyDescent="0.15">
      <c r="E2592" s="68"/>
    </row>
    <row r="2593" spans="5:5" x14ac:dyDescent="0.15">
      <c r="E2593" s="68"/>
    </row>
    <row r="2594" spans="5:5" x14ac:dyDescent="0.15">
      <c r="E2594" s="68"/>
    </row>
    <row r="2595" spans="5:5" x14ac:dyDescent="0.15">
      <c r="E2595" s="68"/>
    </row>
    <row r="2596" spans="5:5" x14ac:dyDescent="0.15">
      <c r="E2596" s="68"/>
    </row>
    <row r="2597" spans="5:5" x14ac:dyDescent="0.15">
      <c r="E2597" s="68"/>
    </row>
    <row r="2598" spans="5:5" x14ac:dyDescent="0.15">
      <c r="E2598" s="68"/>
    </row>
    <row r="2599" spans="5:5" x14ac:dyDescent="0.15">
      <c r="E2599" s="68"/>
    </row>
    <row r="2600" spans="5:5" x14ac:dyDescent="0.15">
      <c r="E2600" s="68"/>
    </row>
    <row r="2601" spans="5:5" x14ac:dyDescent="0.15">
      <c r="E2601" s="68"/>
    </row>
    <row r="2602" spans="5:5" x14ac:dyDescent="0.15">
      <c r="E2602" s="68"/>
    </row>
    <row r="2603" spans="5:5" x14ac:dyDescent="0.15">
      <c r="E2603" s="68"/>
    </row>
    <row r="2604" spans="5:5" x14ac:dyDescent="0.15">
      <c r="E2604" s="68"/>
    </row>
    <row r="2605" spans="5:5" x14ac:dyDescent="0.15">
      <c r="E2605" s="68"/>
    </row>
    <row r="2606" spans="5:5" x14ac:dyDescent="0.15">
      <c r="E2606" s="68"/>
    </row>
    <row r="2607" spans="5:5" x14ac:dyDescent="0.15">
      <c r="E2607" s="68"/>
    </row>
    <row r="2608" spans="5:5" x14ac:dyDescent="0.15">
      <c r="E2608" s="68"/>
    </row>
    <row r="2609" spans="5:5" x14ac:dyDescent="0.15">
      <c r="E2609" s="68"/>
    </row>
    <row r="2610" spans="5:5" x14ac:dyDescent="0.15">
      <c r="E2610" s="68"/>
    </row>
    <row r="2611" spans="5:5" x14ac:dyDescent="0.15">
      <c r="E2611" s="68"/>
    </row>
    <row r="2612" spans="5:5" x14ac:dyDescent="0.15">
      <c r="E2612" s="68"/>
    </row>
    <row r="2613" spans="5:5" x14ac:dyDescent="0.15">
      <c r="E2613" s="68"/>
    </row>
    <row r="2614" spans="5:5" x14ac:dyDescent="0.15">
      <c r="E2614" s="68"/>
    </row>
    <row r="2615" spans="5:5" x14ac:dyDescent="0.15">
      <c r="E2615" s="68"/>
    </row>
    <row r="2616" spans="5:5" x14ac:dyDescent="0.15">
      <c r="E2616" s="68"/>
    </row>
    <row r="2617" spans="5:5" x14ac:dyDescent="0.15">
      <c r="E2617" s="68"/>
    </row>
    <row r="2618" spans="5:5" x14ac:dyDescent="0.15">
      <c r="E2618" s="68"/>
    </row>
    <row r="2619" spans="5:5" x14ac:dyDescent="0.15">
      <c r="E2619" s="68"/>
    </row>
    <row r="2620" spans="5:5" x14ac:dyDescent="0.15">
      <c r="E2620" s="68"/>
    </row>
    <row r="2621" spans="5:5" x14ac:dyDescent="0.15">
      <c r="E2621" s="68"/>
    </row>
    <row r="2622" spans="5:5" x14ac:dyDescent="0.15">
      <c r="E2622" s="68"/>
    </row>
    <row r="2623" spans="5:5" x14ac:dyDescent="0.15">
      <c r="E2623" s="68"/>
    </row>
    <row r="2624" spans="5:5" x14ac:dyDescent="0.15">
      <c r="E2624" s="68"/>
    </row>
    <row r="2625" spans="5:5" x14ac:dyDescent="0.15">
      <c r="E2625" s="68"/>
    </row>
    <row r="2626" spans="5:5" x14ac:dyDescent="0.15">
      <c r="E2626" s="68"/>
    </row>
    <row r="2627" spans="5:5" x14ac:dyDescent="0.15">
      <c r="E2627" s="68"/>
    </row>
    <row r="2628" spans="5:5" x14ac:dyDescent="0.15">
      <c r="E2628" s="68"/>
    </row>
    <row r="2629" spans="5:5" x14ac:dyDescent="0.15">
      <c r="E2629" s="68"/>
    </row>
    <row r="2630" spans="5:5" x14ac:dyDescent="0.15">
      <c r="E2630" s="68"/>
    </row>
    <row r="2631" spans="5:5" x14ac:dyDescent="0.15">
      <c r="E2631" s="68"/>
    </row>
    <row r="2632" spans="5:5" x14ac:dyDescent="0.15">
      <c r="E2632" s="68"/>
    </row>
    <row r="2633" spans="5:5" x14ac:dyDescent="0.15">
      <c r="E2633" s="68"/>
    </row>
    <row r="2634" spans="5:5" x14ac:dyDescent="0.15">
      <c r="E2634" s="68"/>
    </row>
    <row r="2635" spans="5:5" x14ac:dyDescent="0.15">
      <c r="E2635" s="68"/>
    </row>
    <row r="2636" spans="5:5" x14ac:dyDescent="0.15">
      <c r="E2636" s="68"/>
    </row>
    <row r="2637" spans="5:5" x14ac:dyDescent="0.15">
      <c r="E2637" s="68"/>
    </row>
    <row r="2638" spans="5:5" x14ac:dyDescent="0.15">
      <c r="E2638" s="68"/>
    </row>
    <row r="2639" spans="5:5" x14ac:dyDescent="0.15">
      <c r="E2639" s="68"/>
    </row>
    <row r="2640" spans="5:5" x14ac:dyDescent="0.15">
      <c r="E2640" s="68"/>
    </row>
    <row r="2641" spans="5:5" x14ac:dyDescent="0.15">
      <c r="E2641" s="68"/>
    </row>
    <row r="2642" spans="5:5" x14ac:dyDescent="0.15">
      <c r="E2642" s="68"/>
    </row>
    <row r="2643" spans="5:5" x14ac:dyDescent="0.15">
      <c r="E2643" s="68"/>
    </row>
    <row r="2644" spans="5:5" x14ac:dyDescent="0.15">
      <c r="E2644" s="68"/>
    </row>
    <row r="2645" spans="5:5" x14ac:dyDescent="0.15">
      <c r="E2645" s="68"/>
    </row>
    <row r="2646" spans="5:5" x14ac:dyDescent="0.15">
      <c r="E2646" s="68"/>
    </row>
    <row r="2647" spans="5:5" x14ac:dyDescent="0.15">
      <c r="E2647" s="68"/>
    </row>
    <row r="2648" spans="5:5" x14ac:dyDescent="0.15">
      <c r="E2648" s="68"/>
    </row>
    <row r="2649" spans="5:5" x14ac:dyDescent="0.15">
      <c r="E2649" s="68"/>
    </row>
    <row r="2650" spans="5:5" x14ac:dyDescent="0.15">
      <c r="E2650" s="68"/>
    </row>
    <row r="2651" spans="5:5" x14ac:dyDescent="0.15">
      <c r="E2651" s="68"/>
    </row>
    <row r="2652" spans="5:5" x14ac:dyDescent="0.15">
      <c r="E2652" s="68"/>
    </row>
    <row r="2653" spans="5:5" x14ac:dyDescent="0.15">
      <c r="E2653" s="68"/>
    </row>
    <row r="2654" spans="5:5" x14ac:dyDescent="0.15">
      <c r="E2654" s="68"/>
    </row>
    <row r="2655" spans="5:5" x14ac:dyDescent="0.15">
      <c r="E2655" s="68"/>
    </row>
    <row r="2656" spans="5:5" x14ac:dyDescent="0.15">
      <c r="E2656" s="68"/>
    </row>
    <row r="2657" spans="5:5" x14ac:dyDescent="0.15">
      <c r="E2657" s="68"/>
    </row>
    <row r="2658" spans="5:5" x14ac:dyDescent="0.15">
      <c r="E2658" s="68"/>
    </row>
    <row r="2659" spans="5:5" x14ac:dyDescent="0.15">
      <c r="E2659" s="68"/>
    </row>
    <row r="2660" spans="5:5" x14ac:dyDescent="0.15">
      <c r="E2660" s="68"/>
    </row>
    <row r="2661" spans="5:5" x14ac:dyDescent="0.15">
      <c r="E2661" s="68"/>
    </row>
    <row r="2662" spans="5:5" x14ac:dyDescent="0.15">
      <c r="E2662" s="68"/>
    </row>
    <row r="2663" spans="5:5" x14ac:dyDescent="0.15">
      <c r="E2663" s="68"/>
    </row>
    <row r="2664" spans="5:5" x14ac:dyDescent="0.15">
      <c r="E2664" s="68"/>
    </row>
    <row r="2665" spans="5:5" x14ac:dyDescent="0.15">
      <c r="E2665" s="68"/>
    </row>
    <row r="2666" spans="5:5" x14ac:dyDescent="0.15">
      <c r="E2666" s="68"/>
    </row>
    <row r="2667" spans="5:5" x14ac:dyDescent="0.15">
      <c r="E2667" s="68"/>
    </row>
    <row r="2668" spans="5:5" x14ac:dyDescent="0.15">
      <c r="E2668" s="68"/>
    </row>
    <row r="2669" spans="5:5" x14ac:dyDescent="0.15">
      <c r="E2669" s="68"/>
    </row>
    <row r="2670" spans="5:5" x14ac:dyDescent="0.15">
      <c r="E2670" s="68"/>
    </row>
    <row r="2671" spans="5:5" x14ac:dyDescent="0.15">
      <c r="E2671" s="68"/>
    </row>
    <row r="2672" spans="5:5" x14ac:dyDescent="0.15">
      <c r="E2672" s="68"/>
    </row>
    <row r="2673" spans="5:5" x14ac:dyDescent="0.15">
      <c r="E2673" s="68"/>
    </row>
    <row r="2674" spans="5:5" x14ac:dyDescent="0.15">
      <c r="E2674" s="68"/>
    </row>
    <row r="2675" spans="5:5" x14ac:dyDescent="0.15">
      <c r="E2675" s="68"/>
    </row>
    <row r="2676" spans="5:5" x14ac:dyDescent="0.15">
      <c r="E2676" s="68"/>
    </row>
    <row r="2677" spans="5:5" x14ac:dyDescent="0.15">
      <c r="E2677" s="68"/>
    </row>
    <row r="2678" spans="5:5" x14ac:dyDescent="0.15">
      <c r="E2678" s="68"/>
    </row>
    <row r="2679" spans="5:5" x14ac:dyDescent="0.15">
      <c r="E2679" s="68"/>
    </row>
    <row r="2680" spans="5:5" x14ac:dyDescent="0.15">
      <c r="E2680" s="68"/>
    </row>
    <row r="2681" spans="5:5" x14ac:dyDescent="0.15">
      <c r="E2681" s="68"/>
    </row>
    <row r="2682" spans="5:5" x14ac:dyDescent="0.15">
      <c r="E2682" s="68"/>
    </row>
    <row r="2683" spans="5:5" x14ac:dyDescent="0.15">
      <c r="E2683" s="68"/>
    </row>
    <row r="2684" spans="5:5" x14ac:dyDescent="0.15">
      <c r="E2684" s="68"/>
    </row>
    <row r="2685" spans="5:5" x14ac:dyDescent="0.15">
      <c r="E2685" s="68"/>
    </row>
    <row r="2686" spans="5:5" x14ac:dyDescent="0.15">
      <c r="E2686" s="68"/>
    </row>
    <row r="2687" spans="5:5" x14ac:dyDescent="0.15">
      <c r="E2687" s="68"/>
    </row>
    <row r="2688" spans="5:5" x14ac:dyDescent="0.15">
      <c r="E2688" s="68"/>
    </row>
    <row r="2689" spans="5:5" x14ac:dyDescent="0.15">
      <c r="E2689" s="68"/>
    </row>
    <row r="2690" spans="5:5" x14ac:dyDescent="0.15">
      <c r="E2690" s="68"/>
    </row>
    <row r="2691" spans="5:5" x14ac:dyDescent="0.15">
      <c r="E2691" s="68"/>
    </row>
    <row r="2692" spans="5:5" x14ac:dyDescent="0.15">
      <c r="E2692" s="68"/>
    </row>
    <row r="2693" spans="5:5" x14ac:dyDescent="0.15">
      <c r="E2693" s="68"/>
    </row>
    <row r="2694" spans="5:5" x14ac:dyDescent="0.15">
      <c r="E2694" s="68"/>
    </row>
    <row r="2695" spans="5:5" x14ac:dyDescent="0.15">
      <c r="E2695" s="68"/>
    </row>
    <row r="2696" spans="5:5" x14ac:dyDescent="0.15">
      <c r="E2696" s="68"/>
    </row>
    <row r="2697" spans="5:5" x14ac:dyDescent="0.15">
      <c r="E2697" s="68"/>
    </row>
    <row r="2698" spans="5:5" x14ac:dyDescent="0.15">
      <c r="E2698" s="68"/>
    </row>
    <row r="2699" spans="5:5" x14ac:dyDescent="0.15">
      <c r="E2699" s="68"/>
    </row>
    <row r="2700" spans="5:5" x14ac:dyDescent="0.15">
      <c r="E2700" s="68"/>
    </row>
    <row r="2701" spans="5:5" x14ac:dyDescent="0.15">
      <c r="E2701" s="68"/>
    </row>
    <row r="2702" spans="5:5" x14ac:dyDescent="0.15">
      <c r="E2702" s="68"/>
    </row>
    <row r="2703" spans="5:5" x14ac:dyDescent="0.15">
      <c r="E2703" s="68"/>
    </row>
    <row r="2704" spans="5:5" x14ac:dyDescent="0.15">
      <c r="E2704" s="68"/>
    </row>
    <row r="2705" spans="5:5" x14ac:dyDescent="0.15">
      <c r="E2705" s="68"/>
    </row>
    <row r="2706" spans="5:5" x14ac:dyDescent="0.15">
      <c r="E2706" s="68"/>
    </row>
    <row r="2707" spans="5:5" x14ac:dyDescent="0.15">
      <c r="E2707" s="68"/>
    </row>
    <row r="2708" spans="5:5" x14ac:dyDescent="0.15">
      <c r="E2708" s="68"/>
    </row>
    <row r="2709" spans="5:5" x14ac:dyDescent="0.15">
      <c r="E2709" s="68"/>
    </row>
    <row r="2710" spans="5:5" x14ac:dyDescent="0.15">
      <c r="E2710" s="68"/>
    </row>
    <row r="2711" spans="5:5" x14ac:dyDescent="0.15">
      <c r="E2711" s="68"/>
    </row>
    <row r="2712" spans="5:5" x14ac:dyDescent="0.15">
      <c r="E2712" s="68"/>
    </row>
    <row r="2713" spans="5:5" x14ac:dyDescent="0.15">
      <c r="E2713" s="68"/>
    </row>
    <row r="2714" spans="5:5" x14ac:dyDescent="0.15">
      <c r="E2714" s="68"/>
    </row>
    <row r="2715" spans="5:5" x14ac:dyDescent="0.15">
      <c r="E2715" s="68"/>
    </row>
    <row r="2716" spans="5:5" x14ac:dyDescent="0.15">
      <c r="E2716" s="68"/>
    </row>
    <row r="2717" spans="5:5" x14ac:dyDescent="0.15">
      <c r="E2717" s="68"/>
    </row>
    <row r="2718" spans="5:5" x14ac:dyDescent="0.15">
      <c r="E2718" s="68"/>
    </row>
    <row r="2719" spans="5:5" x14ac:dyDescent="0.15">
      <c r="E2719" s="68"/>
    </row>
    <row r="2720" spans="5:5" x14ac:dyDescent="0.15">
      <c r="E2720" s="68"/>
    </row>
    <row r="2721" spans="5:5" x14ac:dyDescent="0.15">
      <c r="E2721" s="68"/>
    </row>
    <row r="2722" spans="5:5" x14ac:dyDescent="0.15">
      <c r="E2722" s="68"/>
    </row>
    <row r="2723" spans="5:5" x14ac:dyDescent="0.15">
      <c r="E2723" s="68"/>
    </row>
    <row r="2724" spans="5:5" x14ac:dyDescent="0.15">
      <c r="E2724" s="68"/>
    </row>
    <row r="2725" spans="5:5" x14ac:dyDescent="0.15">
      <c r="E2725" s="68"/>
    </row>
    <row r="2726" spans="5:5" x14ac:dyDescent="0.15">
      <c r="E2726" s="68"/>
    </row>
    <row r="2727" spans="5:5" x14ac:dyDescent="0.15">
      <c r="E2727" s="68"/>
    </row>
    <row r="2728" spans="5:5" x14ac:dyDescent="0.15">
      <c r="E2728" s="68"/>
    </row>
    <row r="2729" spans="5:5" x14ac:dyDescent="0.15">
      <c r="E2729" s="68"/>
    </row>
    <row r="2730" spans="5:5" x14ac:dyDescent="0.15">
      <c r="E2730" s="68"/>
    </row>
    <row r="2731" spans="5:5" x14ac:dyDescent="0.15">
      <c r="E2731" s="68"/>
    </row>
    <row r="2732" spans="5:5" x14ac:dyDescent="0.15">
      <c r="E2732" s="68"/>
    </row>
    <row r="2733" spans="5:5" x14ac:dyDescent="0.15">
      <c r="E2733" s="68"/>
    </row>
    <row r="2734" spans="5:5" x14ac:dyDescent="0.15">
      <c r="E2734" s="68"/>
    </row>
    <row r="2735" spans="5:5" x14ac:dyDescent="0.15">
      <c r="E2735" s="68"/>
    </row>
    <row r="2736" spans="5:5" x14ac:dyDescent="0.15">
      <c r="E2736" s="68"/>
    </row>
    <row r="2737" spans="5:5" x14ac:dyDescent="0.15">
      <c r="E2737" s="68"/>
    </row>
    <row r="2738" spans="5:5" x14ac:dyDescent="0.15">
      <c r="E2738" s="68"/>
    </row>
    <row r="2739" spans="5:5" x14ac:dyDescent="0.15">
      <c r="E2739" s="68"/>
    </row>
    <row r="2740" spans="5:5" x14ac:dyDescent="0.15">
      <c r="E2740" s="68"/>
    </row>
    <row r="2741" spans="5:5" x14ac:dyDescent="0.15">
      <c r="E2741" s="68"/>
    </row>
    <row r="2742" spans="5:5" x14ac:dyDescent="0.15">
      <c r="E2742" s="68"/>
    </row>
    <row r="2743" spans="5:5" x14ac:dyDescent="0.15">
      <c r="E2743" s="68"/>
    </row>
    <row r="2744" spans="5:5" x14ac:dyDescent="0.15">
      <c r="E2744" s="68"/>
    </row>
    <row r="2745" spans="5:5" x14ac:dyDescent="0.15">
      <c r="E2745" s="68"/>
    </row>
    <row r="2746" spans="5:5" x14ac:dyDescent="0.15">
      <c r="E2746" s="68"/>
    </row>
    <row r="2747" spans="5:5" x14ac:dyDescent="0.15">
      <c r="E2747" s="68"/>
    </row>
    <row r="2748" spans="5:5" x14ac:dyDescent="0.15">
      <c r="E2748" s="68"/>
    </row>
    <row r="2749" spans="5:5" x14ac:dyDescent="0.15">
      <c r="E2749" s="68"/>
    </row>
    <row r="2750" spans="5:5" x14ac:dyDescent="0.15">
      <c r="E2750" s="68"/>
    </row>
    <row r="2751" spans="5:5" x14ac:dyDescent="0.15">
      <c r="E2751" s="68"/>
    </row>
    <row r="2752" spans="5:5" x14ac:dyDescent="0.15">
      <c r="E2752" s="68"/>
    </row>
    <row r="2753" spans="5:5" x14ac:dyDescent="0.15">
      <c r="E2753" s="68"/>
    </row>
    <row r="2754" spans="5:5" x14ac:dyDescent="0.15">
      <c r="E2754" s="68"/>
    </row>
    <row r="2755" spans="5:5" x14ac:dyDescent="0.15">
      <c r="E2755" s="68"/>
    </row>
    <row r="2756" spans="5:5" x14ac:dyDescent="0.15">
      <c r="E2756" s="68"/>
    </row>
    <row r="2757" spans="5:5" x14ac:dyDescent="0.15">
      <c r="E2757" s="68"/>
    </row>
    <row r="2758" spans="5:5" x14ac:dyDescent="0.15">
      <c r="E2758" s="68"/>
    </row>
    <row r="2759" spans="5:5" x14ac:dyDescent="0.15">
      <c r="E2759" s="68"/>
    </row>
    <row r="2760" spans="5:5" x14ac:dyDescent="0.15">
      <c r="E2760" s="68"/>
    </row>
    <row r="2761" spans="5:5" x14ac:dyDescent="0.15">
      <c r="E2761" s="68"/>
    </row>
    <row r="2762" spans="5:5" x14ac:dyDescent="0.15">
      <c r="E2762" s="68"/>
    </row>
    <row r="2763" spans="5:5" x14ac:dyDescent="0.15">
      <c r="E2763" s="68"/>
    </row>
    <row r="2764" spans="5:5" x14ac:dyDescent="0.15">
      <c r="E2764" s="68"/>
    </row>
    <row r="2765" spans="5:5" x14ac:dyDescent="0.15">
      <c r="E2765" s="68"/>
    </row>
    <row r="2766" spans="5:5" x14ac:dyDescent="0.15">
      <c r="E2766" s="68"/>
    </row>
    <row r="2767" spans="5:5" x14ac:dyDescent="0.15">
      <c r="E2767" s="68"/>
    </row>
    <row r="2768" spans="5:5" x14ac:dyDescent="0.15">
      <c r="E2768" s="68"/>
    </row>
    <row r="2769" spans="5:5" x14ac:dyDescent="0.15">
      <c r="E2769" s="68"/>
    </row>
    <row r="2770" spans="5:5" x14ac:dyDescent="0.15">
      <c r="E2770" s="68"/>
    </row>
    <row r="2771" spans="5:5" x14ac:dyDescent="0.15">
      <c r="E2771" s="68"/>
    </row>
    <row r="2772" spans="5:5" x14ac:dyDescent="0.15">
      <c r="E2772" s="68"/>
    </row>
    <row r="2773" spans="5:5" x14ac:dyDescent="0.15">
      <c r="E2773" s="68"/>
    </row>
    <row r="2774" spans="5:5" x14ac:dyDescent="0.15">
      <c r="E2774" s="68"/>
    </row>
    <row r="2775" spans="5:5" x14ac:dyDescent="0.15">
      <c r="E2775" s="68"/>
    </row>
    <row r="2776" spans="5:5" x14ac:dyDescent="0.15">
      <c r="E2776" s="68"/>
    </row>
    <row r="2777" spans="5:5" x14ac:dyDescent="0.15">
      <c r="E2777" s="68"/>
    </row>
    <row r="2778" spans="5:5" x14ac:dyDescent="0.15">
      <c r="E2778" s="68"/>
    </row>
    <row r="2779" spans="5:5" x14ac:dyDescent="0.15">
      <c r="E2779" s="68"/>
    </row>
    <row r="2780" spans="5:5" x14ac:dyDescent="0.15">
      <c r="E2780" s="68"/>
    </row>
    <row r="2781" spans="5:5" x14ac:dyDescent="0.15">
      <c r="E2781" s="68"/>
    </row>
    <row r="2782" spans="5:5" x14ac:dyDescent="0.15">
      <c r="E2782" s="68"/>
    </row>
    <row r="2783" spans="5:5" x14ac:dyDescent="0.15">
      <c r="E2783" s="68"/>
    </row>
    <row r="2784" spans="5:5" x14ac:dyDescent="0.15">
      <c r="E2784" s="68"/>
    </row>
    <row r="2785" spans="5:5" x14ac:dyDescent="0.15">
      <c r="E2785" s="68"/>
    </row>
    <row r="2786" spans="5:5" x14ac:dyDescent="0.15">
      <c r="E2786" s="68"/>
    </row>
    <row r="2787" spans="5:5" x14ac:dyDescent="0.15">
      <c r="E2787" s="68"/>
    </row>
    <row r="2788" spans="5:5" x14ac:dyDescent="0.15">
      <c r="E2788" s="68"/>
    </row>
    <row r="2789" spans="5:5" x14ac:dyDescent="0.15">
      <c r="E2789" s="68"/>
    </row>
    <row r="2790" spans="5:5" x14ac:dyDescent="0.15">
      <c r="E2790" s="68"/>
    </row>
    <row r="2791" spans="5:5" x14ac:dyDescent="0.15">
      <c r="E2791" s="68"/>
    </row>
    <row r="2792" spans="5:5" x14ac:dyDescent="0.15">
      <c r="E2792" s="68"/>
    </row>
    <row r="2793" spans="5:5" x14ac:dyDescent="0.15">
      <c r="E2793" s="68"/>
    </row>
    <row r="2794" spans="5:5" x14ac:dyDescent="0.15">
      <c r="E2794" s="68"/>
    </row>
    <row r="2795" spans="5:5" x14ac:dyDescent="0.15">
      <c r="E2795" s="68"/>
    </row>
    <row r="2796" spans="5:5" x14ac:dyDescent="0.15">
      <c r="E2796" s="68"/>
    </row>
    <row r="2797" spans="5:5" x14ac:dyDescent="0.15">
      <c r="E2797" s="68"/>
    </row>
    <row r="2798" spans="5:5" x14ac:dyDescent="0.15">
      <c r="E2798" s="68"/>
    </row>
    <row r="2799" spans="5:5" x14ac:dyDescent="0.15">
      <c r="E2799" s="68"/>
    </row>
    <row r="2800" spans="5:5" x14ac:dyDescent="0.15">
      <c r="E2800" s="68"/>
    </row>
    <row r="2801" spans="5:5" x14ac:dyDescent="0.15">
      <c r="E2801" s="68"/>
    </row>
    <row r="2802" spans="5:5" x14ac:dyDescent="0.15">
      <c r="E2802" s="68"/>
    </row>
    <row r="2803" spans="5:5" x14ac:dyDescent="0.15">
      <c r="E2803" s="68"/>
    </row>
    <row r="2804" spans="5:5" x14ac:dyDescent="0.15">
      <c r="E2804" s="68"/>
    </row>
    <row r="2805" spans="5:5" x14ac:dyDescent="0.15">
      <c r="E2805" s="68"/>
    </row>
    <row r="2806" spans="5:5" x14ac:dyDescent="0.15">
      <c r="E2806" s="68"/>
    </row>
    <row r="2807" spans="5:5" x14ac:dyDescent="0.15">
      <c r="E2807" s="68"/>
    </row>
    <row r="2808" spans="5:5" x14ac:dyDescent="0.15">
      <c r="E2808" s="68"/>
    </row>
    <row r="2809" spans="5:5" x14ac:dyDescent="0.15">
      <c r="E2809" s="68"/>
    </row>
    <row r="2810" spans="5:5" x14ac:dyDescent="0.15">
      <c r="E2810" s="68"/>
    </row>
    <row r="2811" spans="5:5" x14ac:dyDescent="0.15">
      <c r="E2811" s="68"/>
    </row>
    <row r="2812" spans="5:5" x14ac:dyDescent="0.15">
      <c r="E2812" s="68"/>
    </row>
    <row r="2813" spans="5:5" x14ac:dyDescent="0.15">
      <c r="E2813" s="68"/>
    </row>
    <row r="2814" spans="5:5" x14ac:dyDescent="0.15">
      <c r="E2814" s="68"/>
    </row>
    <row r="2815" spans="5:5" x14ac:dyDescent="0.15">
      <c r="E2815" s="68"/>
    </row>
    <row r="2816" spans="5:5" x14ac:dyDescent="0.15">
      <c r="E2816" s="68"/>
    </row>
    <row r="2817" spans="5:5" x14ac:dyDescent="0.15">
      <c r="E2817" s="68"/>
    </row>
    <row r="2818" spans="5:5" x14ac:dyDescent="0.15">
      <c r="E2818" s="68"/>
    </row>
    <row r="2819" spans="5:5" x14ac:dyDescent="0.15">
      <c r="E2819" s="68"/>
    </row>
    <row r="2820" spans="5:5" x14ac:dyDescent="0.15">
      <c r="E2820" s="68"/>
    </row>
    <row r="2821" spans="5:5" x14ac:dyDescent="0.15">
      <c r="E2821" s="68"/>
    </row>
    <row r="2822" spans="5:5" x14ac:dyDescent="0.15">
      <c r="E2822" s="68"/>
    </row>
    <row r="2823" spans="5:5" x14ac:dyDescent="0.15">
      <c r="E2823" s="68"/>
    </row>
    <row r="2824" spans="5:5" x14ac:dyDescent="0.15">
      <c r="E2824" s="68"/>
    </row>
    <row r="2825" spans="5:5" x14ac:dyDescent="0.15">
      <c r="E2825" s="68"/>
    </row>
    <row r="2826" spans="5:5" x14ac:dyDescent="0.15">
      <c r="E2826" s="68"/>
    </row>
    <row r="2827" spans="5:5" x14ac:dyDescent="0.15">
      <c r="E2827" s="68"/>
    </row>
    <row r="2828" spans="5:5" x14ac:dyDescent="0.15">
      <c r="E2828" s="68"/>
    </row>
    <row r="2829" spans="5:5" x14ac:dyDescent="0.15">
      <c r="E2829" s="68"/>
    </row>
    <row r="2830" spans="5:5" x14ac:dyDescent="0.15">
      <c r="E2830" s="68"/>
    </row>
    <row r="2831" spans="5:5" x14ac:dyDescent="0.15">
      <c r="E2831" s="68"/>
    </row>
    <row r="2832" spans="5:5" x14ac:dyDescent="0.15">
      <c r="E2832" s="68"/>
    </row>
    <row r="2833" spans="5:5" x14ac:dyDescent="0.15">
      <c r="E2833" s="68"/>
    </row>
    <row r="2834" spans="5:5" x14ac:dyDescent="0.15">
      <c r="E2834" s="68"/>
    </row>
    <row r="2835" spans="5:5" x14ac:dyDescent="0.15">
      <c r="E2835" s="68"/>
    </row>
    <row r="2836" spans="5:5" x14ac:dyDescent="0.15">
      <c r="E2836" s="68"/>
    </row>
    <row r="2837" spans="5:5" x14ac:dyDescent="0.15">
      <c r="E2837" s="68"/>
    </row>
    <row r="2838" spans="5:5" x14ac:dyDescent="0.15">
      <c r="E2838" s="68"/>
    </row>
    <row r="2839" spans="5:5" x14ac:dyDescent="0.15">
      <c r="E2839" s="68"/>
    </row>
    <row r="2840" spans="5:5" x14ac:dyDescent="0.15">
      <c r="E2840" s="68"/>
    </row>
    <row r="2841" spans="5:5" x14ac:dyDescent="0.15">
      <c r="E2841" s="68"/>
    </row>
    <row r="2842" spans="5:5" x14ac:dyDescent="0.15">
      <c r="E2842" s="68"/>
    </row>
    <row r="2843" spans="5:5" x14ac:dyDescent="0.15">
      <c r="E2843" s="68"/>
    </row>
    <row r="2844" spans="5:5" x14ac:dyDescent="0.15">
      <c r="E2844" s="68"/>
    </row>
    <row r="2845" spans="5:5" x14ac:dyDescent="0.15">
      <c r="E2845" s="68"/>
    </row>
    <row r="2846" spans="5:5" x14ac:dyDescent="0.15">
      <c r="E2846" s="68"/>
    </row>
    <row r="2847" spans="5:5" x14ac:dyDescent="0.15">
      <c r="E2847" s="68"/>
    </row>
    <row r="2848" spans="5:5" x14ac:dyDescent="0.15">
      <c r="E2848" s="68"/>
    </row>
    <row r="2849" spans="5:5" x14ac:dyDescent="0.15">
      <c r="E2849" s="68"/>
    </row>
    <row r="2850" spans="5:5" x14ac:dyDescent="0.15">
      <c r="E2850" s="68"/>
    </row>
    <row r="2851" spans="5:5" x14ac:dyDescent="0.15">
      <c r="E2851" s="68"/>
    </row>
    <row r="2852" spans="5:5" x14ac:dyDescent="0.15">
      <c r="E2852" s="68"/>
    </row>
    <row r="2853" spans="5:5" x14ac:dyDescent="0.15">
      <c r="E2853" s="68"/>
    </row>
    <row r="2854" spans="5:5" x14ac:dyDescent="0.15">
      <c r="E2854" s="68"/>
    </row>
    <row r="2855" spans="5:5" x14ac:dyDescent="0.15">
      <c r="E2855" s="68"/>
    </row>
    <row r="2856" spans="5:5" x14ac:dyDescent="0.15">
      <c r="E2856" s="68"/>
    </row>
    <row r="2857" spans="5:5" x14ac:dyDescent="0.15">
      <c r="E2857" s="68"/>
    </row>
    <row r="2858" spans="5:5" x14ac:dyDescent="0.15">
      <c r="E2858" s="68"/>
    </row>
    <row r="2859" spans="5:5" x14ac:dyDescent="0.15">
      <c r="E2859" s="68"/>
    </row>
    <row r="2860" spans="5:5" x14ac:dyDescent="0.15">
      <c r="E2860" s="68"/>
    </row>
    <row r="2861" spans="5:5" x14ac:dyDescent="0.15">
      <c r="E2861" s="68"/>
    </row>
    <row r="2862" spans="5:5" x14ac:dyDescent="0.15">
      <c r="E2862" s="68"/>
    </row>
    <row r="2863" spans="5:5" x14ac:dyDescent="0.15">
      <c r="E2863" s="68"/>
    </row>
    <row r="2864" spans="5:5" x14ac:dyDescent="0.15">
      <c r="E2864" s="68"/>
    </row>
    <row r="2865" spans="5:5" x14ac:dyDescent="0.15">
      <c r="E2865" s="68"/>
    </row>
    <row r="2866" spans="5:5" x14ac:dyDescent="0.15">
      <c r="E2866" s="68"/>
    </row>
    <row r="2867" spans="5:5" x14ac:dyDescent="0.15">
      <c r="E2867" s="68"/>
    </row>
    <row r="2868" spans="5:5" x14ac:dyDescent="0.15">
      <c r="E2868" s="68"/>
    </row>
    <row r="2869" spans="5:5" x14ac:dyDescent="0.15">
      <c r="E2869" s="68"/>
    </row>
    <row r="2870" spans="5:5" x14ac:dyDescent="0.15">
      <c r="E2870" s="68"/>
    </row>
    <row r="2871" spans="5:5" x14ac:dyDescent="0.15">
      <c r="E2871" s="68"/>
    </row>
    <row r="2872" spans="5:5" x14ac:dyDescent="0.15">
      <c r="E2872" s="68"/>
    </row>
    <row r="2873" spans="5:5" x14ac:dyDescent="0.15">
      <c r="E2873" s="68"/>
    </row>
    <row r="2874" spans="5:5" x14ac:dyDescent="0.15">
      <c r="E2874" s="68"/>
    </row>
    <row r="2875" spans="5:5" x14ac:dyDescent="0.15">
      <c r="E2875" s="68"/>
    </row>
    <row r="2876" spans="5:5" x14ac:dyDescent="0.15">
      <c r="E2876" s="68"/>
    </row>
    <row r="2877" spans="5:5" x14ac:dyDescent="0.15">
      <c r="E2877" s="68"/>
    </row>
    <row r="2878" spans="5:5" x14ac:dyDescent="0.15">
      <c r="E2878" s="68"/>
    </row>
    <row r="2879" spans="5:5" x14ac:dyDescent="0.15">
      <c r="E2879" s="68"/>
    </row>
    <row r="2880" spans="5:5" x14ac:dyDescent="0.15">
      <c r="E2880" s="68"/>
    </row>
    <row r="2881" spans="5:5" x14ac:dyDescent="0.15">
      <c r="E2881" s="68"/>
    </row>
    <row r="2882" spans="5:5" x14ac:dyDescent="0.15">
      <c r="E2882" s="68"/>
    </row>
    <row r="2883" spans="5:5" x14ac:dyDescent="0.15">
      <c r="E2883" s="68"/>
    </row>
    <row r="2884" spans="5:5" x14ac:dyDescent="0.15">
      <c r="E2884" s="68"/>
    </row>
    <row r="2885" spans="5:5" x14ac:dyDescent="0.15">
      <c r="E2885" s="68"/>
    </row>
    <row r="2886" spans="5:5" x14ac:dyDescent="0.15">
      <c r="E2886" s="68"/>
    </row>
    <row r="2887" spans="5:5" x14ac:dyDescent="0.15">
      <c r="E2887" s="68"/>
    </row>
    <row r="2888" spans="5:5" x14ac:dyDescent="0.15">
      <c r="E2888" s="68"/>
    </row>
    <row r="2889" spans="5:5" x14ac:dyDescent="0.15">
      <c r="E2889" s="68"/>
    </row>
    <row r="2890" spans="5:5" x14ac:dyDescent="0.15">
      <c r="E2890" s="68"/>
    </row>
    <row r="2891" spans="5:5" x14ac:dyDescent="0.15">
      <c r="E2891" s="68"/>
    </row>
    <row r="2892" spans="5:5" x14ac:dyDescent="0.15">
      <c r="E2892" s="68"/>
    </row>
    <row r="2893" spans="5:5" x14ac:dyDescent="0.15">
      <c r="E2893" s="68"/>
    </row>
    <row r="2894" spans="5:5" x14ac:dyDescent="0.15">
      <c r="E2894" s="68"/>
    </row>
    <row r="2895" spans="5:5" x14ac:dyDescent="0.15">
      <c r="E2895" s="68"/>
    </row>
    <row r="2896" spans="5:5" x14ac:dyDescent="0.15">
      <c r="E2896" s="68"/>
    </row>
    <row r="2897" spans="5:5" x14ac:dyDescent="0.15">
      <c r="E2897" s="68"/>
    </row>
    <row r="2898" spans="5:5" x14ac:dyDescent="0.15">
      <c r="E2898" s="68"/>
    </row>
    <row r="2899" spans="5:5" x14ac:dyDescent="0.15">
      <c r="E2899" s="68"/>
    </row>
    <row r="2900" spans="5:5" x14ac:dyDescent="0.15">
      <c r="E2900" s="68"/>
    </row>
    <row r="2901" spans="5:5" x14ac:dyDescent="0.15">
      <c r="E2901" s="68"/>
    </row>
    <row r="2902" spans="5:5" x14ac:dyDescent="0.15">
      <c r="E2902" s="68"/>
    </row>
    <row r="2903" spans="5:5" x14ac:dyDescent="0.15">
      <c r="E2903" s="68"/>
    </row>
    <row r="2904" spans="5:5" x14ac:dyDescent="0.15">
      <c r="E2904" s="68"/>
    </row>
    <row r="2905" spans="5:5" x14ac:dyDescent="0.15">
      <c r="E2905" s="68"/>
    </row>
    <row r="2906" spans="5:5" x14ac:dyDescent="0.15">
      <c r="E2906" s="68"/>
    </row>
    <row r="2907" spans="5:5" x14ac:dyDescent="0.15">
      <c r="E2907" s="68"/>
    </row>
    <row r="2908" spans="5:5" x14ac:dyDescent="0.15">
      <c r="E2908" s="68"/>
    </row>
    <row r="2909" spans="5:5" x14ac:dyDescent="0.15">
      <c r="E2909" s="68"/>
    </row>
    <row r="2910" spans="5:5" x14ac:dyDescent="0.15">
      <c r="E2910" s="68"/>
    </row>
    <row r="2911" spans="5:5" x14ac:dyDescent="0.15">
      <c r="E2911" s="68"/>
    </row>
    <row r="2912" spans="5:5" x14ac:dyDescent="0.15">
      <c r="E2912" s="68"/>
    </row>
    <row r="2913" spans="5:5" x14ac:dyDescent="0.15">
      <c r="E2913" s="68"/>
    </row>
    <row r="2914" spans="5:5" x14ac:dyDescent="0.15">
      <c r="E2914" s="68"/>
    </row>
    <row r="2915" spans="5:5" x14ac:dyDescent="0.15">
      <c r="E2915" s="68"/>
    </row>
    <row r="2916" spans="5:5" x14ac:dyDescent="0.15">
      <c r="E2916" s="68"/>
    </row>
    <row r="2917" spans="5:5" x14ac:dyDescent="0.15">
      <c r="E2917" s="68"/>
    </row>
    <row r="2918" spans="5:5" x14ac:dyDescent="0.15">
      <c r="E2918" s="68"/>
    </row>
    <row r="2919" spans="5:5" x14ac:dyDescent="0.15">
      <c r="E2919" s="68"/>
    </row>
    <row r="2920" spans="5:5" x14ac:dyDescent="0.15">
      <c r="E2920" s="68"/>
    </row>
    <row r="2921" spans="5:5" x14ac:dyDescent="0.15">
      <c r="E2921" s="68"/>
    </row>
    <row r="2922" spans="5:5" x14ac:dyDescent="0.15">
      <c r="E2922" s="68"/>
    </row>
    <row r="2923" spans="5:5" x14ac:dyDescent="0.15">
      <c r="E2923" s="68"/>
    </row>
    <row r="2924" spans="5:5" x14ac:dyDescent="0.15">
      <c r="E2924" s="68"/>
    </row>
    <row r="2925" spans="5:5" x14ac:dyDescent="0.15">
      <c r="E2925" s="68"/>
    </row>
    <row r="2926" spans="5:5" x14ac:dyDescent="0.15">
      <c r="E2926" s="68"/>
    </row>
    <row r="2927" spans="5:5" x14ac:dyDescent="0.15">
      <c r="E2927" s="68"/>
    </row>
    <row r="2928" spans="5:5" x14ac:dyDescent="0.15">
      <c r="E2928" s="68"/>
    </row>
    <row r="2929" spans="5:5" x14ac:dyDescent="0.15">
      <c r="E2929" s="68"/>
    </row>
    <row r="2930" spans="5:5" x14ac:dyDescent="0.15">
      <c r="E2930" s="68"/>
    </row>
    <row r="2931" spans="5:5" x14ac:dyDescent="0.15">
      <c r="E2931" s="68"/>
    </row>
    <row r="2932" spans="5:5" x14ac:dyDescent="0.15">
      <c r="E2932" s="68"/>
    </row>
    <row r="2933" spans="5:5" x14ac:dyDescent="0.15">
      <c r="E2933" s="68"/>
    </row>
    <row r="2934" spans="5:5" x14ac:dyDescent="0.15">
      <c r="E2934" s="68"/>
    </row>
    <row r="2935" spans="5:5" x14ac:dyDescent="0.15">
      <c r="E2935" s="68"/>
    </row>
    <row r="2936" spans="5:5" x14ac:dyDescent="0.15">
      <c r="E2936" s="68"/>
    </row>
    <row r="2937" spans="5:5" x14ac:dyDescent="0.15">
      <c r="E2937" s="68"/>
    </row>
    <row r="2938" spans="5:5" x14ac:dyDescent="0.15">
      <c r="E2938" s="68"/>
    </row>
    <row r="2939" spans="5:5" x14ac:dyDescent="0.15">
      <c r="E2939" s="68"/>
    </row>
    <row r="2940" spans="5:5" x14ac:dyDescent="0.15">
      <c r="E2940" s="68"/>
    </row>
    <row r="2941" spans="5:5" x14ac:dyDescent="0.15">
      <c r="E2941" s="68"/>
    </row>
    <row r="2942" spans="5:5" x14ac:dyDescent="0.15">
      <c r="E2942" s="68"/>
    </row>
    <row r="2943" spans="5:5" x14ac:dyDescent="0.15">
      <c r="E2943" s="68"/>
    </row>
    <row r="2944" spans="5:5" x14ac:dyDescent="0.15">
      <c r="E2944" s="68"/>
    </row>
    <row r="2945" spans="5:5" x14ac:dyDescent="0.15">
      <c r="E2945" s="68"/>
    </row>
    <row r="2946" spans="5:5" x14ac:dyDescent="0.15">
      <c r="E2946" s="68"/>
    </row>
    <row r="2947" spans="5:5" x14ac:dyDescent="0.15">
      <c r="E2947" s="68"/>
    </row>
    <row r="2948" spans="5:5" x14ac:dyDescent="0.15">
      <c r="E2948" s="68"/>
    </row>
    <row r="2949" spans="5:5" x14ac:dyDescent="0.15">
      <c r="E2949" s="68"/>
    </row>
    <row r="2950" spans="5:5" x14ac:dyDescent="0.15">
      <c r="E2950" s="68"/>
    </row>
    <row r="2951" spans="5:5" x14ac:dyDescent="0.15">
      <c r="E2951" s="68"/>
    </row>
    <row r="2952" spans="5:5" x14ac:dyDescent="0.15">
      <c r="E2952" s="68"/>
    </row>
    <row r="2953" spans="5:5" x14ac:dyDescent="0.15">
      <c r="E2953" s="68"/>
    </row>
    <row r="2954" spans="5:5" x14ac:dyDescent="0.15">
      <c r="E2954" s="68"/>
    </row>
    <row r="2955" spans="5:5" x14ac:dyDescent="0.15">
      <c r="E2955" s="68"/>
    </row>
    <row r="2956" spans="5:5" x14ac:dyDescent="0.15">
      <c r="E2956" s="68"/>
    </row>
    <row r="2957" spans="5:5" x14ac:dyDescent="0.15">
      <c r="E2957" s="68"/>
    </row>
    <row r="2958" spans="5:5" x14ac:dyDescent="0.15">
      <c r="E2958" s="68"/>
    </row>
    <row r="2959" spans="5:5" x14ac:dyDescent="0.15">
      <c r="E2959" s="68"/>
    </row>
    <row r="2960" spans="5:5" x14ac:dyDescent="0.15">
      <c r="E2960" s="68"/>
    </row>
    <row r="2961" spans="5:5" x14ac:dyDescent="0.15">
      <c r="E2961" s="68"/>
    </row>
    <row r="2962" spans="5:5" x14ac:dyDescent="0.15">
      <c r="E2962" s="68"/>
    </row>
    <row r="2963" spans="5:5" x14ac:dyDescent="0.15">
      <c r="E2963" s="68"/>
    </row>
    <row r="2964" spans="5:5" x14ac:dyDescent="0.15">
      <c r="E2964" s="68"/>
    </row>
    <row r="2965" spans="5:5" x14ac:dyDescent="0.15">
      <c r="E2965" s="68"/>
    </row>
    <row r="2966" spans="5:5" x14ac:dyDescent="0.15">
      <c r="E2966" s="68"/>
    </row>
    <row r="2967" spans="5:5" x14ac:dyDescent="0.15">
      <c r="E2967" s="68"/>
    </row>
    <row r="2968" spans="5:5" x14ac:dyDescent="0.15">
      <c r="E2968" s="68"/>
    </row>
    <row r="2969" spans="5:5" x14ac:dyDescent="0.15">
      <c r="E2969" s="68"/>
    </row>
    <row r="2970" spans="5:5" x14ac:dyDescent="0.15">
      <c r="E2970" s="68"/>
    </row>
    <row r="2971" spans="5:5" x14ac:dyDescent="0.15">
      <c r="E2971" s="68"/>
    </row>
    <row r="2972" spans="5:5" x14ac:dyDescent="0.15">
      <c r="E2972" s="68"/>
    </row>
    <row r="2973" spans="5:5" x14ac:dyDescent="0.15">
      <c r="E2973" s="68"/>
    </row>
    <row r="2974" spans="5:5" x14ac:dyDescent="0.15">
      <c r="E2974" s="68"/>
    </row>
    <row r="2975" spans="5:5" x14ac:dyDescent="0.15">
      <c r="E2975" s="68"/>
    </row>
    <row r="2976" spans="5:5" x14ac:dyDescent="0.15">
      <c r="E2976" s="68"/>
    </row>
    <row r="2977" spans="5:5" x14ac:dyDescent="0.15">
      <c r="E2977" s="68"/>
    </row>
    <row r="2978" spans="5:5" x14ac:dyDescent="0.15">
      <c r="E2978" s="68"/>
    </row>
    <row r="2979" spans="5:5" x14ac:dyDescent="0.15">
      <c r="E2979" s="68"/>
    </row>
    <row r="2980" spans="5:5" x14ac:dyDescent="0.15">
      <c r="E2980" s="68"/>
    </row>
    <row r="2981" spans="5:5" x14ac:dyDescent="0.15">
      <c r="E2981" s="68"/>
    </row>
    <row r="2982" spans="5:5" x14ac:dyDescent="0.15">
      <c r="E2982" s="68"/>
    </row>
    <row r="2983" spans="5:5" x14ac:dyDescent="0.15">
      <c r="E2983" s="68"/>
    </row>
    <row r="2984" spans="5:5" x14ac:dyDescent="0.15">
      <c r="E2984" s="68"/>
    </row>
    <row r="2985" spans="5:5" x14ac:dyDescent="0.15">
      <c r="E2985" s="68"/>
    </row>
    <row r="2986" spans="5:5" x14ac:dyDescent="0.15">
      <c r="E2986" s="68"/>
    </row>
    <row r="2987" spans="5:5" x14ac:dyDescent="0.15">
      <c r="E2987" s="68"/>
    </row>
    <row r="2988" spans="5:5" x14ac:dyDescent="0.15">
      <c r="E2988" s="68"/>
    </row>
    <row r="2989" spans="5:5" x14ac:dyDescent="0.15">
      <c r="E2989" s="68"/>
    </row>
    <row r="2990" spans="5:5" x14ac:dyDescent="0.15">
      <c r="E2990" s="68"/>
    </row>
    <row r="2991" spans="5:5" x14ac:dyDescent="0.15">
      <c r="E2991" s="68"/>
    </row>
    <row r="2992" spans="5:5" x14ac:dyDescent="0.15">
      <c r="E2992" s="68"/>
    </row>
    <row r="2993" spans="5:5" x14ac:dyDescent="0.15">
      <c r="E2993" s="68"/>
    </row>
    <row r="2994" spans="5:5" x14ac:dyDescent="0.15">
      <c r="E2994" s="68"/>
    </row>
    <row r="2995" spans="5:5" x14ac:dyDescent="0.15">
      <c r="E2995" s="68"/>
    </row>
    <row r="2996" spans="5:5" x14ac:dyDescent="0.15">
      <c r="E2996" s="68"/>
    </row>
    <row r="2997" spans="5:5" x14ac:dyDescent="0.15">
      <c r="E2997" s="68"/>
    </row>
    <row r="2998" spans="5:5" x14ac:dyDescent="0.15">
      <c r="E2998" s="68"/>
    </row>
    <row r="2999" spans="5:5" x14ac:dyDescent="0.15">
      <c r="E2999" s="68"/>
    </row>
    <row r="3000" spans="5:5" x14ac:dyDescent="0.15">
      <c r="E3000" s="68"/>
    </row>
    <row r="3001" spans="5:5" x14ac:dyDescent="0.15">
      <c r="E3001" s="68"/>
    </row>
    <row r="3002" spans="5:5" x14ac:dyDescent="0.15">
      <c r="E3002" s="68"/>
    </row>
    <row r="3003" spans="5:5" x14ac:dyDescent="0.15">
      <c r="E3003" s="68"/>
    </row>
    <row r="3004" spans="5:5" x14ac:dyDescent="0.15">
      <c r="E3004" s="68"/>
    </row>
    <row r="3005" spans="5:5" x14ac:dyDescent="0.15">
      <c r="E3005" s="68"/>
    </row>
    <row r="3006" spans="5:5" x14ac:dyDescent="0.15">
      <c r="E3006" s="68"/>
    </row>
    <row r="3007" spans="5:5" x14ac:dyDescent="0.15">
      <c r="E3007" s="68"/>
    </row>
    <row r="3008" spans="5:5" x14ac:dyDescent="0.15">
      <c r="E3008" s="68"/>
    </row>
    <row r="3009" spans="5:5" x14ac:dyDescent="0.15">
      <c r="E3009" s="68"/>
    </row>
    <row r="3010" spans="5:5" x14ac:dyDescent="0.15">
      <c r="E3010" s="68"/>
    </row>
    <row r="3011" spans="5:5" x14ac:dyDescent="0.15">
      <c r="E3011" s="68"/>
    </row>
    <row r="3012" spans="5:5" x14ac:dyDescent="0.15">
      <c r="E3012" s="68"/>
    </row>
    <row r="3013" spans="5:5" x14ac:dyDescent="0.15">
      <c r="E3013" s="68"/>
    </row>
    <row r="3014" spans="5:5" x14ac:dyDescent="0.15">
      <c r="E3014" s="68"/>
    </row>
    <row r="3015" spans="5:5" x14ac:dyDescent="0.15">
      <c r="E3015" s="68"/>
    </row>
    <row r="3016" spans="5:5" x14ac:dyDescent="0.15">
      <c r="E3016" s="68"/>
    </row>
    <row r="3017" spans="5:5" x14ac:dyDescent="0.15">
      <c r="E3017" s="68"/>
    </row>
    <row r="3018" spans="5:5" x14ac:dyDescent="0.15">
      <c r="E3018" s="68"/>
    </row>
    <row r="3019" spans="5:5" x14ac:dyDescent="0.15">
      <c r="E3019" s="68"/>
    </row>
    <row r="3020" spans="5:5" x14ac:dyDescent="0.15">
      <c r="E3020" s="68"/>
    </row>
    <row r="3021" spans="5:5" x14ac:dyDescent="0.15">
      <c r="E3021" s="68"/>
    </row>
    <row r="3022" spans="5:5" x14ac:dyDescent="0.15">
      <c r="E3022" s="68"/>
    </row>
    <row r="3023" spans="5:5" x14ac:dyDescent="0.15">
      <c r="E3023" s="68"/>
    </row>
    <row r="3024" spans="5:5" x14ac:dyDescent="0.15">
      <c r="E3024" s="68"/>
    </row>
    <row r="3025" spans="5:5" x14ac:dyDescent="0.15">
      <c r="E3025" s="68"/>
    </row>
    <row r="3026" spans="5:5" x14ac:dyDescent="0.15">
      <c r="E3026" s="68"/>
    </row>
    <row r="3027" spans="5:5" x14ac:dyDescent="0.15">
      <c r="E3027" s="68"/>
    </row>
    <row r="3028" spans="5:5" x14ac:dyDescent="0.15">
      <c r="E3028" s="68"/>
    </row>
    <row r="3029" spans="5:5" x14ac:dyDescent="0.15">
      <c r="E3029" s="68"/>
    </row>
    <row r="3030" spans="5:5" x14ac:dyDescent="0.15">
      <c r="E3030" s="68"/>
    </row>
    <row r="3031" spans="5:5" x14ac:dyDescent="0.15">
      <c r="E3031" s="68"/>
    </row>
    <row r="3032" spans="5:5" x14ac:dyDescent="0.15">
      <c r="E3032" s="68"/>
    </row>
    <row r="3033" spans="5:5" x14ac:dyDescent="0.15">
      <c r="E3033" s="68"/>
    </row>
    <row r="3034" spans="5:5" x14ac:dyDescent="0.15">
      <c r="E3034" s="68"/>
    </row>
    <row r="3035" spans="5:5" x14ac:dyDescent="0.15">
      <c r="E3035" s="68"/>
    </row>
    <row r="3036" spans="5:5" x14ac:dyDescent="0.15">
      <c r="E3036" s="68"/>
    </row>
    <row r="3037" spans="5:5" x14ac:dyDescent="0.15">
      <c r="E3037" s="68"/>
    </row>
    <row r="3038" spans="5:5" x14ac:dyDescent="0.15">
      <c r="E3038" s="68"/>
    </row>
    <row r="3039" spans="5:5" x14ac:dyDescent="0.15">
      <c r="E3039" s="68"/>
    </row>
    <row r="3040" spans="5:5" x14ac:dyDescent="0.15">
      <c r="E3040" s="68"/>
    </row>
    <row r="3041" spans="5:5" x14ac:dyDescent="0.15">
      <c r="E3041" s="68"/>
    </row>
    <row r="3042" spans="5:5" x14ac:dyDescent="0.15">
      <c r="E3042" s="68"/>
    </row>
    <row r="3043" spans="5:5" x14ac:dyDescent="0.15">
      <c r="E3043" s="68"/>
    </row>
    <row r="3044" spans="5:5" x14ac:dyDescent="0.15">
      <c r="E3044" s="68"/>
    </row>
    <row r="3045" spans="5:5" x14ac:dyDescent="0.15">
      <c r="E3045" s="68"/>
    </row>
    <row r="3046" spans="5:5" x14ac:dyDescent="0.15">
      <c r="E3046" s="68"/>
    </row>
    <row r="3047" spans="5:5" x14ac:dyDescent="0.15">
      <c r="E3047" s="68"/>
    </row>
    <row r="3048" spans="5:5" x14ac:dyDescent="0.15">
      <c r="E3048" s="68"/>
    </row>
    <row r="3049" spans="5:5" x14ac:dyDescent="0.15">
      <c r="E3049" s="68"/>
    </row>
    <row r="3050" spans="5:5" x14ac:dyDescent="0.15">
      <c r="E3050" s="68"/>
    </row>
    <row r="3051" spans="5:5" x14ac:dyDescent="0.15">
      <c r="E3051" s="68"/>
    </row>
    <row r="3052" spans="5:5" x14ac:dyDescent="0.15">
      <c r="E3052" s="68"/>
    </row>
    <row r="3053" spans="5:5" x14ac:dyDescent="0.15">
      <c r="E3053" s="68"/>
    </row>
    <row r="3054" spans="5:5" x14ac:dyDescent="0.15">
      <c r="E3054" s="68"/>
    </row>
    <row r="3055" spans="5:5" x14ac:dyDescent="0.15">
      <c r="E3055" s="68"/>
    </row>
    <row r="3056" spans="5:5" x14ac:dyDescent="0.15">
      <c r="E3056" s="68"/>
    </row>
    <row r="3057" spans="5:5" x14ac:dyDescent="0.15">
      <c r="E3057" s="68"/>
    </row>
    <row r="3058" spans="5:5" x14ac:dyDescent="0.15">
      <c r="E3058" s="68"/>
    </row>
    <row r="3059" spans="5:5" x14ac:dyDescent="0.15">
      <c r="E3059" s="68"/>
    </row>
    <row r="3060" spans="5:5" x14ac:dyDescent="0.15">
      <c r="E3060" s="68"/>
    </row>
    <row r="3061" spans="5:5" x14ac:dyDescent="0.15">
      <c r="E3061" s="68"/>
    </row>
    <row r="3062" spans="5:5" x14ac:dyDescent="0.15">
      <c r="E3062" s="68"/>
    </row>
    <row r="3063" spans="5:5" x14ac:dyDescent="0.15">
      <c r="E3063" s="68"/>
    </row>
    <row r="3064" spans="5:5" x14ac:dyDescent="0.15">
      <c r="E3064" s="68"/>
    </row>
    <row r="3065" spans="5:5" x14ac:dyDescent="0.15">
      <c r="E3065" s="68"/>
    </row>
    <row r="3066" spans="5:5" x14ac:dyDescent="0.15">
      <c r="E3066" s="68"/>
    </row>
    <row r="3067" spans="5:5" x14ac:dyDescent="0.15">
      <c r="E3067" s="68"/>
    </row>
    <row r="3068" spans="5:5" x14ac:dyDescent="0.15">
      <c r="E3068" s="68"/>
    </row>
    <row r="3069" spans="5:5" x14ac:dyDescent="0.15">
      <c r="E3069" s="68"/>
    </row>
    <row r="3070" spans="5:5" x14ac:dyDescent="0.15">
      <c r="E3070" s="68"/>
    </row>
    <row r="3071" spans="5:5" x14ac:dyDescent="0.15">
      <c r="E3071" s="68"/>
    </row>
    <row r="3072" spans="5:5" x14ac:dyDescent="0.15">
      <c r="E3072" s="68"/>
    </row>
    <row r="3073" spans="5:5" x14ac:dyDescent="0.15">
      <c r="E3073" s="68"/>
    </row>
    <row r="3074" spans="5:5" x14ac:dyDescent="0.15">
      <c r="E3074" s="68"/>
    </row>
    <row r="3075" spans="5:5" x14ac:dyDescent="0.15">
      <c r="E3075" s="68"/>
    </row>
    <row r="3076" spans="5:5" x14ac:dyDescent="0.15">
      <c r="E3076" s="68"/>
    </row>
    <row r="3077" spans="5:5" x14ac:dyDescent="0.15">
      <c r="E3077" s="68"/>
    </row>
    <row r="3078" spans="5:5" x14ac:dyDescent="0.15">
      <c r="E3078" s="68"/>
    </row>
    <row r="3079" spans="5:5" x14ac:dyDescent="0.15">
      <c r="E3079" s="68"/>
    </row>
    <row r="3080" spans="5:5" x14ac:dyDescent="0.15">
      <c r="E3080" s="68"/>
    </row>
    <row r="3081" spans="5:5" x14ac:dyDescent="0.15">
      <c r="E3081" s="68"/>
    </row>
    <row r="3082" spans="5:5" x14ac:dyDescent="0.15">
      <c r="E3082" s="68"/>
    </row>
    <row r="3083" spans="5:5" x14ac:dyDescent="0.15">
      <c r="E3083" s="68"/>
    </row>
    <row r="3084" spans="5:5" x14ac:dyDescent="0.15">
      <c r="E3084" s="68"/>
    </row>
    <row r="3085" spans="5:5" x14ac:dyDescent="0.15">
      <c r="E3085" s="68"/>
    </row>
    <row r="3086" spans="5:5" x14ac:dyDescent="0.15">
      <c r="E3086" s="68"/>
    </row>
    <row r="3087" spans="5:5" x14ac:dyDescent="0.15">
      <c r="E3087" s="68"/>
    </row>
    <row r="3088" spans="5:5" x14ac:dyDescent="0.15">
      <c r="E3088" s="68"/>
    </row>
    <row r="3089" spans="5:5" x14ac:dyDescent="0.15">
      <c r="E3089" s="68"/>
    </row>
    <row r="3090" spans="5:5" x14ac:dyDescent="0.15">
      <c r="E3090" s="68"/>
    </row>
    <row r="3091" spans="5:5" x14ac:dyDescent="0.15">
      <c r="E3091" s="68"/>
    </row>
    <row r="3092" spans="5:5" x14ac:dyDescent="0.15">
      <c r="E3092" s="68"/>
    </row>
    <row r="3093" spans="5:5" x14ac:dyDescent="0.15">
      <c r="E3093" s="68"/>
    </row>
    <row r="3094" spans="5:5" x14ac:dyDescent="0.15">
      <c r="E3094" s="68"/>
    </row>
    <row r="3095" spans="5:5" x14ac:dyDescent="0.15">
      <c r="E3095" s="68"/>
    </row>
    <row r="3096" spans="5:5" x14ac:dyDescent="0.15">
      <c r="E3096" s="68"/>
    </row>
    <row r="3097" spans="5:5" x14ac:dyDescent="0.15">
      <c r="E3097" s="68"/>
    </row>
    <row r="3098" spans="5:5" x14ac:dyDescent="0.15">
      <c r="E3098" s="68"/>
    </row>
    <row r="3099" spans="5:5" x14ac:dyDescent="0.15">
      <c r="E3099" s="68"/>
    </row>
    <row r="3100" spans="5:5" x14ac:dyDescent="0.15">
      <c r="E3100" s="68"/>
    </row>
    <row r="3101" spans="5:5" x14ac:dyDescent="0.15">
      <c r="E3101" s="68"/>
    </row>
    <row r="3102" spans="5:5" x14ac:dyDescent="0.15">
      <c r="E3102" s="68"/>
    </row>
    <row r="3103" spans="5:5" x14ac:dyDescent="0.15">
      <c r="E3103" s="68"/>
    </row>
    <row r="3104" spans="5:5" x14ac:dyDescent="0.15">
      <c r="E3104" s="68"/>
    </row>
    <row r="3105" spans="5:5" x14ac:dyDescent="0.15">
      <c r="E3105" s="68"/>
    </row>
    <row r="3106" spans="5:5" x14ac:dyDescent="0.15">
      <c r="E3106" s="68"/>
    </row>
    <row r="3107" spans="5:5" x14ac:dyDescent="0.15">
      <c r="E3107" s="68"/>
    </row>
    <row r="3108" spans="5:5" x14ac:dyDescent="0.15">
      <c r="E3108" s="68"/>
    </row>
    <row r="3109" spans="5:5" x14ac:dyDescent="0.15">
      <c r="E3109" s="68"/>
    </row>
    <row r="3110" spans="5:5" x14ac:dyDescent="0.15">
      <c r="E3110" s="68"/>
    </row>
    <row r="3111" spans="5:5" x14ac:dyDescent="0.15">
      <c r="E3111" s="68"/>
    </row>
    <row r="3112" spans="5:5" x14ac:dyDescent="0.15">
      <c r="E3112" s="68"/>
    </row>
    <row r="3113" spans="5:5" x14ac:dyDescent="0.15">
      <c r="E3113" s="68"/>
    </row>
    <row r="3114" spans="5:5" x14ac:dyDescent="0.15">
      <c r="E3114" s="68"/>
    </row>
    <row r="3115" spans="5:5" x14ac:dyDescent="0.15">
      <c r="E3115" s="68"/>
    </row>
    <row r="3116" spans="5:5" x14ac:dyDescent="0.15">
      <c r="E3116" s="68"/>
    </row>
    <row r="3117" spans="5:5" x14ac:dyDescent="0.15">
      <c r="E3117" s="68"/>
    </row>
    <row r="3118" spans="5:5" x14ac:dyDescent="0.15">
      <c r="E3118" s="68"/>
    </row>
    <row r="3119" spans="5:5" x14ac:dyDescent="0.15">
      <c r="E3119" s="68"/>
    </row>
    <row r="3120" spans="5:5" x14ac:dyDescent="0.15">
      <c r="E3120" s="68"/>
    </row>
    <row r="3121" spans="5:5" x14ac:dyDescent="0.15">
      <c r="E3121" s="68"/>
    </row>
    <row r="3122" spans="5:5" x14ac:dyDescent="0.15">
      <c r="E3122" s="68"/>
    </row>
    <row r="3123" spans="5:5" x14ac:dyDescent="0.15">
      <c r="E3123" s="68"/>
    </row>
    <row r="3124" spans="5:5" x14ac:dyDescent="0.15">
      <c r="E3124" s="68"/>
    </row>
    <row r="3125" spans="5:5" x14ac:dyDescent="0.15">
      <c r="E3125" s="68"/>
    </row>
    <row r="3126" spans="5:5" x14ac:dyDescent="0.15">
      <c r="E3126" s="68"/>
    </row>
    <row r="3127" spans="5:5" x14ac:dyDescent="0.15">
      <c r="E3127" s="68"/>
    </row>
    <row r="3128" spans="5:5" x14ac:dyDescent="0.15">
      <c r="E3128" s="68"/>
    </row>
    <row r="3129" spans="5:5" x14ac:dyDescent="0.15">
      <c r="E3129" s="68"/>
    </row>
    <row r="3130" spans="5:5" x14ac:dyDescent="0.15">
      <c r="E3130" s="68"/>
    </row>
    <row r="3131" spans="5:5" x14ac:dyDescent="0.15">
      <c r="E3131" s="68"/>
    </row>
    <row r="3132" spans="5:5" x14ac:dyDescent="0.15">
      <c r="E3132" s="68"/>
    </row>
    <row r="3133" spans="5:5" x14ac:dyDescent="0.15">
      <c r="E3133" s="68"/>
    </row>
    <row r="3134" spans="5:5" x14ac:dyDescent="0.15">
      <c r="E3134" s="68"/>
    </row>
    <row r="3135" spans="5:5" x14ac:dyDescent="0.15">
      <c r="E3135" s="68"/>
    </row>
    <row r="3136" spans="5:5" x14ac:dyDescent="0.15">
      <c r="E3136" s="68"/>
    </row>
    <row r="3137" spans="5:5" x14ac:dyDescent="0.15">
      <c r="E3137" s="68"/>
    </row>
    <row r="3138" spans="5:5" x14ac:dyDescent="0.15">
      <c r="E3138" s="68"/>
    </row>
    <row r="3139" spans="5:5" x14ac:dyDescent="0.15">
      <c r="E3139" s="68"/>
    </row>
    <row r="3140" spans="5:5" x14ac:dyDescent="0.15">
      <c r="E3140" s="68"/>
    </row>
    <row r="3141" spans="5:5" x14ac:dyDescent="0.15">
      <c r="E3141" s="68"/>
    </row>
    <row r="3142" spans="5:5" x14ac:dyDescent="0.15">
      <c r="E3142" s="68"/>
    </row>
    <row r="3143" spans="5:5" x14ac:dyDescent="0.15">
      <c r="E3143" s="68"/>
    </row>
    <row r="3144" spans="5:5" x14ac:dyDescent="0.15">
      <c r="E3144" s="68"/>
    </row>
    <row r="3145" spans="5:5" x14ac:dyDescent="0.15">
      <c r="E3145" s="68"/>
    </row>
    <row r="3146" spans="5:5" x14ac:dyDescent="0.15">
      <c r="E3146" s="68"/>
    </row>
    <row r="3147" spans="5:5" x14ac:dyDescent="0.15">
      <c r="E3147" s="68"/>
    </row>
    <row r="3148" spans="5:5" x14ac:dyDescent="0.15">
      <c r="E3148" s="68"/>
    </row>
    <row r="3149" spans="5:5" x14ac:dyDescent="0.15">
      <c r="E3149" s="68"/>
    </row>
    <row r="3150" spans="5:5" x14ac:dyDescent="0.15">
      <c r="E3150" s="68"/>
    </row>
    <row r="3151" spans="5:5" x14ac:dyDescent="0.15">
      <c r="E3151" s="68"/>
    </row>
    <row r="3152" spans="5:5" x14ac:dyDescent="0.15">
      <c r="E3152" s="68"/>
    </row>
    <row r="3153" spans="5:5" x14ac:dyDescent="0.15">
      <c r="E3153" s="68"/>
    </row>
    <row r="3154" spans="5:5" x14ac:dyDescent="0.15">
      <c r="E3154" s="68"/>
    </row>
    <row r="3155" spans="5:5" x14ac:dyDescent="0.15">
      <c r="E3155" s="68"/>
    </row>
    <row r="3156" spans="5:5" x14ac:dyDescent="0.15">
      <c r="E3156" s="68"/>
    </row>
    <row r="3157" spans="5:5" x14ac:dyDescent="0.15">
      <c r="E3157" s="68"/>
    </row>
    <row r="3158" spans="5:5" x14ac:dyDescent="0.15">
      <c r="E3158" s="68"/>
    </row>
    <row r="3159" spans="5:5" x14ac:dyDescent="0.15">
      <c r="E3159" s="68"/>
    </row>
    <row r="3160" spans="5:5" x14ac:dyDescent="0.15">
      <c r="E3160" s="68"/>
    </row>
    <row r="3161" spans="5:5" x14ac:dyDescent="0.15">
      <c r="E3161" s="68"/>
    </row>
    <row r="3162" spans="5:5" x14ac:dyDescent="0.15">
      <c r="E3162" s="68"/>
    </row>
    <row r="3163" spans="5:5" x14ac:dyDescent="0.15">
      <c r="E3163" s="68"/>
    </row>
    <row r="3164" spans="5:5" x14ac:dyDescent="0.15">
      <c r="E3164" s="68"/>
    </row>
    <row r="3165" spans="5:5" x14ac:dyDescent="0.15">
      <c r="E3165" s="68"/>
    </row>
    <row r="3166" spans="5:5" x14ac:dyDescent="0.15">
      <c r="E3166" s="68"/>
    </row>
    <row r="3167" spans="5:5" x14ac:dyDescent="0.15">
      <c r="E3167" s="68"/>
    </row>
    <row r="3168" spans="5:5" x14ac:dyDescent="0.15">
      <c r="E3168" s="68"/>
    </row>
    <row r="3169" spans="5:5" x14ac:dyDescent="0.15">
      <c r="E3169" s="68"/>
    </row>
    <row r="3170" spans="5:5" x14ac:dyDescent="0.15">
      <c r="E3170" s="68"/>
    </row>
    <row r="3171" spans="5:5" x14ac:dyDescent="0.15">
      <c r="E3171" s="68"/>
    </row>
    <row r="3172" spans="5:5" x14ac:dyDescent="0.15">
      <c r="E3172" s="68"/>
    </row>
    <row r="3173" spans="5:5" x14ac:dyDescent="0.15">
      <c r="E3173" s="68"/>
    </row>
    <row r="3174" spans="5:5" x14ac:dyDescent="0.15">
      <c r="E3174" s="68"/>
    </row>
    <row r="3175" spans="5:5" x14ac:dyDescent="0.15">
      <c r="E3175" s="68"/>
    </row>
    <row r="3176" spans="5:5" x14ac:dyDescent="0.15">
      <c r="E3176" s="68"/>
    </row>
    <row r="3177" spans="5:5" x14ac:dyDescent="0.15">
      <c r="E3177" s="68"/>
    </row>
    <row r="3178" spans="5:5" x14ac:dyDescent="0.15">
      <c r="E3178" s="68"/>
    </row>
    <row r="3179" spans="5:5" x14ac:dyDescent="0.15">
      <c r="E3179" s="68"/>
    </row>
    <row r="3180" spans="5:5" x14ac:dyDescent="0.15">
      <c r="E3180" s="68"/>
    </row>
    <row r="3181" spans="5:5" x14ac:dyDescent="0.15">
      <c r="E3181" s="68"/>
    </row>
    <row r="3182" spans="5:5" x14ac:dyDescent="0.15">
      <c r="E3182" s="68"/>
    </row>
    <row r="3183" spans="5:5" x14ac:dyDescent="0.15">
      <c r="E3183" s="68"/>
    </row>
    <row r="3184" spans="5:5" x14ac:dyDescent="0.15">
      <c r="E3184" s="68"/>
    </row>
    <row r="3185" spans="5:5" x14ac:dyDescent="0.15">
      <c r="E3185" s="68"/>
    </row>
    <row r="3186" spans="5:5" x14ac:dyDescent="0.15">
      <c r="E3186" s="68"/>
    </row>
    <row r="3187" spans="5:5" x14ac:dyDescent="0.15">
      <c r="E3187" s="68"/>
    </row>
    <row r="3188" spans="5:5" x14ac:dyDescent="0.15">
      <c r="E3188" s="68"/>
    </row>
    <row r="3189" spans="5:5" x14ac:dyDescent="0.15">
      <c r="E3189" s="68"/>
    </row>
    <row r="3190" spans="5:5" x14ac:dyDescent="0.15">
      <c r="E3190" s="68"/>
    </row>
    <row r="3191" spans="5:5" x14ac:dyDescent="0.15">
      <c r="E3191" s="68"/>
    </row>
    <row r="3192" spans="5:5" x14ac:dyDescent="0.15">
      <c r="E3192" s="68"/>
    </row>
    <row r="3193" spans="5:5" x14ac:dyDescent="0.15">
      <c r="E3193" s="68"/>
    </row>
    <row r="3194" spans="5:5" x14ac:dyDescent="0.15">
      <c r="E3194" s="68"/>
    </row>
    <row r="3195" spans="5:5" x14ac:dyDescent="0.15">
      <c r="E3195" s="68"/>
    </row>
    <row r="3196" spans="5:5" x14ac:dyDescent="0.15">
      <c r="E3196" s="68"/>
    </row>
    <row r="3197" spans="5:5" x14ac:dyDescent="0.15">
      <c r="E3197" s="68"/>
    </row>
    <row r="3198" spans="5:5" x14ac:dyDescent="0.15">
      <c r="E3198" s="68"/>
    </row>
    <row r="3199" spans="5:5" x14ac:dyDescent="0.15">
      <c r="E3199" s="68"/>
    </row>
    <row r="3200" spans="5:5" x14ac:dyDescent="0.15">
      <c r="E3200" s="68"/>
    </row>
    <row r="3201" spans="5:5" x14ac:dyDescent="0.15">
      <c r="E3201" s="68"/>
    </row>
    <row r="3202" spans="5:5" x14ac:dyDescent="0.15">
      <c r="E3202" s="68"/>
    </row>
    <row r="3203" spans="5:5" x14ac:dyDescent="0.15">
      <c r="E3203" s="68"/>
    </row>
    <row r="3204" spans="5:5" x14ac:dyDescent="0.15">
      <c r="E3204" s="68"/>
    </row>
    <row r="3205" spans="5:5" x14ac:dyDescent="0.15">
      <c r="E3205" s="68"/>
    </row>
    <row r="3206" spans="5:5" x14ac:dyDescent="0.15">
      <c r="E3206" s="68"/>
    </row>
    <row r="3207" spans="5:5" x14ac:dyDescent="0.15">
      <c r="E3207" s="68"/>
    </row>
    <row r="3208" spans="5:5" x14ac:dyDescent="0.15">
      <c r="E3208" s="68"/>
    </row>
    <row r="3209" spans="5:5" x14ac:dyDescent="0.15">
      <c r="E3209" s="68"/>
    </row>
    <row r="3210" spans="5:5" x14ac:dyDescent="0.15">
      <c r="E3210" s="68"/>
    </row>
    <row r="3211" spans="5:5" x14ac:dyDescent="0.15">
      <c r="E3211" s="68"/>
    </row>
    <row r="3212" spans="5:5" x14ac:dyDescent="0.15">
      <c r="E3212" s="68"/>
    </row>
    <row r="3213" spans="5:5" x14ac:dyDescent="0.15">
      <c r="E3213" s="68"/>
    </row>
    <row r="3214" spans="5:5" x14ac:dyDescent="0.15">
      <c r="E3214" s="68"/>
    </row>
    <row r="3215" spans="5:5" x14ac:dyDescent="0.15">
      <c r="E3215" s="68"/>
    </row>
    <row r="3216" spans="5:5" x14ac:dyDescent="0.15">
      <c r="E3216" s="68"/>
    </row>
    <row r="3217" spans="5:5" x14ac:dyDescent="0.15">
      <c r="E3217" s="68"/>
    </row>
    <row r="3218" spans="5:5" x14ac:dyDescent="0.15">
      <c r="E3218" s="68"/>
    </row>
    <row r="3219" spans="5:5" x14ac:dyDescent="0.15">
      <c r="E3219" s="68"/>
    </row>
    <row r="3220" spans="5:5" x14ac:dyDescent="0.15">
      <c r="E3220" s="68"/>
    </row>
    <row r="3221" spans="5:5" x14ac:dyDescent="0.15">
      <c r="E3221" s="68"/>
    </row>
    <row r="3222" spans="5:5" x14ac:dyDescent="0.15">
      <c r="E3222" s="68"/>
    </row>
    <row r="3223" spans="5:5" x14ac:dyDescent="0.15">
      <c r="E3223" s="68"/>
    </row>
    <row r="3224" spans="5:5" x14ac:dyDescent="0.15">
      <c r="E3224" s="68"/>
    </row>
    <row r="3225" spans="5:5" x14ac:dyDescent="0.15">
      <c r="E3225" s="68"/>
    </row>
    <row r="3226" spans="5:5" x14ac:dyDescent="0.15">
      <c r="E3226" s="68"/>
    </row>
    <row r="3227" spans="5:5" x14ac:dyDescent="0.15">
      <c r="E3227" s="68"/>
    </row>
    <row r="3228" spans="5:5" x14ac:dyDescent="0.15">
      <c r="E3228" s="68"/>
    </row>
    <row r="3229" spans="5:5" x14ac:dyDescent="0.15">
      <c r="E3229" s="68"/>
    </row>
    <row r="3230" spans="5:5" x14ac:dyDescent="0.15">
      <c r="E3230" s="68"/>
    </row>
    <row r="3231" spans="5:5" x14ac:dyDescent="0.15">
      <c r="E3231" s="68"/>
    </row>
    <row r="3232" spans="5:5" x14ac:dyDescent="0.15">
      <c r="E3232" s="68"/>
    </row>
    <row r="3233" spans="5:5" x14ac:dyDescent="0.15">
      <c r="E3233" s="68"/>
    </row>
    <row r="3234" spans="5:5" x14ac:dyDescent="0.15">
      <c r="E3234" s="68"/>
    </row>
    <row r="3235" spans="5:5" x14ac:dyDescent="0.15">
      <c r="E3235" s="68"/>
    </row>
    <row r="3236" spans="5:5" x14ac:dyDescent="0.15">
      <c r="E3236" s="68"/>
    </row>
    <row r="3237" spans="5:5" x14ac:dyDescent="0.15">
      <c r="E3237" s="68"/>
    </row>
    <row r="3238" spans="5:5" x14ac:dyDescent="0.15">
      <c r="E3238" s="68"/>
    </row>
    <row r="3239" spans="5:5" x14ac:dyDescent="0.15">
      <c r="E3239" s="68"/>
    </row>
    <row r="3240" spans="5:5" x14ac:dyDescent="0.15">
      <c r="E3240" s="68"/>
    </row>
    <row r="3241" spans="5:5" x14ac:dyDescent="0.15">
      <c r="E3241" s="68"/>
    </row>
    <row r="3242" spans="5:5" x14ac:dyDescent="0.15">
      <c r="E3242" s="68"/>
    </row>
    <row r="3243" spans="5:5" x14ac:dyDescent="0.15">
      <c r="E3243" s="68"/>
    </row>
    <row r="3244" spans="5:5" x14ac:dyDescent="0.15">
      <c r="E3244" s="68"/>
    </row>
    <row r="3245" spans="5:5" x14ac:dyDescent="0.15">
      <c r="E3245" s="68"/>
    </row>
    <row r="3246" spans="5:5" x14ac:dyDescent="0.15">
      <c r="E3246" s="68"/>
    </row>
    <row r="3247" spans="5:5" x14ac:dyDescent="0.15">
      <c r="E3247" s="68"/>
    </row>
    <row r="3248" spans="5:5" x14ac:dyDescent="0.15">
      <c r="E3248" s="68"/>
    </row>
    <row r="3249" spans="5:5" x14ac:dyDescent="0.15">
      <c r="E3249" s="68"/>
    </row>
    <row r="3250" spans="5:5" x14ac:dyDescent="0.15">
      <c r="E3250" s="68"/>
    </row>
    <row r="3251" spans="5:5" x14ac:dyDescent="0.15">
      <c r="E3251" s="68"/>
    </row>
    <row r="3252" spans="5:5" x14ac:dyDescent="0.15">
      <c r="E3252" s="68"/>
    </row>
    <row r="3253" spans="5:5" x14ac:dyDescent="0.15">
      <c r="E3253" s="68"/>
    </row>
    <row r="3254" spans="5:5" x14ac:dyDescent="0.15">
      <c r="E3254" s="68"/>
    </row>
    <row r="3255" spans="5:5" x14ac:dyDescent="0.15">
      <c r="E3255" s="68"/>
    </row>
    <row r="3256" spans="5:5" x14ac:dyDescent="0.15">
      <c r="E3256" s="68"/>
    </row>
    <row r="3257" spans="5:5" x14ac:dyDescent="0.15">
      <c r="E3257" s="68"/>
    </row>
    <row r="3258" spans="5:5" x14ac:dyDescent="0.15">
      <c r="E3258" s="68"/>
    </row>
    <row r="3259" spans="5:5" x14ac:dyDescent="0.15">
      <c r="E3259" s="68"/>
    </row>
    <row r="3260" spans="5:5" x14ac:dyDescent="0.15">
      <c r="E3260" s="68"/>
    </row>
    <row r="3261" spans="5:5" x14ac:dyDescent="0.15">
      <c r="E3261" s="68"/>
    </row>
    <row r="3262" spans="5:5" x14ac:dyDescent="0.15">
      <c r="E3262" s="68"/>
    </row>
    <row r="3263" spans="5:5" x14ac:dyDescent="0.15">
      <c r="E3263" s="68"/>
    </row>
    <row r="3264" spans="5:5" x14ac:dyDescent="0.15">
      <c r="E3264" s="68"/>
    </row>
    <row r="3265" spans="5:5" x14ac:dyDescent="0.15">
      <c r="E3265" s="68"/>
    </row>
    <row r="3266" spans="5:5" x14ac:dyDescent="0.15">
      <c r="E3266" s="68"/>
    </row>
    <row r="3267" spans="5:5" x14ac:dyDescent="0.15">
      <c r="E3267" s="68"/>
    </row>
    <row r="3268" spans="5:5" x14ac:dyDescent="0.15">
      <c r="E3268" s="68"/>
    </row>
    <row r="3269" spans="5:5" x14ac:dyDescent="0.15">
      <c r="E3269" s="68"/>
    </row>
    <row r="3270" spans="5:5" x14ac:dyDescent="0.15">
      <c r="E3270" s="68"/>
    </row>
    <row r="3271" spans="5:5" x14ac:dyDescent="0.15">
      <c r="E3271" s="68"/>
    </row>
    <row r="3272" spans="5:5" x14ac:dyDescent="0.15">
      <c r="E3272" s="68"/>
    </row>
    <row r="3273" spans="5:5" x14ac:dyDescent="0.15">
      <c r="E3273" s="68"/>
    </row>
    <row r="3274" spans="5:5" x14ac:dyDescent="0.15">
      <c r="E3274" s="68"/>
    </row>
    <row r="3275" spans="5:5" x14ac:dyDescent="0.15">
      <c r="E3275" s="68"/>
    </row>
    <row r="3276" spans="5:5" x14ac:dyDescent="0.15">
      <c r="E3276" s="68"/>
    </row>
    <row r="3277" spans="5:5" x14ac:dyDescent="0.15">
      <c r="E3277" s="68"/>
    </row>
    <row r="3278" spans="5:5" x14ac:dyDescent="0.15">
      <c r="E3278" s="68"/>
    </row>
    <row r="3279" spans="5:5" x14ac:dyDescent="0.15">
      <c r="E3279" s="68"/>
    </row>
    <row r="3280" spans="5:5" x14ac:dyDescent="0.15">
      <c r="E3280" s="68"/>
    </row>
    <row r="3281" spans="5:5" x14ac:dyDescent="0.15">
      <c r="E3281" s="68"/>
    </row>
    <row r="3282" spans="5:5" x14ac:dyDescent="0.15">
      <c r="E3282" s="68"/>
    </row>
    <row r="3283" spans="5:5" x14ac:dyDescent="0.15">
      <c r="E3283" s="68"/>
    </row>
    <row r="3284" spans="5:5" x14ac:dyDescent="0.15">
      <c r="E3284" s="68"/>
    </row>
    <row r="3285" spans="5:5" x14ac:dyDescent="0.15">
      <c r="E3285" s="68"/>
    </row>
    <row r="3286" spans="5:5" x14ac:dyDescent="0.15">
      <c r="E3286" s="68"/>
    </row>
    <row r="3287" spans="5:5" x14ac:dyDescent="0.15">
      <c r="E3287" s="68"/>
    </row>
    <row r="3288" spans="5:5" x14ac:dyDescent="0.15">
      <c r="E3288" s="68"/>
    </row>
    <row r="3289" spans="5:5" x14ac:dyDescent="0.15">
      <c r="E3289" s="68"/>
    </row>
    <row r="3290" spans="5:5" x14ac:dyDescent="0.15">
      <c r="E3290" s="68"/>
    </row>
    <row r="3291" spans="5:5" x14ac:dyDescent="0.15">
      <c r="E3291" s="68"/>
    </row>
    <row r="3292" spans="5:5" x14ac:dyDescent="0.15">
      <c r="E3292" s="68"/>
    </row>
    <row r="3293" spans="5:5" x14ac:dyDescent="0.15">
      <c r="E3293" s="68"/>
    </row>
    <row r="3294" spans="5:5" x14ac:dyDescent="0.15">
      <c r="E3294" s="68"/>
    </row>
    <row r="3295" spans="5:5" x14ac:dyDescent="0.15">
      <c r="E3295" s="68"/>
    </row>
    <row r="3296" spans="5:5" x14ac:dyDescent="0.15">
      <c r="E3296" s="68"/>
    </row>
    <row r="3297" spans="5:5" x14ac:dyDescent="0.15">
      <c r="E3297" s="68"/>
    </row>
    <row r="3298" spans="5:5" x14ac:dyDescent="0.15">
      <c r="E3298" s="68"/>
    </row>
    <row r="3299" spans="5:5" x14ac:dyDescent="0.15">
      <c r="E3299" s="68"/>
    </row>
    <row r="3300" spans="5:5" x14ac:dyDescent="0.15">
      <c r="E3300" s="68"/>
    </row>
    <row r="3301" spans="5:5" x14ac:dyDescent="0.15">
      <c r="E3301" s="68"/>
    </row>
    <row r="3302" spans="5:5" x14ac:dyDescent="0.15">
      <c r="E3302" s="68"/>
    </row>
    <row r="3303" spans="5:5" x14ac:dyDescent="0.15">
      <c r="E3303" s="68"/>
    </row>
    <row r="3304" spans="5:5" x14ac:dyDescent="0.15">
      <c r="E3304" s="68"/>
    </row>
    <row r="3305" spans="5:5" x14ac:dyDescent="0.15">
      <c r="E3305" s="68"/>
    </row>
    <row r="3306" spans="5:5" x14ac:dyDescent="0.15">
      <c r="E3306" s="68"/>
    </row>
    <row r="3307" spans="5:5" x14ac:dyDescent="0.15">
      <c r="E3307" s="68"/>
    </row>
    <row r="3308" spans="5:5" x14ac:dyDescent="0.15">
      <c r="E3308" s="68"/>
    </row>
    <row r="3309" spans="5:5" x14ac:dyDescent="0.15">
      <c r="E3309" s="68"/>
    </row>
    <row r="3310" spans="5:5" x14ac:dyDescent="0.15">
      <c r="E3310" s="68"/>
    </row>
    <row r="3311" spans="5:5" x14ac:dyDescent="0.15">
      <c r="E3311" s="68"/>
    </row>
    <row r="3312" spans="5:5" x14ac:dyDescent="0.15">
      <c r="E3312" s="68"/>
    </row>
    <row r="3313" spans="5:5" x14ac:dyDescent="0.15">
      <c r="E3313" s="68"/>
    </row>
    <row r="3314" spans="5:5" x14ac:dyDescent="0.15">
      <c r="E3314" s="68"/>
    </row>
    <row r="3315" spans="5:5" x14ac:dyDescent="0.15">
      <c r="E3315" s="68"/>
    </row>
    <row r="3316" spans="5:5" x14ac:dyDescent="0.15">
      <c r="E3316" s="68"/>
    </row>
    <row r="3317" spans="5:5" x14ac:dyDescent="0.15">
      <c r="E3317" s="68"/>
    </row>
    <row r="3318" spans="5:5" x14ac:dyDescent="0.15">
      <c r="E3318" s="68"/>
    </row>
  </sheetData>
  <mergeCells count="1">
    <mergeCell ref="A1:C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CEB55-1704-4C16-91F4-8DB459DC71CD}">
  <sheetPr>
    <tabColor theme="9" tint="0.39997558519241921"/>
  </sheetPr>
  <dimension ref="A2:F38"/>
  <sheetViews>
    <sheetView zoomScale="81" zoomScaleNormal="81" workbookViewId="0">
      <selection activeCell="F1" sqref="F1"/>
    </sheetView>
  </sheetViews>
  <sheetFormatPr baseColWidth="10" defaultColWidth="24.1640625" defaultRowHeight="14" x14ac:dyDescent="0.2"/>
  <cols>
    <col min="1" max="16384" width="24.1640625" style="6"/>
  </cols>
  <sheetData>
    <row r="2" spans="1:6" ht="18" customHeight="1" thickBot="1" x14ac:dyDescent="0.25">
      <c r="A2" s="116" t="s">
        <v>3</v>
      </c>
      <c r="B2" s="116"/>
      <c r="C2" s="116"/>
      <c r="D2" s="116"/>
      <c r="E2" s="116"/>
    </row>
    <row r="3" spans="1:6" ht="23" customHeight="1" thickBot="1" x14ac:dyDescent="0.25">
      <c r="A3" s="7" t="s">
        <v>4</v>
      </c>
      <c r="B3" s="41" t="s">
        <v>101</v>
      </c>
      <c r="C3" s="7" t="s">
        <v>5</v>
      </c>
      <c r="D3" s="7" t="s">
        <v>99</v>
      </c>
      <c r="E3" s="42" t="s">
        <v>100</v>
      </c>
    </row>
    <row r="4" spans="1:6" ht="14.5" customHeight="1" x14ac:dyDescent="0.2">
      <c r="A4" s="63"/>
      <c r="B4" s="119" t="s">
        <v>40</v>
      </c>
      <c r="C4" s="119"/>
      <c r="D4" s="119"/>
      <c r="E4" s="120"/>
    </row>
    <row r="5" spans="1:6" ht="15" x14ac:dyDescent="0.2">
      <c r="A5" s="62" t="s">
        <v>6</v>
      </c>
      <c r="B5" s="9">
        <v>15</v>
      </c>
      <c r="C5" s="9">
        <v>55</v>
      </c>
      <c r="D5" s="9">
        <v>60</v>
      </c>
      <c r="E5" s="10">
        <v>65</v>
      </c>
    </row>
    <row r="6" spans="1:6" ht="15" x14ac:dyDescent="0.2">
      <c r="A6" s="60" t="s">
        <v>7</v>
      </c>
      <c r="B6" s="9">
        <v>5</v>
      </c>
      <c r="C6" s="9">
        <v>20</v>
      </c>
      <c r="D6" s="9">
        <v>30</v>
      </c>
      <c r="E6" s="10">
        <v>35</v>
      </c>
    </row>
    <row r="7" spans="1:6" ht="16" thickBot="1" x14ac:dyDescent="0.25">
      <c r="A7" s="61" t="s">
        <v>8</v>
      </c>
      <c r="B7" s="11">
        <v>10</v>
      </c>
      <c r="C7" s="11">
        <v>35</v>
      </c>
      <c r="D7" s="11">
        <v>40</v>
      </c>
      <c r="E7" s="12">
        <v>45</v>
      </c>
    </row>
    <row r="9" spans="1:6" x14ac:dyDescent="0.2">
      <c r="A9" s="118" t="s">
        <v>38</v>
      </c>
      <c r="B9" s="118"/>
      <c r="C9" s="118"/>
    </row>
    <row r="10" spans="1:6" ht="29" customHeight="1" thickBot="1" x14ac:dyDescent="0.25">
      <c r="A10" s="30" t="s">
        <v>14</v>
      </c>
      <c r="B10" s="121" t="s">
        <v>15</v>
      </c>
      <c r="C10" s="121"/>
    </row>
    <row r="11" spans="1:6" ht="15" x14ac:dyDescent="0.2">
      <c r="A11" s="59" t="s">
        <v>6</v>
      </c>
      <c r="B11" s="122">
        <f>SUM(C17:F17)</f>
        <v>60</v>
      </c>
      <c r="C11" s="123"/>
    </row>
    <row r="12" spans="1:6" ht="15" x14ac:dyDescent="0.2">
      <c r="A12" s="60" t="s">
        <v>7</v>
      </c>
      <c r="B12" s="122">
        <f>SUM(C18:F18)</f>
        <v>63</v>
      </c>
      <c r="C12" s="123"/>
    </row>
    <row r="13" spans="1:6" ht="16" thickBot="1" x14ac:dyDescent="0.25">
      <c r="A13" s="61" t="s">
        <v>8</v>
      </c>
      <c r="B13" s="124">
        <f>SUM(C19:F19)</f>
        <v>57</v>
      </c>
      <c r="C13" s="125"/>
    </row>
    <row r="15" spans="1:6" ht="29.5" customHeight="1" thickBot="1" x14ac:dyDescent="0.25">
      <c r="A15" s="117" t="s">
        <v>39</v>
      </c>
      <c r="B15" s="117"/>
      <c r="C15" s="117"/>
      <c r="D15" s="117"/>
      <c r="E15" s="117"/>
      <c r="F15" s="117"/>
    </row>
    <row r="16" spans="1:6" ht="29" customHeight="1" thickBot="1" x14ac:dyDescent="0.25">
      <c r="A16" s="126" t="s">
        <v>13</v>
      </c>
      <c r="B16" s="127"/>
      <c r="C16" s="7" t="s">
        <v>9</v>
      </c>
      <c r="D16" s="7" t="s">
        <v>10</v>
      </c>
      <c r="E16" s="41" t="s">
        <v>11</v>
      </c>
      <c r="F16" s="42" t="s">
        <v>12</v>
      </c>
    </row>
    <row r="17" spans="1:6" x14ac:dyDescent="0.2">
      <c r="A17" s="128" t="s">
        <v>6</v>
      </c>
      <c r="B17" s="129"/>
      <c r="C17" s="56">
        <v>6</v>
      </c>
      <c r="D17" s="57">
        <v>12</v>
      </c>
      <c r="E17" s="57">
        <v>18</v>
      </c>
      <c r="F17" s="58">
        <v>24</v>
      </c>
    </row>
    <row r="18" spans="1:6" x14ac:dyDescent="0.2">
      <c r="A18" s="130" t="s">
        <v>7</v>
      </c>
      <c r="B18" s="122"/>
      <c r="C18" s="8">
        <v>9</v>
      </c>
      <c r="D18" s="9">
        <v>9</v>
      </c>
      <c r="E18" s="9">
        <v>21</v>
      </c>
      <c r="F18" s="10">
        <v>24</v>
      </c>
    </row>
    <row r="19" spans="1:6" ht="15" thickBot="1" x14ac:dyDescent="0.25">
      <c r="A19" s="131" t="s">
        <v>8</v>
      </c>
      <c r="B19" s="124"/>
      <c r="C19" s="37">
        <v>6</v>
      </c>
      <c r="D19" s="11">
        <v>9</v>
      </c>
      <c r="E19" s="11">
        <v>18</v>
      </c>
      <c r="F19" s="12">
        <v>24</v>
      </c>
    </row>
    <row r="21" spans="1:6" ht="29" customHeight="1" thickBot="1" x14ac:dyDescent="0.25">
      <c r="A21" s="117" t="s">
        <v>102</v>
      </c>
      <c r="B21" s="117"/>
      <c r="C21" s="117"/>
      <c r="D21" s="45"/>
      <c r="E21" s="45"/>
    </row>
    <row r="22" spans="1:6" ht="31" thickBot="1" x14ac:dyDescent="0.25">
      <c r="A22" s="93" t="s">
        <v>14</v>
      </c>
      <c r="B22" s="41" t="s">
        <v>31</v>
      </c>
      <c r="C22" s="93" t="s">
        <v>32</v>
      </c>
      <c r="D22" s="93" t="s">
        <v>33</v>
      </c>
      <c r="E22" s="42" t="s">
        <v>34</v>
      </c>
    </row>
    <row r="23" spans="1:6" ht="15" x14ac:dyDescent="0.2">
      <c r="A23" s="59" t="s">
        <v>6</v>
      </c>
      <c r="B23" s="89">
        <v>1</v>
      </c>
      <c r="C23" s="89">
        <v>5.7</v>
      </c>
      <c r="D23" s="89">
        <v>3.5</v>
      </c>
      <c r="E23" s="90">
        <v>2.8</v>
      </c>
    </row>
    <row r="24" spans="1:6" ht="15" x14ac:dyDescent="0.2">
      <c r="A24" s="60" t="s">
        <v>7</v>
      </c>
      <c r="B24" s="89">
        <v>2.8</v>
      </c>
      <c r="C24" s="89">
        <v>6</v>
      </c>
      <c r="D24" s="89">
        <v>3.2</v>
      </c>
      <c r="E24" s="90">
        <v>3</v>
      </c>
    </row>
    <row r="25" spans="1:6" ht="16" thickBot="1" x14ac:dyDescent="0.25">
      <c r="A25" s="61" t="s">
        <v>8</v>
      </c>
      <c r="B25" s="91">
        <v>3.4</v>
      </c>
      <c r="C25" s="91">
        <v>5.2</v>
      </c>
      <c r="D25" s="91">
        <v>2.8</v>
      </c>
      <c r="E25" s="92">
        <v>2.6</v>
      </c>
    </row>
    <row r="38" ht="29" customHeight="1" x14ac:dyDescent="0.2"/>
  </sheetData>
  <mergeCells count="13">
    <mergeCell ref="A2:E2"/>
    <mergeCell ref="A15:F15"/>
    <mergeCell ref="A21:C21"/>
    <mergeCell ref="A9:C9"/>
    <mergeCell ref="B4:E4"/>
    <mergeCell ref="B10:C10"/>
    <mergeCell ref="B11:C11"/>
    <mergeCell ref="B12:C12"/>
    <mergeCell ref="B13:C13"/>
    <mergeCell ref="A16:B16"/>
    <mergeCell ref="A17:B17"/>
    <mergeCell ref="A18:B18"/>
    <mergeCell ref="A19:B19"/>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486AA-7E5B-4E87-ACA0-3D2212134C05}">
  <sheetPr>
    <tabColor theme="9" tint="0.39997558519241921"/>
  </sheetPr>
  <dimension ref="A2:F38"/>
  <sheetViews>
    <sheetView zoomScale="81" zoomScaleNormal="81" workbookViewId="0">
      <selection activeCell="F30" sqref="F30"/>
    </sheetView>
  </sheetViews>
  <sheetFormatPr baseColWidth="10" defaultColWidth="24.1640625" defaultRowHeight="14" x14ac:dyDescent="0.2"/>
  <cols>
    <col min="1" max="16384" width="24.1640625" style="6"/>
  </cols>
  <sheetData>
    <row r="2" spans="1:6" ht="18" customHeight="1" thickBot="1" x14ac:dyDescent="0.25">
      <c r="A2" s="116" t="s">
        <v>3</v>
      </c>
      <c r="B2" s="116"/>
      <c r="C2" s="116"/>
      <c r="D2" s="116"/>
      <c r="E2" s="116"/>
    </row>
    <row r="3" spans="1:6" ht="23" customHeight="1" thickBot="1" x14ac:dyDescent="0.25">
      <c r="A3" s="93" t="s">
        <v>4</v>
      </c>
      <c r="B3" s="41" t="s">
        <v>101</v>
      </c>
      <c r="C3" s="93" t="s">
        <v>5</v>
      </c>
      <c r="D3" s="93" t="s">
        <v>99</v>
      </c>
      <c r="E3" s="42" t="s">
        <v>100</v>
      </c>
    </row>
    <row r="4" spans="1:6" ht="14.5" customHeight="1" x14ac:dyDescent="0.2">
      <c r="A4" s="63"/>
      <c r="B4" s="119" t="s">
        <v>40</v>
      </c>
      <c r="C4" s="119"/>
      <c r="D4" s="119"/>
      <c r="E4" s="120"/>
    </row>
    <row r="5" spans="1:6" ht="15" x14ac:dyDescent="0.2">
      <c r="A5" s="62" t="s">
        <v>6</v>
      </c>
      <c r="B5" s="89">
        <v>15</v>
      </c>
      <c r="C5" s="89">
        <v>55</v>
      </c>
      <c r="D5" s="89">
        <v>60</v>
      </c>
      <c r="E5" s="90">
        <v>65</v>
      </c>
    </row>
    <row r="6" spans="1:6" ht="15" x14ac:dyDescent="0.2">
      <c r="A6" s="60" t="s">
        <v>7</v>
      </c>
      <c r="B6" s="89">
        <v>5</v>
      </c>
      <c r="C6" s="89">
        <v>20</v>
      </c>
      <c r="D6" s="89">
        <v>30</v>
      </c>
      <c r="E6" s="90">
        <v>35</v>
      </c>
    </row>
    <row r="7" spans="1:6" ht="16" thickBot="1" x14ac:dyDescent="0.25">
      <c r="A7" s="61" t="s">
        <v>8</v>
      </c>
      <c r="B7" s="91">
        <v>10</v>
      </c>
      <c r="C7" s="91">
        <v>35</v>
      </c>
      <c r="D7" s="91">
        <v>40</v>
      </c>
      <c r="E7" s="92">
        <v>45</v>
      </c>
    </row>
    <row r="9" spans="1:6" x14ac:dyDescent="0.2">
      <c r="A9" s="118" t="s">
        <v>38</v>
      </c>
      <c r="B9" s="118"/>
      <c r="C9" s="118"/>
    </row>
    <row r="10" spans="1:6" ht="29" customHeight="1" thickBot="1" x14ac:dyDescent="0.25">
      <c r="A10" s="30" t="s">
        <v>14</v>
      </c>
      <c r="B10" s="121" t="s">
        <v>15</v>
      </c>
      <c r="C10" s="121"/>
    </row>
    <row r="11" spans="1:6" ht="15" x14ac:dyDescent="0.2">
      <c r="A11" s="59" t="s">
        <v>6</v>
      </c>
      <c r="B11" s="122">
        <f>SUM(C17:F17)</f>
        <v>60</v>
      </c>
      <c r="C11" s="123"/>
    </row>
    <row r="12" spans="1:6" ht="15" x14ac:dyDescent="0.2">
      <c r="A12" s="60" t="s">
        <v>7</v>
      </c>
      <c r="B12" s="122">
        <f>SUM(C18:F18)</f>
        <v>63</v>
      </c>
      <c r="C12" s="123"/>
    </row>
    <row r="13" spans="1:6" ht="16" thickBot="1" x14ac:dyDescent="0.25">
      <c r="A13" s="61" t="s">
        <v>8</v>
      </c>
      <c r="B13" s="124">
        <f>SUM(C19:F19)</f>
        <v>57</v>
      </c>
      <c r="C13" s="125"/>
    </row>
    <row r="15" spans="1:6" ht="29.5" customHeight="1" thickBot="1" x14ac:dyDescent="0.25">
      <c r="A15" s="117" t="s">
        <v>39</v>
      </c>
      <c r="B15" s="117"/>
      <c r="C15" s="117"/>
      <c r="D15" s="117"/>
      <c r="E15" s="117"/>
      <c r="F15" s="117"/>
    </row>
    <row r="16" spans="1:6" ht="29" customHeight="1" thickBot="1" x14ac:dyDescent="0.25">
      <c r="A16" s="126" t="s">
        <v>13</v>
      </c>
      <c r="B16" s="127"/>
      <c r="C16" s="93" t="s">
        <v>9</v>
      </c>
      <c r="D16" s="93" t="s">
        <v>10</v>
      </c>
      <c r="E16" s="41" t="s">
        <v>11</v>
      </c>
      <c r="F16" s="42" t="s">
        <v>12</v>
      </c>
    </row>
    <row r="17" spans="1:6" x14ac:dyDescent="0.2">
      <c r="A17" s="128" t="s">
        <v>6</v>
      </c>
      <c r="B17" s="129"/>
      <c r="C17" s="56">
        <v>6</v>
      </c>
      <c r="D17" s="57">
        <v>12</v>
      </c>
      <c r="E17" s="57">
        <v>18</v>
      </c>
      <c r="F17" s="58">
        <v>24</v>
      </c>
    </row>
    <row r="18" spans="1:6" x14ac:dyDescent="0.2">
      <c r="A18" s="130" t="s">
        <v>7</v>
      </c>
      <c r="B18" s="122"/>
      <c r="C18" s="94">
        <v>9</v>
      </c>
      <c r="D18" s="89">
        <v>9</v>
      </c>
      <c r="E18" s="89">
        <v>21</v>
      </c>
      <c r="F18" s="90">
        <v>24</v>
      </c>
    </row>
    <row r="19" spans="1:6" ht="15" thickBot="1" x14ac:dyDescent="0.25">
      <c r="A19" s="131" t="s">
        <v>8</v>
      </c>
      <c r="B19" s="124"/>
      <c r="C19" s="95">
        <v>6</v>
      </c>
      <c r="D19" s="91">
        <v>9</v>
      </c>
      <c r="E19" s="91">
        <v>18</v>
      </c>
      <c r="F19" s="92">
        <v>24</v>
      </c>
    </row>
    <row r="21" spans="1:6" ht="29" customHeight="1" thickBot="1" x14ac:dyDescent="0.25">
      <c r="A21" s="117" t="s">
        <v>102</v>
      </c>
      <c r="B21" s="117"/>
      <c r="C21" s="117"/>
      <c r="D21" s="45"/>
      <c r="E21" s="45"/>
    </row>
    <row r="22" spans="1:6" ht="31" thickBot="1" x14ac:dyDescent="0.25">
      <c r="A22" s="93" t="s">
        <v>14</v>
      </c>
      <c r="B22" s="41" t="s">
        <v>31</v>
      </c>
      <c r="C22" s="93" t="s">
        <v>32</v>
      </c>
      <c r="D22" s="93" t="s">
        <v>33</v>
      </c>
      <c r="E22" s="93" t="s">
        <v>34</v>
      </c>
    </row>
    <row r="23" spans="1:6" ht="15" x14ac:dyDescent="0.2">
      <c r="A23" s="59" t="s">
        <v>6</v>
      </c>
      <c r="B23" s="89">
        <v>1</v>
      </c>
      <c r="C23" s="89">
        <v>5.7</v>
      </c>
      <c r="D23" s="89">
        <v>3.5</v>
      </c>
      <c r="E23" s="89">
        <v>2.8</v>
      </c>
    </row>
    <row r="24" spans="1:6" ht="15" x14ac:dyDescent="0.2">
      <c r="A24" s="60" t="s">
        <v>7</v>
      </c>
      <c r="B24" s="89">
        <v>2.8</v>
      </c>
      <c r="C24" s="89">
        <v>6</v>
      </c>
      <c r="D24" s="89">
        <v>3.2</v>
      </c>
      <c r="E24" s="89">
        <v>3</v>
      </c>
    </row>
    <row r="25" spans="1:6" ht="16" thickBot="1" x14ac:dyDescent="0.25">
      <c r="A25" s="61" t="s">
        <v>8</v>
      </c>
      <c r="B25" s="91">
        <v>3.4</v>
      </c>
      <c r="C25" s="91">
        <v>5.2</v>
      </c>
      <c r="D25" s="91">
        <v>2.8</v>
      </c>
      <c r="E25" s="91">
        <v>2.6</v>
      </c>
    </row>
    <row r="28" spans="1:6" ht="36" customHeight="1" x14ac:dyDescent="0.2">
      <c r="A28" s="100" t="s">
        <v>152</v>
      </c>
      <c r="B28" s="100" t="s">
        <v>153</v>
      </c>
      <c r="C28" s="100" t="s">
        <v>154</v>
      </c>
      <c r="D28" s="100" t="s">
        <v>155</v>
      </c>
      <c r="E28" s="100" t="s">
        <v>156</v>
      </c>
    </row>
    <row r="29" spans="1:6" ht="33" customHeight="1" x14ac:dyDescent="0.2">
      <c r="A29" s="6">
        <v>13</v>
      </c>
      <c r="B29" s="6">
        <v>0.30952380952380953</v>
      </c>
      <c r="C29" s="6">
        <v>7.6923076923076927E-2</v>
      </c>
      <c r="D29" s="6">
        <v>0.43846153846153846</v>
      </c>
      <c r="E29" s="6">
        <v>0.26923076923076922</v>
      </c>
    </row>
    <row r="30" spans="1:6" ht="33" customHeight="1" x14ac:dyDescent="0.2">
      <c r="A30" s="6">
        <v>15</v>
      </c>
      <c r="B30" s="6">
        <v>0.35714285714285715</v>
      </c>
      <c r="C30" s="6">
        <v>0.21538461538461537</v>
      </c>
      <c r="D30" s="6">
        <v>0.46153846153846156</v>
      </c>
      <c r="E30" s="6">
        <v>0.24615384615384617</v>
      </c>
    </row>
    <row r="31" spans="1:6" ht="33" customHeight="1" x14ac:dyDescent="0.2">
      <c r="A31" s="6">
        <v>13.999999999999998</v>
      </c>
      <c r="B31" s="6">
        <v>0.33333333333333331</v>
      </c>
      <c r="C31" s="6">
        <v>0.26153846153846155</v>
      </c>
      <c r="D31" s="6">
        <v>0.4</v>
      </c>
      <c r="E31" s="6">
        <v>0.21538461538461537</v>
      </c>
    </row>
    <row r="38" ht="29" customHeight="1" x14ac:dyDescent="0.2"/>
  </sheetData>
  <mergeCells count="13">
    <mergeCell ref="A21:C21"/>
    <mergeCell ref="B13:C13"/>
    <mergeCell ref="A15:F15"/>
    <mergeCell ref="A16:B16"/>
    <mergeCell ref="A17:B17"/>
    <mergeCell ref="A18:B18"/>
    <mergeCell ref="A19:B19"/>
    <mergeCell ref="B12:C12"/>
    <mergeCell ref="A2:E2"/>
    <mergeCell ref="B4:E4"/>
    <mergeCell ref="A9:C9"/>
    <mergeCell ref="B10:C10"/>
    <mergeCell ref="B11:C11"/>
  </mergeCell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A57B2-112E-4389-A7A5-F7EC11C89236}">
  <sheetPr>
    <tabColor theme="9" tint="0.39997558519241921"/>
  </sheetPr>
  <dimension ref="B2:F36"/>
  <sheetViews>
    <sheetView showGridLines="0" zoomScaleNormal="100" workbookViewId="0">
      <selection activeCell="I2" sqref="I2"/>
    </sheetView>
  </sheetViews>
  <sheetFormatPr baseColWidth="10" defaultColWidth="16.83203125" defaultRowHeight="14" x14ac:dyDescent="0.2"/>
  <cols>
    <col min="1" max="1" width="3.5" style="6" customWidth="1"/>
    <col min="2" max="2" width="21.5" style="6" customWidth="1"/>
    <col min="3" max="5" width="15.5" style="6" customWidth="1"/>
    <col min="6" max="6" width="21.1640625" style="6" customWidth="1"/>
    <col min="7" max="7" width="15.5" style="6" customWidth="1"/>
    <col min="8" max="16384" width="16.83203125" style="6"/>
  </cols>
  <sheetData>
    <row r="2" spans="2:5" ht="14.5" customHeight="1" x14ac:dyDescent="0.2">
      <c r="B2" s="133" t="s">
        <v>96</v>
      </c>
      <c r="C2" s="133"/>
      <c r="D2" s="133"/>
      <c r="E2" s="133"/>
    </row>
    <row r="3" spans="2:5" x14ac:dyDescent="0.2">
      <c r="B3" s="43"/>
      <c r="E3" s="38"/>
    </row>
    <row r="4" spans="2:5" x14ac:dyDescent="0.2">
      <c r="B4" s="43"/>
      <c r="E4" s="38"/>
    </row>
    <row r="5" spans="2:5" x14ac:dyDescent="0.2">
      <c r="B5" s="43"/>
      <c r="E5" s="38"/>
    </row>
    <row r="6" spans="2:5" x14ac:dyDescent="0.2">
      <c r="B6" s="43"/>
      <c r="E6" s="38"/>
    </row>
    <row r="7" spans="2:5" x14ac:dyDescent="0.2">
      <c r="B7" s="43"/>
      <c r="E7" s="38"/>
    </row>
    <row r="8" spans="2:5" ht="29" customHeight="1" x14ac:dyDescent="0.2">
      <c r="B8" s="43"/>
      <c r="E8" s="38"/>
    </row>
    <row r="9" spans="2:5" x14ac:dyDescent="0.2">
      <c r="B9" s="43"/>
      <c r="E9" s="38"/>
    </row>
    <row r="10" spans="2:5" x14ac:dyDescent="0.2">
      <c r="B10" s="43"/>
      <c r="E10" s="38"/>
    </row>
    <row r="11" spans="2:5" x14ac:dyDescent="0.2">
      <c r="B11" s="43"/>
      <c r="E11" s="38"/>
    </row>
    <row r="12" spans="2:5" x14ac:dyDescent="0.2">
      <c r="B12" s="43"/>
      <c r="E12" s="38"/>
    </row>
    <row r="13" spans="2:5" ht="29.5" customHeight="1" x14ac:dyDescent="0.2">
      <c r="B13" s="43"/>
      <c r="E13" s="38"/>
    </row>
    <row r="14" spans="2:5" ht="29" customHeight="1" x14ac:dyDescent="0.2">
      <c r="B14" s="43"/>
      <c r="E14" s="38"/>
    </row>
    <row r="15" spans="2:5" ht="15" thickBot="1" x14ac:dyDescent="0.25">
      <c r="B15" s="44"/>
      <c r="C15" s="39"/>
      <c r="D15" s="39"/>
      <c r="E15" s="40"/>
    </row>
    <row r="19" spans="2:6" ht="29" customHeight="1" thickBot="1" x14ac:dyDescent="0.25">
      <c r="B19" s="132" t="s">
        <v>98</v>
      </c>
      <c r="C19" s="132"/>
      <c r="D19" s="132"/>
      <c r="E19" s="132"/>
      <c r="F19" s="45"/>
    </row>
    <row r="20" spans="2:6" ht="28" x14ac:dyDescent="0.2">
      <c r="B20" s="52" t="s">
        <v>16</v>
      </c>
      <c r="C20" s="53" t="s">
        <v>35</v>
      </c>
      <c r="D20" s="52" t="s">
        <v>36</v>
      </c>
      <c r="E20" s="54" t="s">
        <v>37</v>
      </c>
    </row>
    <row r="21" spans="2:6" x14ac:dyDescent="0.2">
      <c r="B21" s="47" t="s">
        <v>17</v>
      </c>
      <c r="C21" s="46">
        <v>115</v>
      </c>
      <c r="D21" s="46">
        <v>10</v>
      </c>
      <c r="E21" s="48">
        <v>15</v>
      </c>
    </row>
    <row r="22" spans="2:6" x14ac:dyDescent="0.2">
      <c r="B22" s="47" t="s">
        <v>18</v>
      </c>
      <c r="C22" s="46">
        <v>115</v>
      </c>
      <c r="D22" s="46">
        <v>10</v>
      </c>
      <c r="E22" s="48">
        <v>20</v>
      </c>
    </row>
    <row r="23" spans="2:6" x14ac:dyDescent="0.2">
      <c r="B23" s="47" t="s">
        <v>19</v>
      </c>
      <c r="C23" s="46">
        <v>115</v>
      </c>
      <c r="D23" s="46">
        <v>10</v>
      </c>
      <c r="E23" s="48">
        <v>15</v>
      </c>
    </row>
    <row r="24" spans="2:6" x14ac:dyDescent="0.2">
      <c r="B24" s="47" t="s">
        <v>20</v>
      </c>
      <c r="C24" s="46">
        <v>115</v>
      </c>
      <c r="D24" s="46">
        <v>10</v>
      </c>
      <c r="E24" s="48">
        <v>25</v>
      </c>
    </row>
    <row r="25" spans="2:6" x14ac:dyDescent="0.2">
      <c r="B25" s="47" t="s">
        <v>21</v>
      </c>
      <c r="C25" s="46">
        <v>115</v>
      </c>
      <c r="D25" s="46">
        <v>10</v>
      </c>
      <c r="E25" s="48">
        <v>15</v>
      </c>
    </row>
    <row r="26" spans="2:6" x14ac:dyDescent="0.2">
      <c r="B26" s="47" t="s">
        <v>22</v>
      </c>
      <c r="C26" s="46">
        <v>115</v>
      </c>
      <c r="D26" s="46">
        <v>10</v>
      </c>
      <c r="E26" s="48">
        <v>20</v>
      </c>
    </row>
    <row r="27" spans="2:6" x14ac:dyDescent="0.2">
      <c r="B27" s="47" t="s">
        <v>23</v>
      </c>
      <c r="C27" s="46">
        <v>115</v>
      </c>
      <c r="D27" s="46">
        <v>10</v>
      </c>
      <c r="E27" s="48">
        <v>20</v>
      </c>
    </row>
    <row r="28" spans="2:6" x14ac:dyDescent="0.2">
      <c r="B28" s="47" t="s">
        <v>24</v>
      </c>
      <c r="C28" s="46">
        <v>115</v>
      </c>
      <c r="D28" s="46">
        <v>10</v>
      </c>
      <c r="E28" s="48">
        <v>15</v>
      </c>
    </row>
    <row r="29" spans="2:6" x14ac:dyDescent="0.2">
      <c r="B29" s="47" t="s">
        <v>25</v>
      </c>
      <c r="C29" s="46">
        <v>115</v>
      </c>
      <c r="D29" s="46">
        <v>10</v>
      </c>
      <c r="E29" s="48">
        <v>20</v>
      </c>
    </row>
    <row r="30" spans="2:6" x14ac:dyDescent="0.2">
      <c r="B30" s="47" t="s">
        <v>26</v>
      </c>
      <c r="C30" s="46">
        <v>115</v>
      </c>
      <c r="D30" s="46">
        <v>10</v>
      </c>
      <c r="E30" s="48">
        <v>20</v>
      </c>
    </row>
    <row r="31" spans="2:6" x14ac:dyDescent="0.2">
      <c r="B31" s="47" t="s">
        <v>27</v>
      </c>
      <c r="C31" s="46">
        <v>115</v>
      </c>
      <c r="D31" s="46">
        <v>10</v>
      </c>
      <c r="E31" s="48">
        <v>25</v>
      </c>
    </row>
    <row r="32" spans="2:6" x14ac:dyDescent="0.2">
      <c r="B32" s="47" t="s">
        <v>28</v>
      </c>
      <c r="C32" s="46">
        <v>115</v>
      </c>
      <c r="D32" s="46">
        <v>10</v>
      </c>
      <c r="E32" s="48">
        <v>15</v>
      </c>
    </row>
    <row r="33" spans="2:5" x14ac:dyDescent="0.2">
      <c r="B33" s="47" t="s">
        <v>29</v>
      </c>
      <c r="C33" s="46">
        <v>115</v>
      </c>
      <c r="D33" s="46">
        <v>10</v>
      </c>
      <c r="E33" s="48">
        <v>20</v>
      </c>
    </row>
    <row r="34" spans="2:5" ht="15" thickBot="1" x14ac:dyDescent="0.25">
      <c r="B34" s="49" t="s">
        <v>30</v>
      </c>
      <c r="C34" s="50">
        <v>115</v>
      </c>
      <c r="D34" s="50">
        <v>10</v>
      </c>
      <c r="E34" s="51">
        <v>20</v>
      </c>
    </row>
    <row r="36" spans="2:5" ht="29" customHeight="1" x14ac:dyDescent="0.2"/>
  </sheetData>
  <mergeCells count="2">
    <mergeCell ref="B19:E19"/>
    <mergeCell ref="B2:E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3917-6634-4723-9A5C-397F620E92E5}">
  <sheetPr>
    <tabColor theme="9" tint="0.39997558519241921"/>
  </sheetPr>
  <dimension ref="A1:H36"/>
  <sheetViews>
    <sheetView workbookViewId="0">
      <selection activeCell="G8" sqref="G8"/>
    </sheetView>
  </sheetViews>
  <sheetFormatPr baseColWidth="10" defaultColWidth="8.83203125" defaultRowHeight="15" x14ac:dyDescent="0.2"/>
  <cols>
    <col min="1" max="1" width="16.1640625" customWidth="1"/>
    <col min="2" max="2" width="19.83203125" customWidth="1"/>
    <col min="3" max="3" width="25.33203125" customWidth="1"/>
    <col min="4" max="4" width="19.6640625" customWidth="1"/>
    <col min="6" max="6" width="13" customWidth="1"/>
    <col min="7" max="7" width="18.83203125" customWidth="1"/>
    <col min="8" max="8" width="23.83203125" customWidth="1"/>
    <col min="9" max="9" width="20.1640625" customWidth="1"/>
  </cols>
  <sheetData>
    <row r="1" spans="1:8" x14ac:dyDescent="0.2">
      <c r="A1" s="101" t="s">
        <v>126</v>
      </c>
      <c r="B1" s="71"/>
      <c r="C1" s="71"/>
      <c r="D1" s="71"/>
      <c r="E1" s="71"/>
      <c r="F1" s="71"/>
      <c r="G1" s="71"/>
      <c r="H1" s="71"/>
    </row>
    <row r="2" spans="1:8" x14ac:dyDescent="0.2">
      <c r="A2" s="71"/>
      <c r="B2" s="71"/>
      <c r="C2" s="71"/>
      <c r="D2" s="71"/>
      <c r="E2" s="71"/>
      <c r="F2" s="71"/>
      <c r="G2" s="71"/>
      <c r="H2" s="71"/>
    </row>
    <row r="3" spans="1:8" x14ac:dyDescent="0.2">
      <c r="A3" s="102" t="s">
        <v>14</v>
      </c>
      <c r="B3" s="134" t="s">
        <v>6</v>
      </c>
      <c r="C3" s="134" t="s">
        <v>7</v>
      </c>
      <c r="D3" s="134" t="s">
        <v>8</v>
      </c>
      <c r="E3" s="71"/>
    </row>
    <row r="4" spans="1:8" x14ac:dyDescent="0.2">
      <c r="A4" s="102" t="s">
        <v>16</v>
      </c>
      <c r="B4" s="134"/>
      <c r="C4" s="134"/>
      <c r="D4" s="134"/>
      <c r="E4" s="71"/>
    </row>
    <row r="5" spans="1:8" x14ac:dyDescent="0.2">
      <c r="A5" s="72" t="s">
        <v>17</v>
      </c>
      <c r="B5" s="72">
        <v>0</v>
      </c>
      <c r="C5" s="72">
        <v>0</v>
      </c>
      <c r="D5" s="72">
        <v>1</v>
      </c>
      <c r="E5" s="71"/>
    </row>
    <row r="6" spans="1:8" x14ac:dyDescent="0.2">
      <c r="A6" s="72" t="s">
        <v>18</v>
      </c>
      <c r="B6" s="72">
        <v>1</v>
      </c>
      <c r="C6" s="72">
        <v>1</v>
      </c>
      <c r="D6" s="72">
        <v>0</v>
      </c>
      <c r="E6" s="71"/>
      <c r="F6" s="103" t="s">
        <v>122</v>
      </c>
    </row>
    <row r="7" spans="1:8" x14ac:dyDescent="0.2">
      <c r="A7" s="72" t="s">
        <v>19</v>
      </c>
      <c r="B7" s="72">
        <v>1</v>
      </c>
      <c r="C7" s="72">
        <v>0</v>
      </c>
      <c r="D7" s="72">
        <v>0</v>
      </c>
      <c r="E7" s="71"/>
    </row>
    <row r="8" spans="1:8" x14ac:dyDescent="0.2">
      <c r="A8" s="72" t="s">
        <v>20</v>
      </c>
      <c r="B8" s="72">
        <v>0</v>
      </c>
      <c r="C8" s="72">
        <v>1</v>
      </c>
      <c r="D8" s="72">
        <v>1</v>
      </c>
      <c r="E8" s="71"/>
      <c r="F8" s="74"/>
      <c r="G8" s="104" t="s">
        <v>124</v>
      </c>
    </row>
    <row r="9" spans="1:8" x14ac:dyDescent="0.2">
      <c r="A9" s="72" t="s">
        <v>21</v>
      </c>
      <c r="B9" s="72">
        <v>0</v>
      </c>
      <c r="C9" s="72">
        <v>0</v>
      </c>
      <c r="D9" s="72">
        <v>1</v>
      </c>
      <c r="E9" s="71"/>
      <c r="F9" s="74" t="s">
        <v>9</v>
      </c>
      <c r="G9" s="74">
        <f>SUM(C23:C24)</f>
        <v>10680</v>
      </c>
    </row>
    <row r="10" spans="1:8" x14ac:dyDescent="0.2">
      <c r="A10" s="72" t="s">
        <v>22</v>
      </c>
      <c r="B10" s="72">
        <v>1</v>
      </c>
      <c r="C10" s="72">
        <v>1</v>
      </c>
      <c r="D10" s="72">
        <v>0</v>
      </c>
      <c r="E10" s="71"/>
      <c r="F10" s="74" t="s">
        <v>123</v>
      </c>
      <c r="G10" s="74">
        <f>SUM(C25:C26)</f>
        <v>10560</v>
      </c>
    </row>
    <row r="11" spans="1:8" x14ac:dyDescent="0.2">
      <c r="A11" s="72" t="s">
        <v>23</v>
      </c>
      <c r="B11" s="72">
        <v>0</v>
      </c>
      <c r="C11" s="72">
        <v>0</v>
      </c>
      <c r="D11" s="72">
        <v>1</v>
      </c>
      <c r="E11" s="71"/>
      <c r="F11" s="74" t="s">
        <v>11</v>
      </c>
      <c r="G11" s="74">
        <f>SUM(C27:C30)</f>
        <v>21360</v>
      </c>
    </row>
    <row r="12" spans="1:8" x14ac:dyDescent="0.2">
      <c r="A12" s="72" t="s">
        <v>24</v>
      </c>
      <c r="B12" s="72">
        <v>1</v>
      </c>
      <c r="C12" s="72">
        <v>1</v>
      </c>
      <c r="D12" s="72">
        <v>0</v>
      </c>
      <c r="E12" s="71"/>
      <c r="F12" s="74" t="s">
        <v>12</v>
      </c>
      <c r="G12" s="74">
        <f>SUM(C31:C36)</f>
        <v>31680</v>
      </c>
    </row>
    <row r="13" spans="1:8" x14ac:dyDescent="0.2">
      <c r="A13" s="72" t="s">
        <v>25</v>
      </c>
      <c r="B13" s="72">
        <v>0</v>
      </c>
      <c r="C13" s="72">
        <v>1</v>
      </c>
      <c r="D13" s="72">
        <v>0</v>
      </c>
      <c r="E13" s="71"/>
    </row>
    <row r="14" spans="1:8" x14ac:dyDescent="0.2">
      <c r="A14" s="72" t="s">
        <v>26</v>
      </c>
      <c r="B14" s="72">
        <v>0</v>
      </c>
      <c r="C14" s="72">
        <v>1</v>
      </c>
      <c r="D14" s="72">
        <v>1</v>
      </c>
      <c r="E14" s="71"/>
    </row>
    <row r="15" spans="1:8" x14ac:dyDescent="0.2">
      <c r="A15" s="72" t="s">
        <v>27</v>
      </c>
      <c r="B15" s="72">
        <v>0</v>
      </c>
      <c r="C15" s="72">
        <v>0</v>
      </c>
      <c r="D15" s="72">
        <v>1</v>
      </c>
      <c r="E15" s="71"/>
    </row>
    <row r="16" spans="1:8" x14ac:dyDescent="0.2">
      <c r="A16" s="72" t="s">
        <v>28</v>
      </c>
      <c r="B16" s="72">
        <v>0</v>
      </c>
      <c r="C16" s="72">
        <v>0</v>
      </c>
      <c r="D16" s="72">
        <v>1</v>
      </c>
      <c r="E16" s="71"/>
    </row>
    <row r="17" spans="1:5" x14ac:dyDescent="0.2">
      <c r="A17" s="72" t="s">
        <v>29</v>
      </c>
      <c r="B17" s="72">
        <v>1</v>
      </c>
      <c r="C17" s="72">
        <v>0</v>
      </c>
      <c r="D17" s="72">
        <v>0</v>
      </c>
      <c r="E17" s="71"/>
    </row>
    <row r="18" spans="1:5" x14ac:dyDescent="0.2">
      <c r="A18" s="72" t="s">
        <v>30</v>
      </c>
      <c r="B18" s="72">
        <v>1</v>
      </c>
      <c r="C18" s="72">
        <v>1</v>
      </c>
      <c r="D18" s="72">
        <v>0</v>
      </c>
      <c r="E18" s="71"/>
    </row>
    <row r="21" spans="1:5" x14ac:dyDescent="0.2">
      <c r="A21" s="134" t="s">
        <v>119</v>
      </c>
      <c r="B21" s="134" t="s">
        <v>121</v>
      </c>
      <c r="C21" s="134" t="s">
        <v>120</v>
      </c>
      <c r="D21" s="134" t="s">
        <v>125</v>
      </c>
    </row>
    <row r="22" spans="1:5" x14ac:dyDescent="0.2">
      <c r="A22" s="134"/>
      <c r="B22" s="134"/>
      <c r="C22" s="134"/>
      <c r="D22" s="134"/>
    </row>
    <row r="23" spans="1:5" x14ac:dyDescent="0.2">
      <c r="A23" s="72">
        <v>140</v>
      </c>
      <c r="B23" s="72">
        <v>225</v>
      </c>
      <c r="C23" s="72">
        <v>5400</v>
      </c>
      <c r="D23" s="73">
        <v>1350</v>
      </c>
    </row>
    <row r="24" spans="1:5" x14ac:dyDescent="0.2">
      <c r="A24" s="72">
        <v>145</v>
      </c>
      <c r="B24" s="72">
        <v>220</v>
      </c>
      <c r="C24" s="72">
        <v>5280</v>
      </c>
      <c r="D24" s="73">
        <v>1320</v>
      </c>
    </row>
    <row r="25" spans="1:5" x14ac:dyDescent="0.2">
      <c r="A25" s="72">
        <v>140</v>
      </c>
      <c r="B25" s="72">
        <v>225</v>
      </c>
      <c r="C25" s="72">
        <v>5400</v>
      </c>
      <c r="D25" s="73">
        <v>1350</v>
      </c>
    </row>
    <row r="26" spans="1:5" x14ac:dyDescent="0.2">
      <c r="A26" s="72">
        <v>150</v>
      </c>
      <c r="B26" s="72">
        <v>215</v>
      </c>
      <c r="C26" s="72">
        <v>5160</v>
      </c>
      <c r="D26" s="73">
        <v>1290</v>
      </c>
    </row>
    <row r="27" spans="1:5" x14ac:dyDescent="0.2">
      <c r="A27" s="72">
        <v>140</v>
      </c>
      <c r="B27" s="72">
        <v>225</v>
      </c>
      <c r="C27" s="72">
        <v>5400</v>
      </c>
      <c r="D27" s="73">
        <v>1350</v>
      </c>
    </row>
    <row r="28" spans="1:5" x14ac:dyDescent="0.2">
      <c r="A28" s="72">
        <v>145</v>
      </c>
      <c r="B28" s="72">
        <v>220</v>
      </c>
      <c r="C28" s="72">
        <v>5280</v>
      </c>
      <c r="D28" s="73">
        <v>1320</v>
      </c>
    </row>
    <row r="29" spans="1:5" x14ac:dyDescent="0.2">
      <c r="A29" s="72">
        <v>145</v>
      </c>
      <c r="B29" s="72">
        <v>220</v>
      </c>
      <c r="C29" s="72">
        <v>5280</v>
      </c>
      <c r="D29" s="73">
        <v>1320</v>
      </c>
    </row>
    <row r="30" spans="1:5" x14ac:dyDescent="0.2">
      <c r="A30" s="72">
        <v>140</v>
      </c>
      <c r="B30" s="72">
        <v>225</v>
      </c>
      <c r="C30" s="72">
        <v>5400</v>
      </c>
      <c r="D30" s="73">
        <v>1350</v>
      </c>
    </row>
    <row r="31" spans="1:5" x14ac:dyDescent="0.2">
      <c r="A31" s="72">
        <v>145</v>
      </c>
      <c r="B31" s="72">
        <v>220</v>
      </c>
      <c r="C31" s="72">
        <v>5280</v>
      </c>
      <c r="D31" s="73">
        <v>1320</v>
      </c>
    </row>
    <row r="32" spans="1:5" x14ac:dyDescent="0.2">
      <c r="A32" s="72">
        <v>145</v>
      </c>
      <c r="B32" s="72">
        <v>220</v>
      </c>
      <c r="C32" s="72">
        <v>5280</v>
      </c>
      <c r="D32" s="73">
        <v>1320</v>
      </c>
    </row>
    <row r="33" spans="1:4" x14ac:dyDescent="0.2">
      <c r="A33" s="72">
        <v>150</v>
      </c>
      <c r="B33" s="72">
        <v>215</v>
      </c>
      <c r="C33" s="72">
        <v>5160</v>
      </c>
      <c r="D33" s="73">
        <v>1290</v>
      </c>
    </row>
    <row r="34" spans="1:4" x14ac:dyDescent="0.2">
      <c r="A34" s="72">
        <v>140</v>
      </c>
      <c r="B34" s="72">
        <v>225</v>
      </c>
      <c r="C34" s="72">
        <v>5400</v>
      </c>
      <c r="D34" s="73">
        <v>1350</v>
      </c>
    </row>
    <row r="35" spans="1:4" x14ac:dyDescent="0.2">
      <c r="A35" s="72">
        <v>145</v>
      </c>
      <c r="B35" s="72">
        <v>220</v>
      </c>
      <c r="C35" s="72">
        <v>5280</v>
      </c>
      <c r="D35" s="73">
        <v>1320</v>
      </c>
    </row>
    <row r="36" spans="1:4" x14ac:dyDescent="0.2">
      <c r="A36" s="72">
        <v>145</v>
      </c>
      <c r="B36" s="72">
        <v>220</v>
      </c>
      <c r="C36" s="72">
        <v>5280</v>
      </c>
      <c r="D36" s="73">
        <v>1320</v>
      </c>
    </row>
  </sheetData>
  <mergeCells count="7">
    <mergeCell ref="A21:A22"/>
    <mergeCell ref="C21:C22"/>
    <mergeCell ref="B21:B22"/>
    <mergeCell ref="D21:D22"/>
    <mergeCell ref="B3:B4"/>
    <mergeCell ref="C3:C4"/>
    <mergeCell ref="D3:D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D8D2D-15B3-41A1-A1AD-614DF9D4A3CA}">
  <dimension ref="A1:M80"/>
  <sheetViews>
    <sheetView zoomScale="62" workbookViewId="0">
      <selection activeCell="B29" sqref="B29:D29"/>
    </sheetView>
  </sheetViews>
  <sheetFormatPr baseColWidth="10" defaultColWidth="8.83203125" defaultRowHeight="15" x14ac:dyDescent="0.2"/>
  <cols>
    <col min="1" max="1" width="18.83203125" customWidth="1"/>
    <col min="2" max="2" width="17.5" customWidth="1"/>
    <col min="3" max="3" width="15.33203125" customWidth="1"/>
    <col min="4" max="4" width="13.1640625" customWidth="1"/>
    <col min="5" max="5" width="13.6640625" customWidth="1"/>
    <col min="6" max="6" width="13.83203125" customWidth="1"/>
    <col min="7" max="7" width="25.6640625" customWidth="1"/>
    <col min="8" max="8" width="26.6640625" customWidth="1"/>
    <col min="9" max="9" width="23.5" customWidth="1"/>
    <col min="10" max="10" width="26.1640625" customWidth="1"/>
    <col min="11" max="11" width="25.83203125" customWidth="1"/>
    <col min="12" max="12" width="27" customWidth="1"/>
    <col min="13" max="13" width="20.5" customWidth="1"/>
  </cols>
  <sheetData>
    <row r="1" spans="1:13" ht="16" thickBot="1" x14ac:dyDescent="0.25">
      <c r="A1" s="141" t="s">
        <v>3</v>
      </c>
      <c r="B1" s="141"/>
      <c r="C1" s="141"/>
      <c r="D1" s="141"/>
      <c r="E1" s="141"/>
      <c r="F1" s="80"/>
    </row>
    <row r="2" spans="1:13" ht="26" customHeight="1" x14ac:dyDescent="0.2">
      <c r="A2" s="81" t="s">
        <v>4</v>
      </c>
      <c r="B2" s="82" t="s">
        <v>101</v>
      </c>
      <c r="C2" s="81" t="s">
        <v>5</v>
      </c>
      <c r="D2" s="81" t="s">
        <v>99</v>
      </c>
      <c r="E2" s="83" t="s">
        <v>100</v>
      </c>
      <c r="F2" s="84" t="s">
        <v>129</v>
      </c>
      <c r="H2" s="135" t="s">
        <v>14</v>
      </c>
      <c r="I2" s="137" t="s">
        <v>6</v>
      </c>
      <c r="J2" s="137" t="s">
        <v>7</v>
      </c>
      <c r="K2" s="137" t="s">
        <v>8</v>
      </c>
      <c r="L2" s="137" t="s">
        <v>120</v>
      </c>
      <c r="M2" s="137" t="s">
        <v>125</v>
      </c>
    </row>
    <row r="3" spans="1:13" ht="13.5" customHeight="1" x14ac:dyDescent="0.2">
      <c r="A3" s="76"/>
      <c r="B3" s="142" t="s">
        <v>40</v>
      </c>
      <c r="C3" s="142"/>
      <c r="D3" s="142"/>
      <c r="E3" s="142"/>
      <c r="F3" s="85"/>
      <c r="H3" s="136"/>
      <c r="I3" s="137"/>
      <c r="J3" s="137"/>
      <c r="K3" s="137"/>
      <c r="L3" s="137"/>
      <c r="M3" s="137"/>
    </row>
    <row r="4" spans="1:13" ht="16" customHeight="1" x14ac:dyDescent="0.2">
      <c r="A4" s="86" t="s">
        <v>6</v>
      </c>
      <c r="B4" s="76">
        <v>15</v>
      </c>
      <c r="C4" s="76">
        <v>55</v>
      </c>
      <c r="D4" s="76">
        <v>60</v>
      </c>
      <c r="E4" s="76">
        <v>65</v>
      </c>
      <c r="F4" s="87">
        <f>SUM(B4:E4)</f>
        <v>195</v>
      </c>
      <c r="H4" s="72" t="s">
        <v>17</v>
      </c>
      <c r="I4" s="72">
        <v>0</v>
      </c>
      <c r="J4" s="72">
        <v>0</v>
      </c>
      <c r="K4" s="72">
        <v>1</v>
      </c>
      <c r="L4" s="72">
        <v>5400</v>
      </c>
      <c r="M4" s="73">
        <v>1350</v>
      </c>
    </row>
    <row r="5" spans="1:13" ht="16" x14ac:dyDescent="0.2">
      <c r="A5" s="76" t="s">
        <v>7</v>
      </c>
      <c r="B5" s="76">
        <v>5</v>
      </c>
      <c r="C5" s="76">
        <v>20</v>
      </c>
      <c r="D5" s="76">
        <v>30</v>
      </c>
      <c r="E5" s="76">
        <v>35</v>
      </c>
      <c r="F5" s="87">
        <f>SUM(B5:E5)</f>
        <v>90</v>
      </c>
      <c r="H5" s="72" t="s">
        <v>18</v>
      </c>
      <c r="I5" s="72">
        <v>1</v>
      </c>
      <c r="J5" s="72">
        <v>1</v>
      </c>
      <c r="K5" s="72">
        <v>0</v>
      </c>
      <c r="L5" s="72">
        <v>5280</v>
      </c>
      <c r="M5" s="73">
        <v>1320</v>
      </c>
    </row>
    <row r="6" spans="1:13" ht="15.5" customHeight="1" x14ac:dyDescent="0.2">
      <c r="A6" s="76" t="s">
        <v>8</v>
      </c>
      <c r="B6" s="76">
        <v>10</v>
      </c>
      <c r="C6" s="76">
        <v>35</v>
      </c>
      <c r="D6" s="76">
        <v>40</v>
      </c>
      <c r="E6" s="76">
        <v>45</v>
      </c>
      <c r="F6" s="87">
        <f>SUM(B6:E6)</f>
        <v>130</v>
      </c>
      <c r="H6" s="72" t="s">
        <v>19</v>
      </c>
      <c r="I6" s="72">
        <v>1</v>
      </c>
      <c r="J6" s="72">
        <v>0</v>
      </c>
      <c r="K6" s="72">
        <v>0</v>
      </c>
      <c r="L6" s="72">
        <v>5400</v>
      </c>
      <c r="M6" s="73">
        <v>1350</v>
      </c>
    </row>
    <row r="7" spans="1:13" x14ac:dyDescent="0.2">
      <c r="A7" s="80"/>
      <c r="B7" s="80"/>
      <c r="C7" s="80"/>
      <c r="D7" s="80"/>
      <c r="E7" s="80"/>
      <c r="F7" s="80"/>
      <c r="H7" s="72" t="s">
        <v>20</v>
      </c>
      <c r="I7" s="72">
        <v>0</v>
      </c>
      <c r="J7" s="72">
        <v>1</v>
      </c>
      <c r="K7" s="72">
        <v>1</v>
      </c>
      <c r="L7" s="72">
        <v>5160</v>
      </c>
      <c r="M7" s="73">
        <v>1290</v>
      </c>
    </row>
    <row r="8" spans="1:13" ht="16" thickBot="1" x14ac:dyDescent="0.25">
      <c r="A8" s="143" t="s">
        <v>39</v>
      </c>
      <c r="B8" s="143"/>
      <c r="C8" s="143"/>
      <c r="D8" s="143"/>
      <c r="E8" s="143"/>
      <c r="F8" s="143"/>
      <c r="H8" s="72" t="s">
        <v>21</v>
      </c>
      <c r="I8" s="72">
        <v>0</v>
      </c>
      <c r="J8" s="72">
        <v>0</v>
      </c>
      <c r="K8" s="72">
        <v>1</v>
      </c>
      <c r="L8" s="72">
        <v>5400</v>
      </c>
      <c r="M8" s="73">
        <v>1350</v>
      </c>
    </row>
    <row r="9" spans="1:13" ht="16" x14ac:dyDescent="0.2">
      <c r="A9" s="144" t="s">
        <v>13</v>
      </c>
      <c r="B9" s="145"/>
      <c r="C9" s="81" t="s">
        <v>9</v>
      </c>
      <c r="D9" s="81" t="s">
        <v>10</v>
      </c>
      <c r="E9" s="82" t="s">
        <v>11</v>
      </c>
      <c r="F9" s="83" t="s">
        <v>12</v>
      </c>
      <c r="H9" s="72" t="s">
        <v>22</v>
      </c>
      <c r="I9" s="72">
        <v>1</v>
      </c>
      <c r="J9" s="72">
        <v>1</v>
      </c>
      <c r="K9" s="72">
        <v>0</v>
      </c>
      <c r="L9" s="72">
        <v>5280</v>
      </c>
      <c r="M9" s="73">
        <v>1320</v>
      </c>
    </row>
    <row r="10" spans="1:13" x14ac:dyDescent="0.2">
      <c r="A10" s="146" t="s">
        <v>6</v>
      </c>
      <c r="B10" s="146"/>
      <c r="C10" s="76">
        <v>6</v>
      </c>
      <c r="D10" s="76">
        <v>12</v>
      </c>
      <c r="E10" s="76">
        <v>18</v>
      </c>
      <c r="F10" s="76">
        <v>24</v>
      </c>
      <c r="H10" s="72" t="s">
        <v>23</v>
      </c>
      <c r="I10" s="72">
        <v>0</v>
      </c>
      <c r="J10" s="72">
        <v>0</v>
      </c>
      <c r="K10" s="72">
        <v>1</v>
      </c>
      <c r="L10" s="72">
        <v>5280</v>
      </c>
      <c r="M10" s="73">
        <v>1320</v>
      </c>
    </row>
    <row r="11" spans="1:13" x14ac:dyDescent="0.2">
      <c r="A11" s="140" t="s">
        <v>7</v>
      </c>
      <c r="B11" s="140"/>
      <c r="C11" s="76">
        <v>9</v>
      </c>
      <c r="D11" s="76">
        <v>9</v>
      </c>
      <c r="E11" s="76">
        <v>21</v>
      </c>
      <c r="F11" s="76">
        <v>24</v>
      </c>
      <c r="H11" s="72" t="s">
        <v>24</v>
      </c>
      <c r="I11" s="72">
        <v>1</v>
      </c>
      <c r="J11" s="72">
        <v>1</v>
      </c>
      <c r="K11" s="72">
        <v>0</v>
      </c>
      <c r="L11" s="72">
        <v>5400</v>
      </c>
      <c r="M11" s="73">
        <v>1350</v>
      </c>
    </row>
    <row r="12" spans="1:13" x14ac:dyDescent="0.2">
      <c r="A12" s="140" t="s">
        <v>8</v>
      </c>
      <c r="B12" s="140"/>
      <c r="C12" s="76">
        <v>6</v>
      </c>
      <c r="D12" s="76">
        <v>9</v>
      </c>
      <c r="E12" s="76">
        <v>18</v>
      </c>
      <c r="F12" s="76">
        <v>24</v>
      </c>
      <c r="H12" s="72" t="s">
        <v>25</v>
      </c>
      <c r="I12" s="72">
        <v>0</v>
      </c>
      <c r="J12" s="72">
        <v>1</v>
      </c>
      <c r="K12" s="72">
        <v>0</v>
      </c>
      <c r="L12" s="72">
        <v>5280</v>
      </c>
      <c r="M12" s="73">
        <v>1320</v>
      </c>
    </row>
    <row r="13" spans="1:13" x14ac:dyDescent="0.2">
      <c r="H13" s="72" t="s">
        <v>26</v>
      </c>
      <c r="I13" s="72">
        <v>0</v>
      </c>
      <c r="J13" s="72">
        <v>1</v>
      </c>
      <c r="K13" s="72">
        <v>1</v>
      </c>
      <c r="L13" s="72">
        <v>5280</v>
      </c>
      <c r="M13" s="73">
        <v>1320</v>
      </c>
    </row>
    <row r="14" spans="1:13" x14ac:dyDescent="0.2">
      <c r="H14" s="72" t="s">
        <v>27</v>
      </c>
      <c r="I14" s="72">
        <v>0</v>
      </c>
      <c r="J14" s="72">
        <v>0</v>
      </c>
      <c r="K14" s="72">
        <v>1</v>
      </c>
      <c r="L14" s="72">
        <v>5160</v>
      </c>
      <c r="M14" s="73">
        <v>1290</v>
      </c>
    </row>
    <row r="15" spans="1:13" x14ac:dyDescent="0.2">
      <c r="H15" s="72" t="s">
        <v>28</v>
      </c>
      <c r="I15" s="72">
        <v>0</v>
      </c>
      <c r="J15" s="72">
        <v>0</v>
      </c>
      <c r="K15" s="72">
        <v>1</v>
      </c>
      <c r="L15" s="72">
        <v>5400</v>
      </c>
      <c r="M15" s="73">
        <v>1350</v>
      </c>
    </row>
    <row r="16" spans="1:13" x14ac:dyDescent="0.2">
      <c r="H16" s="72" t="s">
        <v>29</v>
      </c>
      <c r="I16" s="72">
        <v>1</v>
      </c>
      <c r="J16" s="72">
        <v>0</v>
      </c>
      <c r="K16" s="72">
        <v>0</v>
      </c>
      <c r="L16" s="72">
        <v>5280</v>
      </c>
      <c r="M16" s="73">
        <v>1320</v>
      </c>
    </row>
    <row r="17" spans="1:13" x14ac:dyDescent="0.2">
      <c r="H17" s="72" t="s">
        <v>30</v>
      </c>
      <c r="I17" s="72">
        <v>1</v>
      </c>
      <c r="J17" s="72">
        <v>1</v>
      </c>
      <c r="K17" s="72">
        <v>0</v>
      </c>
      <c r="L17" s="72">
        <v>5280</v>
      </c>
      <c r="M17" s="73">
        <v>1320</v>
      </c>
    </row>
    <row r="18" spans="1:13" x14ac:dyDescent="0.2">
      <c r="A18" s="138" t="s">
        <v>161</v>
      </c>
      <c r="B18" s="138"/>
      <c r="C18" s="138"/>
      <c r="D18" s="138"/>
    </row>
    <row r="20" spans="1:13" x14ac:dyDescent="0.2">
      <c r="A20" s="72"/>
      <c r="B20" s="106" t="s">
        <v>6</v>
      </c>
      <c r="C20" s="106" t="s">
        <v>7</v>
      </c>
      <c r="D20" s="106" t="s">
        <v>8</v>
      </c>
    </row>
    <row r="21" spans="1:13" x14ac:dyDescent="0.2">
      <c r="A21" s="106" t="s">
        <v>9</v>
      </c>
      <c r="B21" s="72">
        <f>B4*C10</f>
        <v>90</v>
      </c>
      <c r="C21" s="72">
        <f>B5*C11</f>
        <v>45</v>
      </c>
      <c r="D21" s="72">
        <f>B6*C12</f>
        <v>60</v>
      </c>
    </row>
    <row r="22" spans="1:13" x14ac:dyDescent="0.2">
      <c r="A22" s="106" t="s">
        <v>10</v>
      </c>
      <c r="B22" s="72">
        <f>B4*D10</f>
        <v>180</v>
      </c>
      <c r="C22" s="72">
        <f>B5*D11</f>
        <v>45</v>
      </c>
      <c r="D22" s="72">
        <f>B6*D12</f>
        <v>90</v>
      </c>
    </row>
    <row r="23" spans="1:13" x14ac:dyDescent="0.2">
      <c r="A23" s="106" t="s">
        <v>11</v>
      </c>
      <c r="B23" s="72">
        <f>B4*E10</f>
        <v>270</v>
      </c>
      <c r="C23" s="72">
        <f>B5*E11</f>
        <v>105</v>
      </c>
      <c r="D23" s="72">
        <f>B6*E12</f>
        <v>180</v>
      </c>
    </row>
    <row r="24" spans="1:13" x14ac:dyDescent="0.2">
      <c r="A24" s="106" t="s">
        <v>12</v>
      </c>
      <c r="B24" s="72">
        <f>B4*F10</f>
        <v>360</v>
      </c>
      <c r="C24" s="72">
        <f>B5*F11</f>
        <v>120</v>
      </c>
      <c r="D24" s="72">
        <f>B6*F12</f>
        <v>240</v>
      </c>
    </row>
    <row r="25" spans="1:13" x14ac:dyDescent="0.2">
      <c r="A25" s="106" t="s">
        <v>129</v>
      </c>
      <c r="B25" s="79">
        <f>SUM(B21:B24)</f>
        <v>900</v>
      </c>
      <c r="C25" s="79">
        <f>SUM(C21:C24)</f>
        <v>315</v>
      </c>
      <c r="D25" s="79">
        <f>SUM(D21:D24)</f>
        <v>570</v>
      </c>
    </row>
    <row r="27" spans="1:13" x14ac:dyDescent="0.2">
      <c r="A27" s="138" t="s">
        <v>162</v>
      </c>
      <c r="B27" s="138"/>
      <c r="C27" s="138"/>
      <c r="D27" s="138"/>
    </row>
    <row r="29" spans="1:13" x14ac:dyDescent="0.2">
      <c r="A29" s="72"/>
      <c r="B29" s="106" t="s">
        <v>6</v>
      </c>
      <c r="C29" s="106" t="s">
        <v>7</v>
      </c>
      <c r="D29" s="106" t="s">
        <v>8</v>
      </c>
    </row>
    <row r="30" spans="1:13" x14ac:dyDescent="0.2">
      <c r="A30" s="106" t="s">
        <v>9</v>
      </c>
      <c r="B30" s="72">
        <f>C4*C10</f>
        <v>330</v>
      </c>
      <c r="C30" s="72">
        <f>C5*C11</f>
        <v>180</v>
      </c>
      <c r="D30" s="72">
        <f>C6*C12</f>
        <v>210</v>
      </c>
    </row>
    <row r="31" spans="1:13" x14ac:dyDescent="0.2">
      <c r="A31" s="106" t="s">
        <v>10</v>
      </c>
      <c r="B31" s="72">
        <f>C4*D10</f>
        <v>660</v>
      </c>
      <c r="C31" s="72">
        <f>C5*D11</f>
        <v>180</v>
      </c>
      <c r="D31" s="72">
        <f>C6*D12</f>
        <v>315</v>
      </c>
    </row>
    <row r="32" spans="1:13" x14ac:dyDescent="0.2">
      <c r="A32" s="106" t="s">
        <v>11</v>
      </c>
      <c r="B32" s="72">
        <f>C4*E10</f>
        <v>990</v>
      </c>
      <c r="C32" s="72">
        <f>C5*E11</f>
        <v>420</v>
      </c>
      <c r="D32" s="72">
        <f>C6*E12</f>
        <v>630</v>
      </c>
    </row>
    <row r="33" spans="1:4" x14ac:dyDescent="0.2">
      <c r="A33" s="106" t="s">
        <v>12</v>
      </c>
      <c r="B33" s="72">
        <f>C4*F10</f>
        <v>1320</v>
      </c>
      <c r="C33" s="72">
        <f>C5*F11</f>
        <v>480</v>
      </c>
      <c r="D33" s="72">
        <f>C6*F12</f>
        <v>840</v>
      </c>
    </row>
    <row r="34" spans="1:4" x14ac:dyDescent="0.2">
      <c r="A34" s="106" t="s">
        <v>129</v>
      </c>
      <c r="B34" s="79">
        <f>SUM(B30:B33)</f>
        <v>3300</v>
      </c>
      <c r="C34" s="79">
        <f>SUM(C30:C33)</f>
        <v>1260</v>
      </c>
      <c r="D34" s="79">
        <f>SUM(D30:D33)</f>
        <v>1995</v>
      </c>
    </row>
    <row r="36" spans="1:4" x14ac:dyDescent="0.2">
      <c r="A36" s="138" t="s">
        <v>163</v>
      </c>
      <c r="B36" s="138"/>
      <c r="C36" s="138"/>
      <c r="D36" s="138"/>
    </row>
    <row r="38" spans="1:4" x14ac:dyDescent="0.2">
      <c r="A38" s="72"/>
      <c r="B38" s="106" t="s">
        <v>6</v>
      </c>
      <c r="C38" s="106" t="s">
        <v>7</v>
      </c>
      <c r="D38" s="106" t="s">
        <v>8</v>
      </c>
    </row>
    <row r="39" spans="1:4" x14ac:dyDescent="0.2">
      <c r="A39" s="106" t="s">
        <v>9</v>
      </c>
      <c r="B39" s="72">
        <f>D4*C10</f>
        <v>360</v>
      </c>
      <c r="C39" s="72">
        <f>D5*C11</f>
        <v>270</v>
      </c>
      <c r="D39" s="72">
        <f>D6*C12</f>
        <v>240</v>
      </c>
    </row>
    <row r="40" spans="1:4" x14ac:dyDescent="0.2">
      <c r="A40" s="106" t="s">
        <v>10</v>
      </c>
      <c r="B40" s="72">
        <f>D4*D10</f>
        <v>720</v>
      </c>
      <c r="C40" s="72">
        <f>D5*D11</f>
        <v>270</v>
      </c>
      <c r="D40" s="72">
        <f>D6*D12</f>
        <v>360</v>
      </c>
    </row>
    <row r="41" spans="1:4" x14ac:dyDescent="0.2">
      <c r="A41" s="106" t="s">
        <v>11</v>
      </c>
      <c r="B41" s="72">
        <f>D4*E10</f>
        <v>1080</v>
      </c>
      <c r="C41" s="72">
        <f>D5*E11</f>
        <v>630</v>
      </c>
      <c r="D41" s="72">
        <f>D6*E12</f>
        <v>720</v>
      </c>
    </row>
    <row r="42" spans="1:4" x14ac:dyDescent="0.2">
      <c r="A42" s="106" t="s">
        <v>12</v>
      </c>
      <c r="B42" s="72">
        <f>D4*F10</f>
        <v>1440</v>
      </c>
      <c r="C42" s="72">
        <f>D5*F11</f>
        <v>720</v>
      </c>
      <c r="D42" s="72">
        <f>D6*F12</f>
        <v>960</v>
      </c>
    </row>
    <row r="43" spans="1:4" x14ac:dyDescent="0.2">
      <c r="A43" s="106" t="s">
        <v>129</v>
      </c>
      <c r="B43" s="79">
        <f>SUM(B39:B42)</f>
        <v>3600</v>
      </c>
      <c r="C43" s="79">
        <f>SUM(C39:C42)</f>
        <v>1890</v>
      </c>
      <c r="D43" s="79">
        <f>SUM(D39:D42)</f>
        <v>2280</v>
      </c>
    </row>
    <row r="45" spans="1:4" x14ac:dyDescent="0.2">
      <c r="A45" s="138" t="s">
        <v>164</v>
      </c>
      <c r="B45" s="138"/>
      <c r="C45" s="138"/>
      <c r="D45" s="138"/>
    </row>
    <row r="47" spans="1:4" x14ac:dyDescent="0.2">
      <c r="A47" s="72"/>
      <c r="B47" s="106" t="s">
        <v>6</v>
      </c>
      <c r="C47" s="106" t="s">
        <v>7</v>
      </c>
      <c r="D47" s="106" t="s">
        <v>8</v>
      </c>
    </row>
    <row r="48" spans="1:4" x14ac:dyDescent="0.2">
      <c r="A48" s="106" t="s">
        <v>9</v>
      </c>
      <c r="B48" s="72">
        <f>E4*C10</f>
        <v>390</v>
      </c>
      <c r="C48" s="72">
        <f>E5*C11</f>
        <v>315</v>
      </c>
      <c r="D48" s="72">
        <f>E6*C12</f>
        <v>270</v>
      </c>
    </row>
    <row r="49" spans="1:4" x14ac:dyDescent="0.2">
      <c r="A49" s="106" t="s">
        <v>10</v>
      </c>
      <c r="B49" s="72">
        <f>E4*D10</f>
        <v>780</v>
      </c>
      <c r="C49" s="72">
        <f>E5*D11</f>
        <v>315</v>
      </c>
      <c r="D49" s="72">
        <f>E6*D12</f>
        <v>405</v>
      </c>
    </row>
    <row r="50" spans="1:4" x14ac:dyDescent="0.2">
      <c r="A50" s="106" t="s">
        <v>11</v>
      </c>
      <c r="B50" s="72">
        <f>E4*E10</f>
        <v>1170</v>
      </c>
      <c r="C50" s="72">
        <f>E5*E11</f>
        <v>735</v>
      </c>
      <c r="D50" s="72">
        <f>E6*E12</f>
        <v>810</v>
      </c>
    </row>
    <row r="51" spans="1:4" x14ac:dyDescent="0.2">
      <c r="A51" s="106" t="s">
        <v>12</v>
      </c>
      <c r="B51" s="72">
        <f>E4*F10</f>
        <v>1560</v>
      </c>
      <c r="C51" s="72">
        <f>E5*F11</f>
        <v>840</v>
      </c>
      <c r="D51" s="72">
        <f>E6*F12</f>
        <v>1080</v>
      </c>
    </row>
    <row r="52" spans="1:4" x14ac:dyDescent="0.2">
      <c r="A52" s="106" t="s">
        <v>129</v>
      </c>
      <c r="B52" s="79">
        <f>SUM(B48:B51)</f>
        <v>3900</v>
      </c>
      <c r="C52" s="79">
        <f>SUM(C48:C51)</f>
        <v>2205</v>
      </c>
      <c r="D52" s="79">
        <f>SUM(D48:D51)</f>
        <v>2565</v>
      </c>
    </row>
    <row r="54" spans="1:4" x14ac:dyDescent="0.2">
      <c r="A54" s="138" t="s">
        <v>165</v>
      </c>
      <c r="B54" s="138"/>
      <c r="C54" s="138"/>
      <c r="D54" s="138"/>
    </row>
    <row r="56" spans="1:4" x14ac:dyDescent="0.2">
      <c r="A56" s="72"/>
      <c r="B56" s="106" t="s">
        <v>6</v>
      </c>
      <c r="C56" s="106" t="s">
        <v>7</v>
      </c>
      <c r="D56" s="106" t="s">
        <v>8</v>
      </c>
    </row>
    <row r="57" spans="1:4" x14ac:dyDescent="0.2">
      <c r="A57" s="106" t="s">
        <v>9</v>
      </c>
      <c r="B57" s="72">
        <f>F4*C10</f>
        <v>1170</v>
      </c>
      <c r="C57" s="72">
        <f>F5*C11</f>
        <v>810</v>
      </c>
      <c r="D57" s="72">
        <f>F6*C12</f>
        <v>780</v>
      </c>
    </row>
    <row r="58" spans="1:4" x14ac:dyDescent="0.2">
      <c r="A58" s="106" t="s">
        <v>10</v>
      </c>
      <c r="B58" s="72">
        <f>F4*D10</f>
        <v>2340</v>
      </c>
      <c r="C58" s="72">
        <f>F5*D11</f>
        <v>810</v>
      </c>
      <c r="D58" s="72">
        <f>F6*D12</f>
        <v>1170</v>
      </c>
    </row>
    <row r="59" spans="1:4" x14ac:dyDescent="0.2">
      <c r="A59" s="106" t="s">
        <v>11</v>
      </c>
      <c r="B59" s="72">
        <f>F4*E10</f>
        <v>3510</v>
      </c>
      <c r="C59" s="72">
        <f>F5*E11</f>
        <v>1890</v>
      </c>
      <c r="D59" s="72">
        <f>F6*E12</f>
        <v>2340</v>
      </c>
    </row>
    <row r="60" spans="1:4" x14ac:dyDescent="0.2">
      <c r="A60" s="106" t="s">
        <v>12</v>
      </c>
      <c r="B60" s="72">
        <f>F4*F10</f>
        <v>4680</v>
      </c>
      <c r="C60" s="72">
        <f>F5*F11</f>
        <v>2160</v>
      </c>
      <c r="D60" s="72">
        <f>F6*F12</f>
        <v>3120</v>
      </c>
    </row>
    <row r="61" spans="1:4" x14ac:dyDescent="0.2">
      <c r="A61" s="106" t="s">
        <v>129</v>
      </c>
      <c r="B61" s="79">
        <f>SUM(B57:B60)</f>
        <v>11700</v>
      </c>
      <c r="C61" s="79">
        <f>SUM(C57:C60)</f>
        <v>5670</v>
      </c>
      <c r="D61" s="79">
        <f>SUM(D57:D60)</f>
        <v>7410</v>
      </c>
    </row>
    <row r="65" spans="1:5" x14ac:dyDescent="0.2">
      <c r="A65" s="139" t="s">
        <v>130</v>
      </c>
      <c r="B65" s="139"/>
      <c r="C65" s="139"/>
      <c r="D65" s="139"/>
      <c r="E65" s="139"/>
    </row>
    <row r="66" spans="1:5" x14ac:dyDescent="0.2">
      <c r="A66" s="72"/>
      <c r="B66" s="106" t="s">
        <v>6</v>
      </c>
      <c r="C66" s="106" t="s">
        <v>7</v>
      </c>
      <c r="D66" s="106" t="s">
        <v>8</v>
      </c>
    </row>
    <row r="67" spans="1:5" x14ac:dyDescent="0.2">
      <c r="A67" s="106" t="s">
        <v>9</v>
      </c>
      <c r="B67" s="72" t="e">
        <f>#REF!/C10</f>
        <v>#REF!</v>
      </c>
      <c r="C67" s="72" t="e">
        <f>#REF!/C11</f>
        <v>#REF!</v>
      </c>
      <c r="D67" s="72" t="e">
        <f>#REF!/C12</f>
        <v>#REF!</v>
      </c>
    </row>
    <row r="68" spans="1:5" x14ac:dyDescent="0.2">
      <c r="A68" s="106" t="s">
        <v>10</v>
      </c>
      <c r="B68" s="72" t="e">
        <f>#REF!/D10</f>
        <v>#REF!</v>
      </c>
      <c r="C68" s="72" t="e">
        <f>#REF!/D11</f>
        <v>#REF!</v>
      </c>
      <c r="D68" s="72" t="e">
        <f>#REF!/D12</f>
        <v>#REF!</v>
      </c>
    </row>
    <row r="69" spans="1:5" x14ac:dyDescent="0.2">
      <c r="A69" s="106" t="s">
        <v>11</v>
      </c>
      <c r="B69" s="72" t="e">
        <f>#REF!/E10+#REF!/E10</f>
        <v>#REF!</v>
      </c>
      <c r="C69" s="72" t="e">
        <f>#REF!/E11+#REF!/E11</f>
        <v>#REF!</v>
      </c>
      <c r="D69" s="72" t="e">
        <f>#REF!/E12+#REF!/E12</f>
        <v>#REF!</v>
      </c>
    </row>
    <row r="70" spans="1:5" x14ac:dyDescent="0.2">
      <c r="A70" s="106" t="s">
        <v>12</v>
      </c>
      <c r="B70" s="72" t="e">
        <f>#REF!/F10+#REF!/F10</f>
        <v>#REF!</v>
      </c>
      <c r="C70" s="72" t="e">
        <f>#REF!/F11+#REF!/F11+#REF!/F11</f>
        <v>#REF!</v>
      </c>
      <c r="D70" s="72" t="e">
        <f>#REF!/F12+#REF!/F12+#REF!/F12</f>
        <v>#REF!</v>
      </c>
    </row>
    <row r="71" spans="1:5" x14ac:dyDescent="0.2">
      <c r="A71" s="106" t="s">
        <v>129</v>
      </c>
      <c r="B71" s="79" t="e">
        <f>SUM(B67:B70)</f>
        <v>#REF!</v>
      </c>
      <c r="C71" s="79" t="e">
        <f>SUM(C67:C70)</f>
        <v>#REF!</v>
      </c>
      <c r="D71" s="79" t="e">
        <f>SUM(D67:D70)</f>
        <v>#REF!</v>
      </c>
    </row>
    <row r="73" spans="1:5" x14ac:dyDescent="0.2">
      <c r="A73" s="114" t="s">
        <v>131</v>
      </c>
      <c r="B73" s="114"/>
      <c r="C73" s="114"/>
      <c r="D73" s="114"/>
    </row>
    <row r="75" spans="1:5" x14ac:dyDescent="0.2">
      <c r="A75" s="72"/>
      <c r="B75" s="106" t="s">
        <v>6</v>
      </c>
      <c r="C75" s="106" t="s">
        <v>7</v>
      </c>
      <c r="D75" s="106" t="s">
        <v>8</v>
      </c>
    </row>
    <row r="76" spans="1:5" x14ac:dyDescent="0.2">
      <c r="A76" s="106" t="s">
        <v>9</v>
      </c>
      <c r="B76" s="72" t="e">
        <f>#REF!/C10</f>
        <v>#REF!</v>
      </c>
      <c r="C76" s="72" t="e">
        <f>#REF!/C11</f>
        <v>#REF!</v>
      </c>
      <c r="D76" s="72" t="e">
        <f>#REF!/C12</f>
        <v>#REF!</v>
      </c>
    </row>
    <row r="77" spans="1:5" x14ac:dyDescent="0.2">
      <c r="A77" s="106" t="s">
        <v>10</v>
      </c>
      <c r="B77" s="72" t="e">
        <f>#REF!/D10</f>
        <v>#REF!</v>
      </c>
      <c r="C77" s="72" t="e">
        <f>#REF!/D11</f>
        <v>#REF!</v>
      </c>
      <c r="D77" s="72" t="e">
        <f>#REF!/D12</f>
        <v>#REF!</v>
      </c>
    </row>
    <row r="78" spans="1:5" x14ac:dyDescent="0.2">
      <c r="A78" s="106" t="s">
        <v>11</v>
      </c>
      <c r="B78" s="72" t="e">
        <f>#REF!/E10+#REF!/E10</f>
        <v>#REF!</v>
      </c>
      <c r="C78" s="72" t="e">
        <f>#REF!/E11+#REF!/E11</f>
        <v>#REF!</v>
      </c>
      <c r="D78" s="72" t="e">
        <f>#REF!/E12+#REF!/E12</f>
        <v>#REF!</v>
      </c>
    </row>
    <row r="79" spans="1:5" x14ac:dyDescent="0.2">
      <c r="A79" s="106" t="s">
        <v>12</v>
      </c>
      <c r="B79" s="72" t="e">
        <f>#REF!/F10+#REF!/F10</f>
        <v>#REF!</v>
      </c>
      <c r="C79" s="72" t="e">
        <f>#REF!/F11+#REF!/F11+#REF!/F11</f>
        <v>#REF!</v>
      </c>
      <c r="D79" s="72" t="e">
        <f>#REF!/F12+#REF!/F12+#REF!/F12</f>
        <v>#REF!</v>
      </c>
    </row>
    <row r="80" spans="1:5" x14ac:dyDescent="0.2">
      <c r="A80" s="106" t="s">
        <v>129</v>
      </c>
      <c r="B80" s="79" t="e">
        <f>SUM(B76:B79)</f>
        <v>#REF!</v>
      </c>
      <c r="C80" s="79" t="e">
        <f>SUM(C76:C79)</f>
        <v>#REF!</v>
      </c>
      <c r="D80" s="79" t="e">
        <f>SUM(D76:D79)</f>
        <v>#REF!</v>
      </c>
    </row>
  </sheetData>
  <mergeCells count="20">
    <mergeCell ref="A1:E1"/>
    <mergeCell ref="B3:E3"/>
    <mergeCell ref="A8:F8"/>
    <mergeCell ref="A9:B9"/>
    <mergeCell ref="A10:B10"/>
    <mergeCell ref="M2:M3"/>
    <mergeCell ref="A73:D73"/>
    <mergeCell ref="A54:D54"/>
    <mergeCell ref="A45:D45"/>
    <mergeCell ref="A36:D36"/>
    <mergeCell ref="A65:E65"/>
    <mergeCell ref="A12:B12"/>
    <mergeCell ref="A18:D18"/>
    <mergeCell ref="A27:D27"/>
    <mergeCell ref="A11:B11"/>
    <mergeCell ref="H2:H3"/>
    <mergeCell ref="I2:I3"/>
    <mergeCell ref="J2:J3"/>
    <mergeCell ref="K2:K3"/>
    <mergeCell ref="L2:L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8F149-E48B-4F1A-ADA6-618F138669BE}">
  <dimension ref="A1:G34"/>
  <sheetViews>
    <sheetView workbookViewId="0">
      <selection activeCell="E13" sqref="E13"/>
    </sheetView>
  </sheetViews>
  <sheetFormatPr baseColWidth="10" defaultColWidth="8.83203125" defaultRowHeight="15" x14ac:dyDescent="0.2"/>
  <cols>
    <col min="1" max="1" width="18.83203125" customWidth="1"/>
    <col min="2" max="2" width="24.5" customWidth="1"/>
    <col min="3" max="3" width="24.1640625" customWidth="1"/>
    <col min="4" max="4" width="14.1640625" customWidth="1"/>
    <col min="5" max="5" width="16.83203125" customWidth="1"/>
  </cols>
  <sheetData>
    <row r="1" spans="1:7" x14ac:dyDescent="0.2">
      <c r="A1" s="147" t="s">
        <v>137</v>
      </c>
      <c r="B1" s="147"/>
      <c r="C1" s="147"/>
      <c r="D1" s="147"/>
      <c r="E1" s="147"/>
      <c r="F1" s="147"/>
      <c r="G1" s="147"/>
    </row>
    <row r="3" spans="1:7" x14ac:dyDescent="0.2">
      <c r="A3" s="75" t="s">
        <v>132</v>
      </c>
      <c r="B3" s="75" t="s">
        <v>133</v>
      </c>
      <c r="C3" s="75" t="s">
        <v>134</v>
      </c>
      <c r="E3" s="75" t="s">
        <v>135</v>
      </c>
    </row>
    <row r="4" spans="1:7" x14ac:dyDescent="0.2">
      <c r="A4" s="73" t="s">
        <v>6</v>
      </c>
      <c r="B4" s="73">
        <v>11700</v>
      </c>
      <c r="C4" s="88">
        <v>2363.333333</v>
      </c>
      <c r="E4" s="73" t="s">
        <v>136</v>
      </c>
    </row>
    <row r="5" spans="1:7" x14ac:dyDescent="0.2">
      <c r="A5" s="73" t="s">
        <v>7</v>
      </c>
      <c r="B5" s="73">
        <v>5670</v>
      </c>
      <c r="C5" s="88">
        <v>2328.5714290000001</v>
      </c>
      <c r="E5" s="73" t="s">
        <v>136</v>
      </c>
    </row>
    <row r="6" spans="1:7" x14ac:dyDescent="0.2">
      <c r="A6" s="73" t="s">
        <v>8</v>
      </c>
      <c r="B6" s="73">
        <v>7410</v>
      </c>
      <c r="C6" s="88">
        <v>2726.666667</v>
      </c>
      <c r="E6" s="73" t="s">
        <v>136</v>
      </c>
    </row>
    <row r="8" spans="1:7" x14ac:dyDescent="0.2">
      <c r="A8" s="147" t="s">
        <v>138</v>
      </c>
      <c r="B8" s="147"/>
      <c r="C8" s="147"/>
      <c r="D8" s="147"/>
      <c r="E8" s="147"/>
      <c r="F8" s="147"/>
      <c r="G8" s="147"/>
    </row>
    <row r="10" spans="1:7" x14ac:dyDescent="0.2">
      <c r="A10" s="75" t="s">
        <v>132</v>
      </c>
      <c r="B10" s="75" t="s">
        <v>133</v>
      </c>
      <c r="C10" s="75" t="s">
        <v>134</v>
      </c>
      <c r="E10" s="75" t="s">
        <v>135</v>
      </c>
    </row>
    <row r="11" spans="1:7" x14ac:dyDescent="0.2">
      <c r="A11" s="73" t="s">
        <v>6</v>
      </c>
      <c r="B11" s="73">
        <v>900</v>
      </c>
      <c r="C11" s="88">
        <v>590.83333330000005</v>
      </c>
      <c r="E11" s="73" t="s">
        <v>136</v>
      </c>
    </row>
    <row r="12" spans="1:7" x14ac:dyDescent="0.2">
      <c r="A12" s="73" t="s">
        <v>7</v>
      </c>
      <c r="B12" s="73">
        <v>315</v>
      </c>
      <c r="C12" s="88">
        <v>582.14285710000001</v>
      </c>
      <c r="E12" s="105" t="s">
        <v>142</v>
      </c>
    </row>
    <row r="13" spans="1:7" x14ac:dyDescent="0.2">
      <c r="A13" s="73" t="s">
        <v>8</v>
      </c>
      <c r="B13" s="73">
        <v>570</v>
      </c>
      <c r="C13" s="88">
        <v>681.66666669999995</v>
      </c>
      <c r="E13" s="105" t="s">
        <v>142</v>
      </c>
    </row>
    <row r="15" spans="1:7" x14ac:dyDescent="0.2">
      <c r="A15" s="147" t="s">
        <v>139</v>
      </c>
      <c r="B15" s="147"/>
      <c r="C15" s="147"/>
      <c r="D15" s="147"/>
      <c r="E15" s="147"/>
      <c r="F15" s="147"/>
      <c r="G15" s="147"/>
    </row>
    <row r="17" spans="1:7" x14ac:dyDescent="0.2">
      <c r="A17" s="75" t="s">
        <v>132</v>
      </c>
      <c r="B17" s="75" t="s">
        <v>133</v>
      </c>
      <c r="C17" s="75" t="s">
        <v>134</v>
      </c>
      <c r="E17" s="75" t="s">
        <v>135</v>
      </c>
    </row>
    <row r="18" spans="1:7" x14ac:dyDescent="0.2">
      <c r="A18" s="73" t="s">
        <v>6</v>
      </c>
      <c r="B18" s="73">
        <v>3300</v>
      </c>
      <c r="C18" s="88">
        <v>590.83333330000005</v>
      </c>
      <c r="E18" s="73" t="s">
        <v>136</v>
      </c>
    </row>
    <row r="19" spans="1:7" x14ac:dyDescent="0.2">
      <c r="A19" s="73" t="s">
        <v>7</v>
      </c>
      <c r="B19" s="73">
        <v>1260</v>
      </c>
      <c r="C19" s="88">
        <v>582.14285710000001</v>
      </c>
      <c r="E19" s="73" t="s">
        <v>136</v>
      </c>
    </row>
    <row r="20" spans="1:7" x14ac:dyDescent="0.2">
      <c r="A20" s="73" t="s">
        <v>8</v>
      </c>
      <c r="B20" s="73">
        <v>1995</v>
      </c>
      <c r="C20" s="88">
        <v>681.66666669999995</v>
      </c>
      <c r="E20" s="73" t="s">
        <v>136</v>
      </c>
    </row>
    <row r="22" spans="1:7" x14ac:dyDescent="0.2">
      <c r="A22" s="147" t="s">
        <v>140</v>
      </c>
      <c r="B22" s="147"/>
      <c r="C22" s="147"/>
      <c r="D22" s="147"/>
      <c r="E22" s="147"/>
      <c r="F22" s="147"/>
      <c r="G22" s="147"/>
    </row>
    <row r="24" spans="1:7" x14ac:dyDescent="0.2">
      <c r="A24" s="75" t="s">
        <v>132</v>
      </c>
      <c r="B24" s="75" t="s">
        <v>133</v>
      </c>
      <c r="C24" s="75" t="s">
        <v>134</v>
      </c>
      <c r="E24" s="75" t="s">
        <v>135</v>
      </c>
    </row>
    <row r="25" spans="1:7" x14ac:dyDescent="0.2">
      <c r="A25" s="73" t="s">
        <v>6</v>
      </c>
      <c r="B25" s="73">
        <v>3600</v>
      </c>
      <c r="C25" s="88">
        <v>590.83333330000005</v>
      </c>
      <c r="E25" s="73" t="s">
        <v>136</v>
      </c>
    </row>
    <row r="26" spans="1:7" x14ac:dyDescent="0.2">
      <c r="A26" s="73" t="s">
        <v>7</v>
      </c>
      <c r="B26" s="73">
        <v>1890</v>
      </c>
      <c r="C26" s="88">
        <v>582.14285710000001</v>
      </c>
      <c r="E26" s="73" t="s">
        <v>136</v>
      </c>
    </row>
    <row r="27" spans="1:7" x14ac:dyDescent="0.2">
      <c r="A27" s="73" t="s">
        <v>8</v>
      </c>
      <c r="B27" s="73">
        <v>2280</v>
      </c>
      <c r="C27" s="88">
        <v>681.66666669999995</v>
      </c>
      <c r="E27" s="73" t="s">
        <v>136</v>
      </c>
    </row>
    <row r="29" spans="1:7" x14ac:dyDescent="0.2">
      <c r="A29" s="147" t="s">
        <v>141</v>
      </c>
      <c r="B29" s="147"/>
      <c r="C29" s="147"/>
      <c r="D29" s="147"/>
      <c r="E29" s="147"/>
      <c r="F29" s="147"/>
      <c r="G29" s="147"/>
    </row>
    <row r="31" spans="1:7" x14ac:dyDescent="0.2">
      <c r="A31" s="75" t="s">
        <v>132</v>
      </c>
      <c r="B31" s="75" t="s">
        <v>133</v>
      </c>
      <c r="C31" s="75" t="s">
        <v>134</v>
      </c>
      <c r="E31" s="75" t="s">
        <v>135</v>
      </c>
    </row>
    <row r="32" spans="1:7" x14ac:dyDescent="0.2">
      <c r="A32" s="73" t="s">
        <v>6</v>
      </c>
      <c r="B32" s="73">
        <v>3900</v>
      </c>
      <c r="C32" s="88">
        <v>590.83333330000005</v>
      </c>
      <c r="E32" s="73" t="s">
        <v>136</v>
      </c>
    </row>
    <row r="33" spans="1:5" x14ac:dyDescent="0.2">
      <c r="A33" s="73" t="s">
        <v>7</v>
      </c>
      <c r="B33" s="73">
        <v>2205</v>
      </c>
      <c r="C33" s="88">
        <v>582.14285710000001</v>
      </c>
      <c r="E33" s="73" t="s">
        <v>136</v>
      </c>
    </row>
    <row r="34" spans="1:5" x14ac:dyDescent="0.2">
      <c r="A34" s="73" t="s">
        <v>8</v>
      </c>
      <c r="B34" s="73">
        <v>2565</v>
      </c>
      <c r="C34" s="88">
        <v>681.66666669999995</v>
      </c>
      <c r="E34" s="73" t="s">
        <v>136</v>
      </c>
    </row>
  </sheetData>
  <mergeCells count="5">
    <mergeCell ref="A1:G1"/>
    <mergeCell ref="A8:G8"/>
    <mergeCell ref="A15:G15"/>
    <mergeCell ref="A22:G22"/>
    <mergeCell ref="A29:G2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02B15178A70B74BBB9A0C6393C364E7" ma:contentTypeVersion="13" ma:contentTypeDescription="Create a new document." ma:contentTypeScope="" ma:versionID="fb791b373d8eb01432d4cf2264490759">
  <xsd:schema xmlns:xsd="http://www.w3.org/2001/XMLSchema" xmlns:xs="http://www.w3.org/2001/XMLSchema" xmlns:p="http://schemas.microsoft.com/office/2006/metadata/properties" xmlns:ns2="d1047e39-2691-4f33-a135-73712887a567" xmlns:ns3="49c126be-c726-47ba-965e-26a43962fc1b" targetNamespace="http://schemas.microsoft.com/office/2006/metadata/properties" ma:root="true" ma:fieldsID="f7c8e79a4fe7dac76d428e9f4fef9697" ns2:_="" ns3:_="">
    <xsd:import namespace="d1047e39-2691-4f33-a135-73712887a567"/>
    <xsd:import namespace="49c126be-c726-47ba-965e-26a43962fc1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47e39-2691-4f33-a135-73712887a5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c126be-c726-47ba-965e-26a43962fc1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B14417-61C9-4764-A871-E539F817E496}">
  <ds:schemaRefs>
    <ds:schemaRef ds:uri="http://schemas.microsoft.com/office/2006/documentManagement/types"/>
    <ds:schemaRef ds:uri="http://schemas.microsoft.com/office/2006/metadata/properties"/>
    <ds:schemaRef ds:uri="http://www.w3.org/XML/1998/namespace"/>
    <ds:schemaRef ds:uri="http://purl.org/dc/terms/"/>
    <ds:schemaRef ds:uri="http://schemas.microsoft.com/office/infopath/2007/PartnerControls"/>
    <ds:schemaRef ds:uri="http://purl.org/dc/dcmitype/"/>
    <ds:schemaRef ds:uri="http://purl.org/dc/elements/1.1/"/>
    <ds:schemaRef ds:uri="http://schemas.openxmlformats.org/package/2006/metadata/core-properties"/>
    <ds:schemaRef ds:uri="49c126be-c726-47ba-965e-26a43962fc1b"/>
    <ds:schemaRef ds:uri="d1047e39-2691-4f33-a135-73712887a567"/>
  </ds:schemaRefs>
</ds:datastoreItem>
</file>

<file path=customXml/itemProps2.xml><?xml version="1.0" encoding="utf-8"?>
<ds:datastoreItem xmlns:ds="http://schemas.openxmlformats.org/officeDocument/2006/customXml" ds:itemID="{1C35CC90-5533-4F02-83C2-6CBD28C4351F}">
  <ds:schemaRefs>
    <ds:schemaRef ds:uri="http://schemas.microsoft.com/sharepoint/v3/contenttype/forms"/>
  </ds:schemaRefs>
</ds:datastoreItem>
</file>

<file path=customXml/itemProps3.xml><?xml version="1.0" encoding="utf-8"?>
<ds:datastoreItem xmlns:ds="http://schemas.openxmlformats.org/officeDocument/2006/customXml" ds:itemID="{543A4653-41BE-4DFB-AFAE-D7C806EFB3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047e39-2691-4f33-a135-73712887a567"/>
    <ds:schemaRef ds:uri="49c126be-c726-47ba-965e-26a43962fc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Table of Content</vt:lpstr>
      <vt:lpstr>Data Exhibit-1</vt:lpstr>
      <vt:lpstr>Risk Model</vt:lpstr>
      <vt:lpstr>Data Exhibit-2</vt:lpstr>
      <vt:lpstr>Inventory Management</vt:lpstr>
      <vt:lpstr>Data Exhibit-3</vt:lpstr>
      <vt:lpstr>Rejects per product</vt:lpstr>
      <vt:lpstr>Data Exhibit-4</vt:lpstr>
      <vt:lpstr>Capacity Availability</vt:lpstr>
      <vt:lpstr>Capacity Management</vt:lpstr>
      <vt:lpstr>Production Capacity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Admuthe</cp:lastModifiedBy>
  <dcterms:created xsi:type="dcterms:W3CDTF">2020-10-15T19:18:15Z</dcterms:created>
  <dcterms:modified xsi:type="dcterms:W3CDTF">2022-05-08T23:59:04Z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0x010100D02B15178A70B74BBB9A0C6393C364E7</vt:lpwstr>
  </property>
</Properties>
</file>