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eji\Documents\BerkeleyDA\Homework\Module1\"/>
    </mc:Choice>
  </mc:AlternateContent>
  <xr:revisionPtr revIDLastSave="0" documentId="13_ncr:1_{0329C6BE-D8D0-410E-9B02-1173309AF4A3}" xr6:coauthVersionLast="46" xr6:coauthVersionMax="46" xr10:uidLastSave="{00000000-0000-0000-0000-000000000000}"/>
  <bookViews>
    <workbookView xWindow="28680" yWindow="-120" windowWidth="29040" windowHeight="15840" tabRatio="765" firstSheet="1" activeTab="1" xr2:uid="{00000000-000D-0000-FFFF-FFFF00000000}"/>
  </bookViews>
  <sheets>
    <sheet name="Box and Whisker" sheetId="12" r:id="rId1"/>
    <sheet name="Kickstarter" sheetId="1" r:id="rId2"/>
    <sheet name="Theater Outcomes by Launch Date" sheetId="15" r:id="rId3"/>
    <sheet name="Outcomes Based on Goals" sheetId="16" r:id="rId4"/>
    <sheet name="Category Outcomes" sheetId="3" r:id="rId5"/>
    <sheet name="Subcategory Statistics" sheetId="5" r:id="rId6"/>
    <sheet name="Outcomes Based on Launch Date" sheetId="6" r:id="rId7"/>
    <sheet name="Edinburgh Research" sheetId="7" r:id="rId8"/>
  </sheets>
  <definedNames>
    <definedName name="_xlnm._FilterDatabase" localSheetId="1" hidden="1">Kickstarter!$R$1:$R$4115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8" i="16"/>
  <c r="B7" i="16"/>
  <c r="B5" i="16"/>
  <c r="B4" i="16"/>
  <c r="B3" i="16"/>
  <c r="B2" i="16"/>
  <c r="B9" i="16"/>
  <c r="B6" i="16"/>
  <c r="C3" i="7"/>
  <c r="C4" i="7"/>
  <c r="C5" i="7"/>
  <c r="C6" i="7"/>
  <c r="C2" i="7"/>
  <c r="B3" i="7"/>
  <c r="D3" i="7" s="1"/>
  <c r="B4" i="7"/>
  <c r="D4" i="7" s="1"/>
  <c r="B5" i="7"/>
  <c r="D5" i="7" s="1"/>
  <c r="B6" i="7"/>
  <c r="D6" i="7" s="1"/>
  <c r="B2" i="7"/>
  <c r="D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2" i="1"/>
  <c r="U2" i="1" s="1"/>
  <c r="J4106" i="1"/>
  <c r="S4106" i="1" s="1"/>
  <c r="U4106" i="1" s="1"/>
  <c r="J4107" i="1"/>
  <c r="S4107" i="1" s="1"/>
  <c r="U4107" i="1" s="1"/>
  <c r="J4108" i="1"/>
  <c r="S4108" i="1" s="1"/>
  <c r="U4108" i="1" s="1"/>
  <c r="J4109" i="1"/>
  <c r="S4109" i="1" s="1"/>
  <c r="U4109" i="1" s="1"/>
  <c r="J4110" i="1"/>
  <c r="S4110" i="1" s="1"/>
  <c r="U4110" i="1" s="1"/>
  <c r="J4111" i="1"/>
  <c r="S4111" i="1" s="1"/>
  <c r="U4111" i="1" s="1"/>
  <c r="J4112" i="1"/>
  <c r="S4112" i="1" s="1"/>
  <c r="U4112" i="1" s="1"/>
  <c r="J4113" i="1"/>
  <c r="S4113" i="1" s="1"/>
  <c r="U4113" i="1" s="1"/>
  <c r="J4114" i="1"/>
  <c r="S4114" i="1" s="1"/>
  <c r="U4114" i="1" s="1"/>
  <c r="J4115" i="1"/>
  <c r="S4115" i="1" s="1"/>
  <c r="U4115" i="1" s="1"/>
  <c r="J4105" i="1"/>
  <c r="S4105" i="1" s="1"/>
  <c r="U410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6" l="1"/>
  <c r="H10" i="16" s="1"/>
  <c r="E9" i="16"/>
  <c r="F9" i="16" s="1"/>
  <c r="E6" i="16"/>
  <c r="H6" i="16" s="1"/>
  <c r="E5" i="16"/>
  <c r="G5" i="16" s="1"/>
  <c r="E8" i="16"/>
  <c r="F8" i="16" s="1"/>
  <c r="E12" i="16"/>
  <c r="G12" i="16" s="1"/>
  <c r="E7" i="16"/>
  <c r="G7" i="16" s="1"/>
  <c r="E2" i="16"/>
  <c r="H2" i="16" s="1"/>
  <c r="E13" i="16"/>
  <c r="F13" i="16" s="1"/>
  <c r="E3" i="16"/>
  <c r="H3" i="16" s="1"/>
  <c r="E4" i="16"/>
  <c r="H4" i="16" s="1"/>
  <c r="F10" i="16"/>
  <c r="E11" i="16"/>
  <c r="G11" i="16" s="1"/>
  <c r="E2" i="7"/>
  <c r="E6" i="7"/>
  <c r="E5" i="7"/>
  <c r="E4" i="7"/>
  <c r="E3" i="7"/>
  <c r="G10" i="16" l="1"/>
  <c r="G9" i="16"/>
  <c r="H9" i="16"/>
  <c r="G6" i="16"/>
  <c r="F6" i="16"/>
  <c r="F5" i="16"/>
  <c r="H5" i="16"/>
  <c r="G8" i="16"/>
  <c r="H8" i="16"/>
  <c r="H13" i="16"/>
  <c r="H7" i="16"/>
  <c r="F7" i="16"/>
  <c r="G4" i="16"/>
  <c r="G3" i="16"/>
  <c r="F3" i="16"/>
  <c r="F4" i="16"/>
  <c r="H12" i="16"/>
  <c r="F12" i="16"/>
  <c r="F2" i="16"/>
  <c r="G2" i="16"/>
  <c r="F11" i="16"/>
  <c r="H11" i="16"/>
  <c r="G13" i="16"/>
</calcChain>
</file>

<file path=xl/sharedStrings.xml><?xml version="1.0" encoding="utf-8"?>
<sst xmlns="http://schemas.openxmlformats.org/spreadsheetml/2006/main" count="33070" uniqueCount="8405">
  <si>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</si>
  <si>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</si>
  <si>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</si>
  <si>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</si>
  <si>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</si>
  <si>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</si>
  <si>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</si>
  <si>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</si>
  <si>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</si>
  <si>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</si>
  <si>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</si>
  <si>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</si>
  <si>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</si>
  <si>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</si>
  <si>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</si>
  <si>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</si>
  <si>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</si>
  <si>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</si>
  <si>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</si>
  <si>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</si>
  <si>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</si>
  <si>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</si>
  <si>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</si>
  <si>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</si>
  <si>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</si>
  <si>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</si>
  <si>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</si>
  <si>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</si>
  <si>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</si>
  <si>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</si>
  <si>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</si>
  <si>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</si>
  <si>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</si>
  <si>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</si>
  <si>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</si>
  <si>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</si>
  <si>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</si>
  <si>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</si>
  <si>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</si>
  <si>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</si>
  <si>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</si>
  <si>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</si>
  <si>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</si>
  <si>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</si>
  <si>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</si>
  <si>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</si>
  <si>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</si>
  <si>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</si>
  <si>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</si>
  <si>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</si>
  <si>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</si>
  <si>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</si>
  <si>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</si>
  <si>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</si>
  <si>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</si>
  <si>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</si>
  <si>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</si>
  <si>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</si>
  <si>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</si>
  <si>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</si>
  <si>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</si>
  <si>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</si>
  <si>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</si>
  <si>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</si>
  <si>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</si>
  <si>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</si>
  <si>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</si>
  <si>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</si>
  <si>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</si>
  <si>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</si>
  <si>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</si>
  <si>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</si>
  <si>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</si>
  <si>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</si>
  <si>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</si>
  <si>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</si>
  <si>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</si>
  <si>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</si>
  <si>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</si>
  <si>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</si>
  <si>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</si>
  <si>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</si>
  <si>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</si>
  <si>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</si>
  <si>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</si>
  <si>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</si>
  <si>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</si>
  <si>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</si>
  <si>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</si>
  <si>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</si>
  <si>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</si>
  <si>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</si>
  <si>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</si>
  <si>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</si>
  <si>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</si>
  <si>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</si>
  <si>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</si>
  <si>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</si>
  <si>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</si>
  <si>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</si>
  <si>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</si>
  <si>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</si>
  <si>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</si>
  <si>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</si>
  <si>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</si>
  <si>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</si>
  <si>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</si>
  <si>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</si>
  <si>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</si>
  <si>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</si>
  <si>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</si>
  <si>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</si>
  <si>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</si>
  <si>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</si>
  <si>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</si>
  <si>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</si>
  <si>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</si>
  <si>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</si>
  <si>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</si>
  <si>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</si>
  <si>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</si>
  <si>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</si>
  <si>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</si>
  <si>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</si>
  <si>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</si>
  <si>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</si>
  <si>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</si>
  <si>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</si>
  <si>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</si>
  <si>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</si>
  <si>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</si>
  <si>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</si>
  <si>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</si>
  <si>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</si>
  <si>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</si>
  <si>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</si>
  <si>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</si>
  <si>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</si>
  <si>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</si>
  <si>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</si>
  <si>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</si>
  <si>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</si>
  <si>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</si>
  <si>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</si>
  <si>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</si>
  <si>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</si>
  <si>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</si>
  <si>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</si>
  <si>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</si>
  <si>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</si>
  <si>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</si>
  <si>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</si>
  <si>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</si>
  <si>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</si>
  <si>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</si>
  <si>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</si>
  <si>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</si>
  <si>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</si>
  <si>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</si>
  <si>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</si>
  <si>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</si>
  <si>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</si>
  <si>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</si>
  <si>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</si>
  <si>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</si>
  <si>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</si>
  <si>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</si>
  <si>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</si>
  <si>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</si>
  <si>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</si>
  <si>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</si>
  <si>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</si>
  <si>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</si>
  <si>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</si>
  <si>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</si>
  <si>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</si>
  <si>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</si>
  <si>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</si>
  <si>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</si>
  <si>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</si>
  <si>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</si>
  <si>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</si>
  <si>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</si>
  <si>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</si>
  <si>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</si>
  <si>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</si>
  <si>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</si>
  <si>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</si>
  <si>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</si>
  <si>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</si>
  <si>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</si>
  <si>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</si>
  <si>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</si>
  <si>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</si>
  <si>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</si>
  <si>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</si>
  <si>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</si>
  <si>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</si>
  <si>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</si>
  <si>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</si>
  <si>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</si>
  <si>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</si>
  <si>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</si>
  <si>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</si>
  <si>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</si>
  <si>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</si>
  <si>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</si>
  <si>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</si>
  <si>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</si>
  <si>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</si>
  <si>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</si>
  <si>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</si>
  <si>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</si>
  <si>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</si>
  <si>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</si>
  <si>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</si>
  <si>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</si>
  <si>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</si>
  <si>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</si>
  <si>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</si>
  <si>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</si>
  <si>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</si>
  <si>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</si>
  <si>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</si>
  <si>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</si>
  <si>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</si>
  <si>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</si>
  <si>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</si>
  <si>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</si>
  <si>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</si>
  <si>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</si>
  <si>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</si>
  <si>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</si>
  <si>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</si>
  <si>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</si>
  <si>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</si>
  <si>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</si>
  <si>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</si>
  <si>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</si>
  <si>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</si>
  <si>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</si>
  <si>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</si>
  <si>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</si>
  <si>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</si>
  <si>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</si>
  <si>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</si>
  <si>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</si>
  <si>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</si>
  <si>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</si>
  <si>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</si>
  <si>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</si>
  <si>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</si>
  <si>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</si>
  <si>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</si>
  <si>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</si>
  <si>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</si>
  <si>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</si>
  <si>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</si>
  <si>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</si>
  <si>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</si>
  <si>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</si>
  <si>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</si>
  <si>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</si>
  <si>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</si>
  <si>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</si>
  <si>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</si>
  <si>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</si>
  <si>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</si>
  <si>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</si>
  <si>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</si>
  <si>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</si>
  <si>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</si>
  <si>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</si>
  <si>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</si>
  <si>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</si>
  <si>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</si>
  <si>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</si>
  <si>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</si>
  <si>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</si>
  <si>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</si>
  <si>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</si>
  <si>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</si>
  <si>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</si>
  <si>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</si>
  <si>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</si>
  <si>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</si>
  <si>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</si>
  <si>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</si>
  <si>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</si>
  <si>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</si>
  <si>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</si>
  <si>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</si>
  <si>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</si>
  <si>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</si>
  <si>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</si>
  <si>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</si>
  <si>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</si>
  <si>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</si>
  <si>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</si>
  <si>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</si>
  <si>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</si>
  <si>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</si>
  <si>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</si>
  <si>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</si>
  <si>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</si>
  <si>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</si>
  <si>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</si>
  <si>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</si>
  <si>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</si>
  <si>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</si>
  <si>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</si>
  <si>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</si>
  <si>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</si>
  <si>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</si>
  <si>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</si>
  <si>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</si>
  <si>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</si>
  <si>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</si>
  <si>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</si>
  <si>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</si>
  <si>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</si>
  <si>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</si>
  <si>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</si>
  <si>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</si>
  <si>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</si>
  <si>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</si>
  <si>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</si>
  <si>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</si>
  <si>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</si>
  <si>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</si>
  <si>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</si>
  <si>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</si>
  <si>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</si>
  <si>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</si>
  <si>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</si>
  <si>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</si>
  <si>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</si>
  <si>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</si>
  <si>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</si>
  <si>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</si>
  <si>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</si>
  <si>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</si>
  <si>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</si>
  <si>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</si>
  <si>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</si>
  <si>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</si>
  <si>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</si>
  <si>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</si>
  <si>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</si>
  <si>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</si>
  <si>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</si>
  <si>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</si>
  <si>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</si>
  <si>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</si>
  <si>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</si>
  <si>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</si>
  <si>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</si>
  <si>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</si>
  <si>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</si>
  <si>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</si>
  <si>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</si>
  <si>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</si>
  <si>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</si>
  <si>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</si>
  <si>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</si>
  <si>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</si>
  <si>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</si>
  <si>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</si>
  <si>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</si>
  <si>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</si>
  <si>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</si>
  <si>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</si>
  <si>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</si>
  <si>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</si>
  <si>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</si>
  <si>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</si>
  <si>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</si>
  <si>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</si>
  <si>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</si>
  <si>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</si>
  <si>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</si>
  <si>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</si>
  <si>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</si>
  <si>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</si>
  <si>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</si>
  <si>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</si>
  <si>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</si>
  <si>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</si>
  <si>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</si>
  <si>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</si>
  <si>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</si>
  <si>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</si>
  <si>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</si>
  <si>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</si>
  <si>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</si>
  <si>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</si>
  <si>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</si>
  <si>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</si>
  <si>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</si>
  <si>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</si>
  <si>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</si>
  <si>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</si>
  <si>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</si>
  <si>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</si>
  <si>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</si>
  <si>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</si>
  <si>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</si>
  <si>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</si>
  <si>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</si>
  <si>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</si>
  <si>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</si>
  <si>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</si>
  <si>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</si>
  <si>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</si>
  <si>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</si>
  <si>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</si>
  <si>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</si>
  <si>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</si>
  <si>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</si>
  <si>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</si>
  <si>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</si>
  <si>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</si>
  <si>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</si>
  <si>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</si>
  <si>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</si>
  <si>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</si>
  <si>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</si>
  <si>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</si>
  <si>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</si>
  <si>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</si>
  <si>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</si>
  <si>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</si>
  <si>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</si>
  <si>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</si>
  <si>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</si>
  <si>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</si>
  <si>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</si>
  <si>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</si>
  <si>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</si>
  <si>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</si>
  <si>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</si>
  <si>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</si>
  <si>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</si>
  <si>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</si>
  <si>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</si>
  <si>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</si>
  <si>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</si>
  <si>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</si>
  <si>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</si>
  <si>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</si>
  <si>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</si>
  <si>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</si>
  <si>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</si>
  <si>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</si>
  <si>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</si>
  <si>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</si>
  <si>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</si>
  <si>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</si>
  <si>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</si>
  <si>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</si>
  <si>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</si>
  <si>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</si>
  <si>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</si>
  <si>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</si>
  <si>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</si>
  <si>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</si>
  <si>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</si>
  <si>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</si>
  <si>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</si>
  <si>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</si>
  <si>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</si>
  <si>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</si>
  <si>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</si>
  <si>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</si>
  <si>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</si>
  <si>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</si>
  <si>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</si>
  <si>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</si>
  <si>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</si>
  <si>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</si>
  <si>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</si>
  <si>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</si>
  <si>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</si>
  <si>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</si>
  <si>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</si>
  <si>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</si>
  <si>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</si>
  <si>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</si>
  <si>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</si>
  <si>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</si>
  <si>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</si>
  <si>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</si>
  <si>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</si>
  <si>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</si>
  <si>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</si>
  <si>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</si>
  <si>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</si>
  <si>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</si>
  <si>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</si>
  <si>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</si>
  <si>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</si>
  <si>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</si>
  <si>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</si>
  <si>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</si>
  <si>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</si>
  <si>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</si>
  <si>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</si>
  <si>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</si>
  <si>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</si>
  <si>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</si>
  <si>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</si>
  <si>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</si>
  <si>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</si>
  <si>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</si>
  <si>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</si>
  <si>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</si>
  <si>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</si>
  <si>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</si>
  <si>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</si>
  <si>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</si>
  <si>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</si>
  <si>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</si>
  <si>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</si>
  <si>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</si>
  <si>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</si>
  <si>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</si>
  <si>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</si>
  <si>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</si>
  <si>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</si>
  <si>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</si>
  <si>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</si>
  <si>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</si>
  <si>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</si>
  <si>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</si>
  <si>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</si>
  <si>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</si>
  <si>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</si>
  <si>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</si>
  <si>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</si>
  <si>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</si>
  <si>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</si>
  <si>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</si>
  <si>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</si>
  <si>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</si>
  <si>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</si>
  <si>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</si>
  <si>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</si>
  <si>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</si>
  <si>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</si>
  <si>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</si>
  <si>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</si>
  <si>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</si>
  <si>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</si>
  <si>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</si>
  <si>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</si>
  <si>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</si>
  <si>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</si>
  <si>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</si>
  <si>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</si>
  <si>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</si>
  <si>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</si>
  <si>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</si>
  <si>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</si>
  <si>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</si>
  <si>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</si>
  <si>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</si>
  <si>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</si>
  <si>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</si>
  <si>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</si>
  <si>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</si>
  <si>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</si>
  <si>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</si>
  <si>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</si>
  <si>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</si>
  <si>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</si>
  <si>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</si>
  <si>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</si>
  <si>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</si>
  <si>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</si>
  <si>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</si>
  <si>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</si>
  <si>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</si>
  <si>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</si>
  <si>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</si>
  <si>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</si>
  <si>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</si>
  <si>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</si>
  <si>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</si>
  <si>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</si>
  <si>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</si>
  <si>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</si>
  <si>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</si>
  <si>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</si>
  <si>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</si>
  <si>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</si>
  <si>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</si>
  <si>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</si>
  <si>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</si>
  <si>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</si>
  <si>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</si>
  <si>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</si>
  <si>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</si>
  <si>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</si>
  <si>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</si>
  <si>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</si>
  <si>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</si>
  <si>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</si>
  <si>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</si>
  <si>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</si>
  <si>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</si>
  <si>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</si>
  <si>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</si>
  <si>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</si>
  <si>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</si>
  <si>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</si>
  <si>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</si>
  <si>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</si>
  <si>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</si>
  <si>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</si>
  <si>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</si>
  <si>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</si>
  <si>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</si>
  <si>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</si>
  <si>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</si>
  <si>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</si>
  <si>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</si>
  <si>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</si>
  <si>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</si>
  <si>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</si>
  <si>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</si>
  <si>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</si>
  <si>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</si>
  <si>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</si>
  <si>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</si>
  <si>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</si>
  <si>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</si>
  <si>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</si>
  <si>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</si>
  <si>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</si>
  <si>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</si>
  <si>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</si>
  <si>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</si>
  <si>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</si>
  <si>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</si>
  <si>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</si>
  <si>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</si>
  <si>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</si>
  <si>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</si>
  <si>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</si>
  <si>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</si>
  <si>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</si>
  <si>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</si>
  <si>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</si>
  <si>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</si>
  <si>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</si>
  <si>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</si>
  <si>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</si>
  <si>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</si>
  <si>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</si>
  <si>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</si>
  <si>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</si>
  <si>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</si>
  <si>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</si>
  <si>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</si>
  <si>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</si>
  <si>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</si>
  <si>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</si>
  <si>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</si>
  <si>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</si>
  <si>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</si>
  <si>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</si>
  <si>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</si>
  <si>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</si>
  <si>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</si>
  <si>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</si>
  <si>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</si>
  <si>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</si>
  <si>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</si>
  <si>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</si>
  <si>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</si>
  <si>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</si>
  <si>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</si>
  <si>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</si>
  <si>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</si>
  <si>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</si>
  <si>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</si>
  <si>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</si>
  <si>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</si>
  <si>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</si>
  <si>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</si>
  <si>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</si>
  <si>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</si>
  <si>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</si>
  <si>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</si>
  <si>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</si>
  <si>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</si>
  <si>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</si>
  <si>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</si>
  <si>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</si>
  <si>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</si>
  <si>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</si>
  <si>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</si>
  <si>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</si>
  <si>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</si>
  <si>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</si>
  <si>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</si>
  <si>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</si>
  <si>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</si>
  <si>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</si>
  <si>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</si>
  <si>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</si>
  <si>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</si>
  <si>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</si>
  <si>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</si>
  <si>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</si>
  <si>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</si>
  <si>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</si>
  <si>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</si>
  <si>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</si>
  <si>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</si>
  <si>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</si>
  <si>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</si>
  <si>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</si>
  <si>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</si>
  <si>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</si>
  <si>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</si>
  <si>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</si>
  <si>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</si>
  <si>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</si>
  <si>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</si>
  <si>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</si>
  <si>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</si>
  <si>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</si>
  <si>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</si>
  <si>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</si>
  <si>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</si>
  <si>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</si>
  <si>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</si>
  <si>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</si>
  <si>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</si>
  <si>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</si>
  <si>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</si>
  <si>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</si>
  <si>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</si>
  <si>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</si>
  <si>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</si>
  <si>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</si>
  <si>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</si>
  <si>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</si>
  <si>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</si>
  <si>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</si>
  <si>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</si>
  <si>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</si>
  <si>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</si>
  <si>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</si>
  <si>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</si>
  <si>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</si>
  <si>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</si>
  <si>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</si>
  <si>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</si>
  <si>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</si>
  <si>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</si>
  <si>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</si>
  <si>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</si>
  <si>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</si>
  <si>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</si>
  <si>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</si>
  <si>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</si>
  <si>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</si>
  <si>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</si>
  <si>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</si>
  <si>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</si>
  <si>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</si>
  <si>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</si>
  <si>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</si>
  <si>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</si>
  <si>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</si>
  <si>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</si>
  <si>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</si>
  <si>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</si>
  <si>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</si>
  <si>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</si>
  <si>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</si>
  <si>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</si>
  <si>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</si>
  <si>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</si>
  <si>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</si>
  <si>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</si>
  <si>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</si>
  <si>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</si>
  <si>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</si>
  <si>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</si>
  <si>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</si>
  <si>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</si>
  <si>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</si>
  <si>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</si>
  <si>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</si>
  <si>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</si>
  <si>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</si>
  <si>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</si>
  <si>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</si>
  <si>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</si>
  <si>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</si>
  <si>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</si>
  <si>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</si>
  <si>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</si>
  <si>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</si>
  <si>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</si>
  <si>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</si>
  <si>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</si>
  <si>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</si>
  <si>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</si>
  <si>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</si>
  <si>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</si>
  <si>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</si>
  <si>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</si>
  <si>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</si>
  <si>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</si>
  <si>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</si>
  <si>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</si>
  <si>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</si>
  <si>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</si>
  <si>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</si>
  <si>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</si>
  <si>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</si>
  <si>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</si>
  <si>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</si>
  <si>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</si>
  <si>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</si>
  <si>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</si>
  <si>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</si>
  <si>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</si>
  <si>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</si>
  <si>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</si>
  <si>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</si>
  <si>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</si>
  <si>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</si>
  <si>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</si>
  <si>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</si>
  <si>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</si>
  <si>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</si>
  <si>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</si>
  <si>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</si>
  <si>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</si>
  <si>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</si>
  <si>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</si>
  <si>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</si>
  <si>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</si>
  <si>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</si>
  <si>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</si>
  <si>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</si>
  <si>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</si>
  <si>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</si>
  <si>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</si>
  <si>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</si>
  <si>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</si>
  <si>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</si>
  <si>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</si>
  <si>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</si>
  <si>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</si>
  <si>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</si>
  <si>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</si>
  <si>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</si>
  <si>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</si>
  <si>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</si>
  <si>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</si>
  <si>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</si>
  <si>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</si>
  <si>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</si>
  <si>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</si>
  <si>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</si>
  <si>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</si>
  <si>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</si>
  <si>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</si>
  <si>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</si>
  <si>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</si>
  <si>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</si>
  <si>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</si>
  <si>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</si>
  <si>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</si>
  <si>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</si>
  <si>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</si>
  <si>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</si>
  <si>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</si>
  <si>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</si>
  <si>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</si>
  <si>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</si>
  <si>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</si>
  <si>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</si>
  <si>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</si>
  <si>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</si>
  <si>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</si>
  <si>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</si>
  <si>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</si>
  <si>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</si>
  <si>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</si>
  <si>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</si>
  <si>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</si>
  <si>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</si>
  <si>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</si>
  <si>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</si>
  <si>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</si>
  <si>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</si>
  <si>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</si>
  <si>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</si>
  <si>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</si>
  <si>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</si>
  <si>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</si>
  <si>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</si>
  <si>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</si>
  <si>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</si>
  <si>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</si>
  <si>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</si>
  <si>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</si>
  <si>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</si>
  <si>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</si>
  <si>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</si>
  <si>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</si>
  <si>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</si>
  <si>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</si>
  <si>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</si>
  <si>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</si>
  <si>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</si>
  <si>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</si>
  <si>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</si>
  <si>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</si>
  <si>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</si>
  <si>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</si>
  <si>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</si>
  <si>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</si>
  <si>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</si>
  <si>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</si>
  <si>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</si>
  <si>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</si>
  <si>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</si>
  <si>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</si>
  <si>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</si>
  <si>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</si>
  <si>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</si>
  <si>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</si>
  <si>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</si>
  <si>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</si>
  <si>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</si>
  <si>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</si>
  <si>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</si>
  <si>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</si>
  <si>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</si>
  <si>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</si>
  <si>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</si>
  <si>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</si>
  <si>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</si>
  <si>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</si>
  <si>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</si>
  <si>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</si>
  <si>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</si>
  <si>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</si>
  <si>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</si>
  <si>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</si>
  <si>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</si>
  <si>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</si>
  <si>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</si>
  <si>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</si>
  <si>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</si>
  <si>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</si>
  <si>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</si>
  <si>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</si>
  <si>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</si>
  <si>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</si>
  <si>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</si>
  <si>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</si>
  <si>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</si>
  <si>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</si>
  <si>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</si>
  <si>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</si>
  <si>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</si>
  <si>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</si>
  <si>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</si>
  <si>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</si>
  <si>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</si>
  <si>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</si>
  <si>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</si>
  <si>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</si>
  <si>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</si>
  <si>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</si>
  <si>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</si>
  <si>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</si>
  <si>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</si>
  <si>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</si>
  <si>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</si>
  <si>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</si>
  <si>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</si>
  <si>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</si>
  <si>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</si>
  <si>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</si>
  <si>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</si>
  <si>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</si>
  <si>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</si>
  <si>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</si>
  <si>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</si>
  <si>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</si>
  <si>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</si>
  <si>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</si>
  <si>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</si>
  <si>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</si>
  <si>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</si>
  <si>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</si>
  <si>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</si>
  <si>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</si>
  <si>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</si>
  <si>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</si>
  <si>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</si>
  <si>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</si>
  <si>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</si>
  <si>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</si>
  <si>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</si>
  <si>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</si>
  <si>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</si>
  <si>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</si>
  <si>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</si>
  <si>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</si>
  <si>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</si>
  <si>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</si>
  <si>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</si>
  <si>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</si>
  <si>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</si>
  <si>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</si>
  <si>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</si>
  <si>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</si>
  <si>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</si>
  <si>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</si>
  <si>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</si>
  <si>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</si>
  <si>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</si>
  <si>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</si>
  <si>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</si>
  <si>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</si>
  <si>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</si>
  <si>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</si>
  <si>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</si>
  <si>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</si>
  <si>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</si>
  <si>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</si>
  <si>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</si>
  <si>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</si>
  <si>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</si>
  <si>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</si>
  <si>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</si>
  <si>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</si>
  <si>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</si>
  <si>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</si>
  <si>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</si>
  <si>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</si>
  <si>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</si>
  <si>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</si>
  <si>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</si>
  <si>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</si>
  <si>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</si>
  <si>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</si>
  <si>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</si>
  <si>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</si>
  <si>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</si>
  <si>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</si>
  <si>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</si>
  <si>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</si>
  <si>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</si>
  <si>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</si>
  <si>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</si>
  <si>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</si>
  <si>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</si>
  <si>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</si>
  <si>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</si>
  <si>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</si>
  <si>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</si>
  <si>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</si>
  <si>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</si>
  <si>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</si>
  <si>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</si>
  <si>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</si>
  <si>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</si>
  <si>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</si>
  <si>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</si>
  <si>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</si>
  <si>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</si>
  <si>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</si>
  <si>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</si>
  <si>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</si>
  <si>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</si>
  <si>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</si>
  <si>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</si>
  <si>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</si>
  <si>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</si>
  <si>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</si>
  <si>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</si>
  <si>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</si>
  <si>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</si>
  <si>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</si>
  <si>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</si>
  <si>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</si>
  <si>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</si>
  <si>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</si>
  <si>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</si>
  <si>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</si>
  <si>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</si>
  <si>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</si>
  <si>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</si>
  <si>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</si>
  <si>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</si>
  <si>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</si>
  <si>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</si>
  <si>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</si>
  <si>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</si>
  <si>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</si>
  <si>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</si>
  <si>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</si>
  <si>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</si>
  <si>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</si>
  <si>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</si>
  <si>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</si>
  <si>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</si>
  <si>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</si>
  <si>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</si>
  <si>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</si>
  <si>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</si>
  <si>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</si>
  <si>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</si>
  <si>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</si>
  <si>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</si>
  <si>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</si>
  <si>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</si>
  <si>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</si>
  <si>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</si>
  <si>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</si>
  <si>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</si>
  <si>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</si>
  <si>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</si>
  <si>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</si>
  <si>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</si>
  <si>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</si>
  <si>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</si>
  <si>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</si>
  <si>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</si>
  <si>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</si>
  <si>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</si>
  <si>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</si>
  <si>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</si>
  <si>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</si>
  <si>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</si>
  <si>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</si>
  <si>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</si>
  <si>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</si>
  <si>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</si>
  <si>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</si>
  <si>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</si>
  <si>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</si>
  <si>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</si>
  <si>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</si>
  <si>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</si>
  <si>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</si>
  <si>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</si>
  <si>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</si>
  <si>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</si>
  <si>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</si>
  <si>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</si>
  <si>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</si>
  <si>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</si>
  <si>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</si>
  <si>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</si>
  <si>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</si>
  <si>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</si>
  <si>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</si>
  <si>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</si>
  <si>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</si>
  <si>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</si>
  <si>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</si>
  <si>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</si>
  <si>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</si>
  <si>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</si>
  <si>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</si>
  <si>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</si>
  <si>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</si>
  <si>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</si>
  <si>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</si>
  <si>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</si>
  <si>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</si>
  <si>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</si>
  <si>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</si>
  <si>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</si>
  <si>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</si>
  <si>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</si>
  <si>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</si>
  <si>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</si>
  <si>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</si>
  <si>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</si>
  <si>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</si>
  <si>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</si>
  <si>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</si>
  <si>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</si>
  <si>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</si>
  <si>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</si>
  <si>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</si>
  <si>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</si>
  <si>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</si>
  <si>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</si>
  <si>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</si>
  <si>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</si>
  <si>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</si>
  <si>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</si>
  <si>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</si>
  <si>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</si>
  <si>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</si>
  <si>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</si>
  <si>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</si>
  <si>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</si>
  <si>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</si>
  <si>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</si>
  <si>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</si>
  <si>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</si>
  <si>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</si>
  <si>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</si>
  <si>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</si>
  <si>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</si>
  <si>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</si>
  <si>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</si>
  <si>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</si>
  <si>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</si>
  <si>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</si>
  <si>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</si>
  <si>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</si>
  <si>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</si>
  <si>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</si>
  <si>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</si>
  <si>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</si>
  <si>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</si>
  <si>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</si>
  <si>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</si>
  <si>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</si>
  <si>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</si>
  <si>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</si>
  <si>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</si>
  <si>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</si>
  <si>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</si>
  <si>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</si>
  <si>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</si>
  <si>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</si>
  <si>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</si>
  <si>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</si>
  <si>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</si>
  <si>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</si>
  <si>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</si>
  <si>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</si>
  <si>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</si>
  <si>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</si>
  <si>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</si>
  <si>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</si>
  <si>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</si>
  <si>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</si>
  <si>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</si>
  <si>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</si>
  <si>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</si>
  <si>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</si>
  <si>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</si>
  <si>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</si>
  <si>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</si>
  <si>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</si>
  <si>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</si>
  <si>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</si>
  <si>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</si>
  <si>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</si>
  <si>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</si>
  <si>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</si>
  <si>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</si>
  <si>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</si>
  <si>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</si>
  <si>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</si>
  <si>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</si>
  <si>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</si>
  <si>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</si>
  <si>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</si>
  <si>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</si>
  <si>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</si>
  <si>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</si>
  <si>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</si>
  <si>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</si>
  <si>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</si>
  <si>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</si>
  <si>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</si>
  <si>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</si>
  <si>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</si>
  <si>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</si>
  <si>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</si>
  <si>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</si>
  <si>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</si>
  <si>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</si>
  <si>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</si>
  <si>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</si>
  <si>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</si>
  <si>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</si>
  <si>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</si>
  <si>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</si>
  <si>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</si>
  <si>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</si>
  <si>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</si>
  <si>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</si>
  <si>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</si>
  <si>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</si>
  <si>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</si>
  <si>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</si>
  <si>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</si>
  <si>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</si>
  <si>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</si>
  <si>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</si>
  <si>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</si>
  <si>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</si>
  <si>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</si>
  <si>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</si>
  <si>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</si>
  <si>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</si>
  <si>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</si>
  <si>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</si>
  <si>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</si>
  <si>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</si>
  <si>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</si>
  <si>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</si>
  <si>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</si>
  <si>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</si>
  <si>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</si>
  <si>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</si>
  <si>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</si>
  <si>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</si>
  <si>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</si>
  <si>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</si>
  <si>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</si>
  <si>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</si>
  <si>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</si>
  <si>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</si>
  <si>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</si>
  <si>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</si>
  <si>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</si>
  <si>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</si>
  <si>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</si>
  <si>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</si>
  <si>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</si>
  <si>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</si>
  <si>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</si>
  <si>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</si>
  <si>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</si>
  <si>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</si>
  <si>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</si>
  <si>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</si>
  <si>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</si>
  <si>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</si>
  <si>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</si>
  <si>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</si>
  <si>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</si>
  <si>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</si>
  <si>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</si>
  <si>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</si>
  <si>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</si>
  <si>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</si>
  <si>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</si>
  <si>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</si>
  <si>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</si>
  <si>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</si>
  <si>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</si>
  <si>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</si>
  <si>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</si>
  <si>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</si>
  <si>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</si>
  <si>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</si>
  <si>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</si>
  <si>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</si>
  <si>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</si>
  <si>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</si>
  <si>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</si>
  <si>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</si>
  <si>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</si>
  <si>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</si>
  <si>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</si>
  <si>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</si>
  <si>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</si>
  <si>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</si>
  <si>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</si>
  <si>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</si>
  <si>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</si>
  <si>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</si>
  <si>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</si>
  <si>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</si>
  <si>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</si>
  <si>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</si>
  <si>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</si>
  <si>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</si>
  <si>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</si>
  <si>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</si>
  <si>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</si>
  <si>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</si>
  <si>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</si>
  <si>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</si>
  <si>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</si>
  <si>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</si>
  <si>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</si>
  <si>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</si>
  <si>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</si>
  <si>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</si>
  <si>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</si>
  <si>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</si>
  <si>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</si>
  <si>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</si>
  <si>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</si>
  <si>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</si>
  <si>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</si>
  <si>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</si>
  <si>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</si>
  <si>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</si>
  <si>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</si>
  <si>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</si>
  <si>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</si>
  <si>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</si>
  <si>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</si>
  <si>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</si>
  <si>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</si>
  <si>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</si>
  <si>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</si>
  <si>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</si>
  <si>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</si>
  <si>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</si>
  <si>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</si>
  <si>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</si>
  <si>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</si>
  <si>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</si>
  <si>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</si>
  <si>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</si>
  <si>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</si>
  <si>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</si>
  <si>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</si>
  <si>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</si>
  <si>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</si>
  <si>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</si>
  <si>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</si>
  <si>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</si>
  <si>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</si>
  <si>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</si>
  <si>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</si>
  <si>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</si>
  <si>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</si>
  <si>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</si>
  <si>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</si>
  <si>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</si>
  <si>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</si>
  <si>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</si>
  <si>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</si>
  <si>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</si>
  <si>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</si>
  <si>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</si>
  <si>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</si>
  <si>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</si>
  <si>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</si>
  <si>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</si>
  <si>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</si>
  <si>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</si>
  <si>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</si>
  <si>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</si>
  <si>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</si>
  <si>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</si>
  <si>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</si>
  <si>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</si>
  <si>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</si>
  <si>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</si>
  <si>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</si>
  <si>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</si>
  <si>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</si>
  <si>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</si>
  <si>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</si>
  <si>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</si>
  <si>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</si>
  <si>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</si>
  <si>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</si>
  <si>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</si>
  <si>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</si>
  <si>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</si>
  <si>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</si>
  <si>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</si>
  <si>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</si>
  <si>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</si>
  <si>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</si>
  <si>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</si>
  <si>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</si>
  <si>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</si>
  <si>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</si>
  <si>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</si>
  <si>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</si>
  <si>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</si>
  <si>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</si>
  <si>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</si>
  <si>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</si>
  <si>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</si>
  <si>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</si>
  <si>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</si>
  <si>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</si>
  <si>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</si>
  <si>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</si>
  <si>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</si>
  <si>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</si>
  <si>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</si>
  <si>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</si>
  <si>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</si>
  <si>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</si>
  <si>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</si>
  <si>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</si>
  <si>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</si>
  <si>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</si>
  <si>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</si>
  <si>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</si>
  <si>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</si>
  <si>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</si>
  <si>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</si>
  <si>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</si>
  <si>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</si>
  <si>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</si>
  <si>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</si>
  <si>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</si>
  <si>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</si>
  <si>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</si>
  <si>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</si>
  <si>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</si>
  <si>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</si>
  <si>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</si>
  <si>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</si>
  <si>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</si>
  <si>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</si>
  <si>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</si>
  <si>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</si>
  <si>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</si>
  <si>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</si>
  <si>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</si>
  <si>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</si>
  <si>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</si>
  <si>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</si>
  <si>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</si>
  <si>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</si>
  <si>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</si>
  <si>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</si>
  <si>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</si>
  <si>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</si>
  <si>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</si>
  <si>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</si>
  <si>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</si>
  <si>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</si>
  <si>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</si>
  <si>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</si>
  <si>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</si>
  <si>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</si>
  <si>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</si>
  <si>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</si>
  <si>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</si>
  <si>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</si>
  <si>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</si>
  <si>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</si>
  <si>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</si>
  <si>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</si>
  <si>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</si>
  <si>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</si>
  <si>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</si>
  <si>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</si>
  <si>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</si>
  <si>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</si>
  <si>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</si>
  <si>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</si>
  <si>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</si>
  <si>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</si>
  <si>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</si>
  <si>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</si>
  <si>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</si>
  <si>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</si>
  <si>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</si>
  <si>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</si>
  <si>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</si>
  <si>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</si>
  <si>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</si>
  <si>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</si>
  <si>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</si>
  <si>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</si>
  <si>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</si>
  <si>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</si>
  <si>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</si>
  <si>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</si>
  <si>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</si>
  <si>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</si>
  <si>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</si>
  <si>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</si>
  <si>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</si>
  <si>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</si>
  <si>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</si>
  <si>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</si>
  <si>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</si>
  <si>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</si>
  <si>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</si>
  <si>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</si>
  <si>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</si>
  <si>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</si>
  <si>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</si>
  <si>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</si>
  <si>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</si>
  <si>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</si>
  <si>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</si>
  <si>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</si>
  <si>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</si>
  <si>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</si>
  <si>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</si>
  <si>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</si>
  <si>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</si>
  <si>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</si>
  <si>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</si>
  <si>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</si>
  <si>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</si>
  <si>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</si>
  <si>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</si>
  <si>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</si>
  <si>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</si>
  <si>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</si>
  <si>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</si>
  <si>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</si>
  <si>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</si>
  <si>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</si>
  <si>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</si>
  <si>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</si>
  <si>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</si>
  <si>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</si>
  <si>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</si>
  <si>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</si>
  <si>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</si>
  <si>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</si>
  <si>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</si>
  <si>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</si>
  <si>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</si>
  <si>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</si>
  <si>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</si>
  <si>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</si>
  <si>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</si>
  <si>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</si>
  <si>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</si>
  <si>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</si>
  <si>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</si>
  <si>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</si>
  <si>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</si>
  <si>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</si>
  <si>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</si>
  <si>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</si>
  <si>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</si>
  <si>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</si>
  <si>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</si>
  <si>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</si>
  <si>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</si>
  <si>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</si>
  <si>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</si>
  <si>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</si>
  <si>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</si>
  <si>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</si>
  <si>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</si>
  <si>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</si>
  <si>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</si>
  <si>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</si>
  <si>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</si>
  <si>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</si>
  <si>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</si>
  <si>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</si>
  <si>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</si>
  <si>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</si>
  <si>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</si>
  <si>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</si>
  <si>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</si>
  <si>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</si>
  <si>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</si>
  <si>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</si>
  <si>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</si>
  <si>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</si>
  <si>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</si>
  <si>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</si>
  <si>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</si>
  <si>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</si>
  <si>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</si>
  <si>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</si>
  <si>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</si>
  <si>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</si>
  <si>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</si>
  <si>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</si>
  <si>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</si>
  <si>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</si>
  <si>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</si>
  <si>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</si>
  <si>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</si>
  <si>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</si>
  <si>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</si>
  <si>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</si>
  <si>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</si>
  <si>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</si>
  <si>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</si>
  <si>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</si>
  <si>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</si>
  <si>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</si>
  <si>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</si>
  <si>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</si>
  <si>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</si>
  <si>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</si>
  <si>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</si>
  <si>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</si>
  <si>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</si>
  <si>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</si>
  <si>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</si>
  <si>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</si>
  <si>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</si>
  <si>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</si>
  <si>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</si>
  <si>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</si>
  <si>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</si>
  <si>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</si>
  <si>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</si>
  <si>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</si>
  <si>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</si>
  <si>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</si>
  <si>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</si>
  <si>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</si>
  <si>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</si>
  <si>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</si>
  <si>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</si>
  <si>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</si>
  <si>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</si>
  <si>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</si>
  <si>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</si>
  <si>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</si>
  <si>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</si>
  <si>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</si>
  <si>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</si>
  <si>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</si>
  <si>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</si>
  <si>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</si>
  <si>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</si>
  <si>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</si>
  <si>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</si>
  <si>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</si>
  <si>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</si>
  <si>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</si>
  <si>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</si>
  <si>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</si>
  <si>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</si>
  <si>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</si>
  <si>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</si>
  <si>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</si>
  <si>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</si>
  <si>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</si>
  <si>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</si>
  <si>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</si>
  <si>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</si>
  <si>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</si>
  <si>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</si>
  <si>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</si>
  <si>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</si>
  <si>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</si>
  <si>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</si>
  <si>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</si>
  <si>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</si>
  <si>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</si>
  <si>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</si>
  <si>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</si>
  <si>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</si>
  <si>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</si>
  <si>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</si>
  <si>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</si>
  <si>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</si>
  <si>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</si>
  <si>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</si>
  <si>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</si>
  <si>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</si>
  <si>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</si>
  <si>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</si>
  <si>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</si>
  <si>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</si>
  <si>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</si>
  <si>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</si>
  <si>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</si>
  <si>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</si>
  <si>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</si>
  <si>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</si>
  <si>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</si>
  <si>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</si>
  <si>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</si>
  <si>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</si>
  <si>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</si>
  <si>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</si>
  <si>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</si>
  <si>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</si>
  <si>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</si>
  <si>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</si>
  <si>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</si>
  <si>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</si>
  <si>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</si>
  <si>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</si>
  <si>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</si>
  <si>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</si>
  <si>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</si>
  <si>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</si>
  <si>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</si>
  <si>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</si>
  <si>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</si>
  <si>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</si>
  <si>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</si>
  <si>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</si>
  <si>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</si>
  <si>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</si>
  <si>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</si>
  <si>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</si>
  <si>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</si>
  <si>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</si>
  <si>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</si>
  <si>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</si>
  <si>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</si>
  <si>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</si>
  <si>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</si>
  <si>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</si>
  <si>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</si>
  <si>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</si>
  <si>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</si>
  <si>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</si>
  <si>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</si>
  <si>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</si>
  <si>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</si>
  <si>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</si>
  <si>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</si>
  <si>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</si>
  <si>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</si>
  <si>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</si>
  <si>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</si>
  <si>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</si>
  <si>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</si>
  <si>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</si>
  <si>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</si>
  <si>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</si>
  <si>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</si>
  <si>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</si>
  <si>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</si>
  <si>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</si>
  <si>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</si>
  <si>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</si>
  <si>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</si>
  <si>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</si>
  <si>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</si>
  <si>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</si>
  <si>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</si>
  <si>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</si>
  <si>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</si>
  <si>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</si>
  <si>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</si>
  <si>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</si>
  <si>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</si>
  <si>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</si>
  <si>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</si>
  <si>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</si>
  <si>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</si>
  <si>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</si>
  <si>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</si>
  <si>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</si>
  <si>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</si>
  <si>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</si>
  <si>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</si>
  <si>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</si>
  <si>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</si>
  <si>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</si>
  <si>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</si>
  <si>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</si>
  <si>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</si>
  <si>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</si>
  <si>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</si>
  <si>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</si>
  <si>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</si>
  <si>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</si>
  <si>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</si>
  <si>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</si>
  <si>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</si>
  <si>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</si>
  <si>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</si>
  <si>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</si>
  <si>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</si>
  <si>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</si>
  <si>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</si>
  <si>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</si>
  <si>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</si>
  <si>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</si>
  <si>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</si>
  <si>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</si>
  <si>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</si>
  <si>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</si>
  <si>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</si>
  <si>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</si>
  <si>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</si>
  <si>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</si>
  <si>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</si>
  <si>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</si>
  <si>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</si>
  <si>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</si>
  <si>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</si>
  <si>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</si>
  <si>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</si>
  <si>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</si>
  <si>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</si>
  <si>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</si>
  <si>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</si>
  <si>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</si>
  <si>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</si>
  <si>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</si>
  <si>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</si>
  <si>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</si>
  <si>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</si>
  <si>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</si>
  <si>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</si>
  <si>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</si>
  <si>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</si>
  <si>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</si>
  <si>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</si>
  <si>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</si>
  <si>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</si>
  <si>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</si>
  <si>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</si>
  <si>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</si>
  <si>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</si>
  <si>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</si>
  <si>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</si>
  <si>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</si>
  <si>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</si>
  <si>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</si>
  <si>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</si>
  <si>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</si>
  <si>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</si>
  <si>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</si>
  <si>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</si>
  <si>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</si>
  <si>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</si>
  <si>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</si>
  <si>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</si>
  <si>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</si>
  <si>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</si>
  <si>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</si>
  <si>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</si>
  <si>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</si>
  <si>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</si>
  <si>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</si>
  <si>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</si>
  <si>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</si>
  <si>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</si>
  <si>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</si>
  <si>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</si>
  <si>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</si>
  <si>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</si>
  <si>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</si>
  <si>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</si>
  <si>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</si>
  <si>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</si>
  <si>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</si>
  <si>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</si>
  <si>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</si>
  <si>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</si>
  <si>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</si>
  <si>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</si>
  <si>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</si>
  <si>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</si>
  <si>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</si>
  <si>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</si>
  <si>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</si>
  <si>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</si>
  <si>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</si>
  <si>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</si>
  <si>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</si>
  <si>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</si>
  <si>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</si>
  <si>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</si>
  <si>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</si>
  <si>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</si>
  <si>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</si>
  <si>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</si>
  <si>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</si>
  <si>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</si>
  <si>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</si>
  <si>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</si>
  <si>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</si>
  <si>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</si>
  <si>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</si>
  <si>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</si>
  <si>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</si>
  <si>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</si>
  <si>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</si>
  <si>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</si>
  <si>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</si>
  <si>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</si>
  <si>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</si>
  <si>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</si>
  <si>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</si>
  <si>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</si>
  <si>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</si>
  <si>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</si>
  <si>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</si>
  <si>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</si>
  <si>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</si>
  <si>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</si>
  <si>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</si>
  <si>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</si>
  <si>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</si>
  <si>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</si>
  <si>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</si>
  <si>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</si>
  <si>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</si>
  <si>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</si>
  <si>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</si>
  <si>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</si>
  <si>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</si>
  <si>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</si>
  <si>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</si>
  <si>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</si>
  <si>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</si>
  <si>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</si>
  <si>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</si>
  <si>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</si>
  <si>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</si>
  <si>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</si>
  <si>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</si>
  <si>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</si>
  <si>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</si>
  <si>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</si>
  <si>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</si>
  <si>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</si>
  <si>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</si>
  <si>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</si>
  <si>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</si>
  <si>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</si>
  <si>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</si>
  <si>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</si>
  <si>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</si>
  <si>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</si>
  <si>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</si>
  <si>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</si>
  <si>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</si>
  <si>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</si>
  <si>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</si>
  <si>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</si>
  <si>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</si>
  <si>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</si>
  <si>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</si>
  <si>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</si>
  <si>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</si>
  <si>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</si>
  <si>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</si>
  <si>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</si>
  <si>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</si>
  <si>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</si>
  <si>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</si>
  <si>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</si>
  <si>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</si>
  <si>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</si>
  <si>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</si>
  <si>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</si>
  <si>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</si>
  <si>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</si>
  <si>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</si>
  <si>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</si>
  <si>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</si>
  <si>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</si>
  <si>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</si>
  <si>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</si>
  <si>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</si>
  <si>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</si>
  <si>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</si>
  <si>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</si>
  <si>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</si>
  <si>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</si>
  <si>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</si>
  <si>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</si>
  <si>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</si>
  <si>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</si>
  <si>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</si>
  <si>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</si>
  <si>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</si>
  <si>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</si>
  <si>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</si>
  <si>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</si>
  <si>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</si>
  <si>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</si>
  <si>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</si>
  <si>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</si>
  <si>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</si>
  <si>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</si>
  <si>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</si>
  <si>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</si>
  <si>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</si>
  <si>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</si>
  <si>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</si>
  <si>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</si>
  <si>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</si>
  <si>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</si>
  <si>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</si>
  <si>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</si>
  <si>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</si>
  <si>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</si>
  <si>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</si>
  <si>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</si>
  <si>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</si>
  <si>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</si>
  <si>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</si>
  <si>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</si>
  <si>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</si>
  <si>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</si>
  <si>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</si>
  <si>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</si>
  <si>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</si>
  <si>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</si>
  <si>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</si>
  <si>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</si>
  <si>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</si>
  <si>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</si>
  <si>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</si>
  <si>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</si>
  <si>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</si>
  <si>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</si>
  <si>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</si>
  <si>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</si>
  <si>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</si>
  <si>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</si>
  <si>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</si>
  <si>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</si>
  <si>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</si>
  <si>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</si>
  <si>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</si>
  <si>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</si>
  <si>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</si>
  <si>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</si>
  <si>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</si>
  <si>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</si>
  <si>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</si>
  <si>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</si>
  <si>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</si>
  <si>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</si>
  <si>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</si>
  <si>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</si>
  <si>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</si>
  <si>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</si>
  <si>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</si>
  <si>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</si>
  <si>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</si>
  <si>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</si>
  <si>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</si>
  <si>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</si>
  <si>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</si>
  <si>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</si>
  <si>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</si>
  <si>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</si>
  <si>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</si>
  <si>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</si>
  <si>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</si>
  <si>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</si>
  <si>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</si>
  <si>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</si>
  <si>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</si>
  <si>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</si>
  <si>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</si>
  <si>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</si>
  <si>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</si>
  <si>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</si>
  <si>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</si>
  <si>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</si>
  <si>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</si>
  <si>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</si>
  <si>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</si>
  <si>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</si>
  <si>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</si>
  <si>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</si>
  <si>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</si>
  <si>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</si>
  <si>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</si>
  <si>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</si>
  <si>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</si>
  <si>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</si>
  <si>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</si>
  <si>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</si>
  <si>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</si>
  <si>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</si>
  <si>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</si>
  <si>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</si>
  <si>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</si>
  <si>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</si>
  <si>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</si>
  <si>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</si>
  <si>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</si>
  <si>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</si>
  <si>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</si>
  <si>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</si>
  <si>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</si>
  <si>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</si>
  <si>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</si>
  <si>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</si>
  <si>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</si>
  <si>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</si>
  <si>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</si>
  <si>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</si>
  <si>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</si>
  <si>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</si>
  <si>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</si>
  <si>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</si>
  <si>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</si>
  <si>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</si>
  <si>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</si>
  <si>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</si>
  <si>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</si>
  <si>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</si>
  <si>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</si>
  <si>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</si>
  <si>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</si>
  <si>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</si>
  <si>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</si>
  <si>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</si>
  <si>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</si>
  <si>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</si>
  <si>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</si>
  <si>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</si>
  <si>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</si>
  <si>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</si>
  <si>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</si>
  <si>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</si>
  <si>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</si>
  <si>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</si>
  <si>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</si>
  <si>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</si>
  <si>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</si>
  <si>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</si>
  <si>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</si>
  <si>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</si>
  <si>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</si>
  <si>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</si>
  <si>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</si>
  <si>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</si>
  <si>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</si>
  <si>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</si>
  <si>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</si>
  <si>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</si>
  <si>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</si>
  <si>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</si>
  <si>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</si>
  <si>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</si>
  <si>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</si>
  <si>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</si>
  <si>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</si>
  <si>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</si>
  <si>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</si>
  <si>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</si>
  <si>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</si>
  <si>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</si>
  <si>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</si>
  <si>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</si>
  <si>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</si>
  <si>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</si>
  <si>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</si>
  <si>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</si>
  <si>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</si>
  <si>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</si>
  <si>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</si>
  <si>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</si>
  <si>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</si>
  <si>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</si>
  <si>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</si>
  <si>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</si>
  <si>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</si>
  <si>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</si>
  <si>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</si>
  <si>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</si>
  <si>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</si>
  <si>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</si>
  <si>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</si>
  <si>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</si>
  <si>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</si>
  <si>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</si>
  <si>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</si>
  <si>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</si>
  <si>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</si>
  <si>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</si>
  <si>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</si>
  <si>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</si>
  <si>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</si>
  <si>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</si>
  <si>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</si>
  <si>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</si>
  <si>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</si>
  <si>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</si>
  <si>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</si>
  <si>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</si>
  <si>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</si>
  <si>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</si>
  <si>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</si>
  <si>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</si>
  <si>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</si>
  <si>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</si>
  <si>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</si>
  <si>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</si>
  <si>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</si>
  <si>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</si>
  <si>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</si>
  <si>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</si>
  <si>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</si>
  <si>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</si>
  <si>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</si>
  <si>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</si>
  <si>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</si>
  <si>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</si>
  <si>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</si>
  <si>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</si>
  <si>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</si>
  <si>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</si>
  <si>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</si>
  <si>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</si>
  <si>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</si>
  <si>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</si>
  <si>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</si>
  <si>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</si>
  <si>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</si>
  <si>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</si>
  <si>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</si>
  <si>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</si>
  <si>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</si>
  <si>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</si>
  <si>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</si>
  <si>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</si>
  <si>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</si>
  <si>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</si>
  <si>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</si>
  <si>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</si>
  <si>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</si>
  <si>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</si>
  <si>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</si>
  <si>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</si>
  <si>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</si>
  <si>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</si>
  <si>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</si>
  <si>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</si>
  <si>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</si>
  <si>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</si>
  <si>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</si>
  <si>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</si>
  <si>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</si>
  <si>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</si>
  <si>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</si>
  <si>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</si>
  <si>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</si>
  <si>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</si>
  <si>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</si>
  <si>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</si>
  <si>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</si>
  <si>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</si>
  <si>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</si>
  <si>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</si>
  <si>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</si>
  <si>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</si>
  <si>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</si>
  <si>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</si>
  <si>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</si>
  <si>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</si>
  <si>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</si>
  <si>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</si>
  <si>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</si>
  <si>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</si>
  <si>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</si>
  <si>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</si>
  <si>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</si>
  <si>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</si>
  <si>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</si>
  <si>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</si>
  <si>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</si>
  <si>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</si>
  <si>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</si>
  <si>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</si>
  <si>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</si>
  <si>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</si>
  <si>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</si>
  <si>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</si>
  <si>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</si>
  <si>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</si>
  <si>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</si>
  <si>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</si>
  <si>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</si>
  <si>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</si>
  <si>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</si>
  <si>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</si>
  <si>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</si>
  <si>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</si>
  <si>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</si>
  <si>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</si>
  <si>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</si>
  <si>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</si>
  <si>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</si>
  <si>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</si>
  <si>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</si>
  <si>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</si>
  <si>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</si>
  <si>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</si>
  <si>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</si>
  <si>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</si>
  <si>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</si>
  <si>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</si>
  <si>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</si>
  <si>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</si>
  <si>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</si>
  <si>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</si>
  <si>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</si>
  <si>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</si>
  <si>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</si>
  <si>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</si>
  <si>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</si>
  <si>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</si>
  <si>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</si>
  <si>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</si>
  <si>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</si>
  <si>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</si>
  <si>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</si>
  <si>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</si>
  <si>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</si>
  <si>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</si>
  <si>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</si>
  <si>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</si>
  <si>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</si>
  <si>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</si>
  <si>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</si>
  <si>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</si>
  <si>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</si>
  <si>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</si>
  <si>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</si>
  <si>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</si>
  <si>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</si>
  <si>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</si>
  <si>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</si>
  <si>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</si>
  <si>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</si>
  <si>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</si>
  <si>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</si>
  <si>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</si>
  <si>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</si>
  <si>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</si>
  <si>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</si>
  <si>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</si>
  <si>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</si>
  <si>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</si>
  <si>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</si>
  <si>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</si>
  <si>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</si>
  <si>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</si>
  <si>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</si>
  <si>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</si>
  <si>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</si>
  <si>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</si>
  <si>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</si>
  <si>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</si>
  <si>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</si>
  <si>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</si>
  <si>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</si>
  <si>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</si>
  <si>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</si>
  <si>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</si>
  <si>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</si>
  <si>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</si>
  <si>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</si>
  <si>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</si>
  <si>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</si>
  <si>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</si>
  <si>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</si>
  <si>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</si>
  <si>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</si>
  <si>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</si>
  <si>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</si>
  <si>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</si>
  <si>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</si>
  <si>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</si>
  <si>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</si>
  <si>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</si>
  <si>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</si>
  <si>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</si>
  <si>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</si>
  <si>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</si>
  <si>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</si>
  <si>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</si>
  <si>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</si>
  <si>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</si>
  <si>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</si>
  <si>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</si>
  <si>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</si>
  <si>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</si>
  <si>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</si>
  <si>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</si>
  <si>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</si>
  <si>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</si>
  <si>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</si>
  <si>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</si>
  <si>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</si>
  <si>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</si>
  <si>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</si>
  <si>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</si>
  <si>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</si>
  <si>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</si>
  <si>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</si>
  <si>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</si>
  <si>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</si>
  <si>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</si>
  <si>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</si>
  <si>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</si>
  <si>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</si>
  <si>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</si>
  <si>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</si>
  <si>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</si>
  <si>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</si>
  <si>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</si>
  <si>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</si>
  <si>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</si>
  <si>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</si>
  <si>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</si>
  <si>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</si>
  <si>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</si>
  <si>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</si>
  <si>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</si>
  <si>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</si>
  <si>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</si>
  <si>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</si>
  <si>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</si>
  <si>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</si>
  <si>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</si>
  <si>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</si>
  <si>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</si>
  <si>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</si>
  <si>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</si>
  <si>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</si>
  <si>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</si>
  <si>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</si>
  <si>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</si>
  <si>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</si>
  <si>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</si>
  <si>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</si>
  <si>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</si>
  <si>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</si>
  <si>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</si>
  <si>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</si>
  <si>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</si>
  <si>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</si>
  <si>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</si>
  <si>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</si>
  <si>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</si>
  <si>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</si>
  <si>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</si>
  <si>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</si>
  <si>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</si>
  <si>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</si>
  <si>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</si>
  <si>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</si>
  <si>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</si>
  <si>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</si>
  <si>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</si>
  <si>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</si>
  <si>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</si>
  <si>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</si>
  <si>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</si>
  <si>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</si>
  <si>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</si>
  <si>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</si>
  <si>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</si>
  <si>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</si>
  <si>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</si>
  <si>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</si>
  <si>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</si>
  <si>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</si>
  <si>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</si>
  <si>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</si>
  <si>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</si>
  <si>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</si>
  <si>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</si>
  <si>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</si>
  <si>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</si>
  <si>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</si>
  <si>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</si>
  <si>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</si>
  <si>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</si>
  <si>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</si>
  <si>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</si>
  <si>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</si>
  <si>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</si>
  <si>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</si>
  <si>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</si>
  <si>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</si>
  <si>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</si>
  <si>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</si>
  <si>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</si>
  <si>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</si>
  <si>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</si>
  <si>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</si>
  <si>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</si>
  <si>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</si>
  <si>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</si>
  <si>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</si>
  <si>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</si>
  <si>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</si>
  <si>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</si>
  <si>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</si>
  <si>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</si>
  <si>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</si>
  <si>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</si>
  <si>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</si>
  <si>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</si>
  <si>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</si>
  <si>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</si>
  <si>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</si>
  <si>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</si>
  <si>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</si>
  <si>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</si>
  <si>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</si>
  <si>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</si>
  <si>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</si>
  <si>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</si>
  <si>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</si>
  <si>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</si>
  <si>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</si>
  <si>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</si>
  <si>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</si>
  <si>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</si>
  <si>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</si>
  <si>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</si>
  <si>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</si>
  <si>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</si>
  <si>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</si>
  <si>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</si>
  <si>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</si>
  <si>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</si>
  <si>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</si>
  <si>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</si>
  <si>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</si>
  <si>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</si>
  <si>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</si>
  <si>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</si>
  <si>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</si>
  <si>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</si>
  <si>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</si>
  <si>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</si>
  <si>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</si>
  <si>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</si>
  <si>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</si>
  <si>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</si>
  <si>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</si>
  <si>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</si>
  <si>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</si>
  <si>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</si>
  <si>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</si>
  <si>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</si>
  <si>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</si>
  <si>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</si>
  <si>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</si>
  <si>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</si>
  <si>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</si>
  <si>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</si>
  <si>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</si>
  <si>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</si>
  <si>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</si>
  <si>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</si>
  <si>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</si>
  <si>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</si>
  <si>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</si>
  <si>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</si>
  <si>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</si>
  <si>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</si>
  <si>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</si>
  <si>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</si>
  <si>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</si>
  <si>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</si>
  <si>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</si>
  <si>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</si>
  <si>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</si>
  <si>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</si>
  <si>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</si>
  <si>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</si>
  <si>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</si>
  <si>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</si>
  <si>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</si>
  <si>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</si>
  <si>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</si>
  <si>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</si>
  <si>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</si>
  <si>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</si>
  <si>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</si>
  <si>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</si>
  <si>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</si>
  <si>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</si>
  <si>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</si>
  <si>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</si>
  <si>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</si>
  <si>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</si>
  <si>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</si>
  <si>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</si>
  <si>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</si>
  <si>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</si>
  <si>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</si>
  <si>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</si>
  <si>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</si>
  <si>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</si>
  <si>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</si>
  <si>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</si>
  <si>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</si>
  <si>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</si>
  <si>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</si>
  <si>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</si>
  <si>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</si>
  <si>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</si>
  <si>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</si>
  <si>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</si>
  <si>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</si>
  <si>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</si>
  <si>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</si>
  <si>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</si>
  <si>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</si>
  <si>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</si>
  <si>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</si>
  <si>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</si>
  <si>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</si>
  <si>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</si>
  <si>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</si>
  <si>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</si>
  <si>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</si>
  <si>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</si>
  <si>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</si>
  <si>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</si>
  <si>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</si>
  <si>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</si>
  <si>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</si>
  <si>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</si>
  <si>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</si>
  <si>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</si>
  <si>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</si>
  <si>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</si>
  <si>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</si>
  <si>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</si>
  <si>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</si>
  <si>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</si>
  <si>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</si>
  <si>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</si>
  <si>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</si>
  <si>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</si>
  <si>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</si>
  <si>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</si>
  <si>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</si>
  <si>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</si>
  <si>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</si>
  <si>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</si>
  <si>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</si>
  <si>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</si>
  <si>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</si>
  <si>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</si>
  <si>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</si>
  <si>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</si>
  <si>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</si>
  <si>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</si>
  <si>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</si>
  <si>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</si>
  <si>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</si>
  <si>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</si>
  <si>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</si>
  <si>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</si>
  <si>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</si>
  <si>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</si>
  <si>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</si>
  <si>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</si>
  <si>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</si>
  <si>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</si>
  <si>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</si>
  <si>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</si>
  <si>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</si>
  <si>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</si>
  <si>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</si>
  <si>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</si>
  <si>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</si>
  <si>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</si>
  <si>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</si>
  <si>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</si>
  <si>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</si>
  <si>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</si>
  <si>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</si>
  <si>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</si>
  <si>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</si>
  <si>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</si>
  <si>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</si>
  <si>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</si>
  <si>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</si>
  <si>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</si>
  <si>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</si>
  <si>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</si>
  <si>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</si>
  <si>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</si>
  <si>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</si>
  <si>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</si>
  <si>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</si>
  <si>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</si>
  <si>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</si>
  <si>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</si>
  <si>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</si>
  <si>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</si>
  <si>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</si>
  <si>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</si>
  <si>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</si>
  <si>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</si>
  <si>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</si>
  <si>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</si>
  <si>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</si>
  <si>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</si>
  <si>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</si>
  <si>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</si>
  <si>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</si>
  <si>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</si>
  <si>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</si>
  <si>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</si>
  <si>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</si>
  <si>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</si>
  <si>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</si>
  <si>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</si>
  <si>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</si>
  <si>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</si>
  <si>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</si>
  <si>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</si>
  <si>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</si>
  <si>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</si>
  <si>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</si>
  <si>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</si>
  <si>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</si>
  <si>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</si>
  <si>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</si>
  <si>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</si>
  <si>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</si>
  <si>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</si>
  <si>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</si>
  <si>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</si>
  <si>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</si>
  <si>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</si>
  <si>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</si>
  <si>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</si>
  <si>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</si>
  <si>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</si>
  <si>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</si>
  <si>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</si>
  <si>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</si>
  <si>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</si>
  <si>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</si>
  <si>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</si>
  <si>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</si>
  <si>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</si>
  <si>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</si>
  <si>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</si>
  <si>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</si>
  <si>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</si>
  <si>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</si>
  <si>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</si>
  <si>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</si>
  <si>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</si>
  <si>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</si>
  <si>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</si>
  <si>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</si>
  <si>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</si>
  <si>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</si>
  <si>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</si>
  <si>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</si>
  <si>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</si>
  <si>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</si>
  <si>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</si>
  <si>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</si>
  <si>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</si>
  <si>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</si>
  <si>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</si>
  <si>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</si>
  <si>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</si>
  <si>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</si>
  <si>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</si>
  <si>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</si>
  <si>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</si>
  <si>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</si>
  <si>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</si>
  <si>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</si>
  <si>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</si>
  <si>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</si>
  <si>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</si>
  <si>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</si>
  <si>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</si>
  <si>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</si>
  <si>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</si>
  <si>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</si>
  <si>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</si>
  <si>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</si>
  <si>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</si>
  <si>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</si>
  <si>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</si>
  <si>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</si>
  <si>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</si>
  <si>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</si>
  <si>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</si>
  <si>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</si>
  <si>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</si>
  <si>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</si>
  <si>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</si>
  <si>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</si>
  <si>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</si>
  <si>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</si>
  <si>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</si>
  <si>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</si>
  <si>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</si>
  <si>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</si>
  <si>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</si>
  <si>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</si>
  <si>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</si>
  <si>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</si>
  <si>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</si>
  <si>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</si>
  <si>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</si>
  <si>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</si>
  <si>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</si>
  <si>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</si>
  <si>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</si>
  <si>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</si>
  <si>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</si>
  <si>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</si>
  <si>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</si>
  <si>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</si>
  <si>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</si>
  <si>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</si>
  <si>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</si>
  <si>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</si>
  <si>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</si>
  <si>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</si>
  <si>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</si>
  <si>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</si>
  <si>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</si>
  <si>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</si>
  <si>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</si>
  <si>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</si>
  <si>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</si>
  <si>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</si>
  <si>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</si>
  <si>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</si>
  <si>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</si>
  <si>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</si>
  <si>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</si>
  <si>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</si>
  <si>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</si>
  <si>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</si>
  <si>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</si>
  <si>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</si>
  <si>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</si>
  <si>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</si>
  <si>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</si>
  <si>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</si>
  <si>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</si>
  <si>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</si>
  <si>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</si>
  <si>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</si>
  <si>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</si>
  <si>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</si>
  <si>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</si>
  <si>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</si>
  <si>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</si>
  <si>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</si>
  <si>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</si>
  <si>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</si>
  <si>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</si>
  <si>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</si>
  <si>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</si>
  <si>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</si>
  <si>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</si>
  <si>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</si>
  <si>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</si>
  <si>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</si>
  <si>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</si>
  <si>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</si>
  <si>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</si>
  <si>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</si>
  <si>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</si>
  <si>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</si>
  <si>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</si>
  <si>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</si>
  <si>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</si>
  <si>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</si>
  <si>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</si>
  <si>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</si>
  <si>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</si>
  <si>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</si>
  <si>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</si>
  <si>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</si>
  <si>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</si>
  <si>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</si>
  <si>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</si>
  <si>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</si>
  <si>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</si>
  <si>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</si>
  <si>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</si>
  <si>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</si>
  <si>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</si>
  <si>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</si>
  <si>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</si>
  <si>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</si>
  <si>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</si>
  <si>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</si>
  <si>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</si>
  <si>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</si>
  <si>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</si>
  <si>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</si>
  <si>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</si>
  <si>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</si>
  <si>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</si>
  <si>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</si>
  <si>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</si>
  <si>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</si>
  <si>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</si>
  <si>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</si>
  <si>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</si>
  <si>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</si>
  <si>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</si>
  <si>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</si>
  <si>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</si>
  <si>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</si>
  <si>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</si>
  <si>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</si>
  <si>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</si>
  <si>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</si>
  <si>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</si>
  <si>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</si>
  <si>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</si>
  <si>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</si>
  <si>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</si>
  <si>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</si>
  <si>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</si>
  <si>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</si>
  <si>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</si>
  <si>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</si>
  <si>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</si>
  <si>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</si>
  <si>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</si>
  <si>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</si>
  <si>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</si>
  <si>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</si>
  <si>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</si>
  <si>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</si>
  <si>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</si>
  <si>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</si>
  <si>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</si>
  <si>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</si>
  <si>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</si>
  <si>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</si>
  <si>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</si>
  <si>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</si>
  <si>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</si>
  <si>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</si>
  <si>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</si>
  <si>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</si>
  <si>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</si>
  <si>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</si>
  <si>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</si>
  <si>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</si>
  <si>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</si>
  <si>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</si>
  <si>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</si>
  <si>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</si>
  <si>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</si>
  <si>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</si>
  <si>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</si>
  <si>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</si>
  <si>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</si>
  <si>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</si>
  <si>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</si>
  <si>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</si>
  <si>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</si>
  <si>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</si>
  <si>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</si>
  <si>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</si>
  <si>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</si>
  <si>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</si>
  <si>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</si>
  <si>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</si>
  <si>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</si>
  <si>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</si>
  <si>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</si>
  <si>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</si>
  <si>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</si>
  <si>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</si>
  <si>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</si>
  <si>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</si>
  <si>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</si>
  <si>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</si>
  <si>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</si>
  <si>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</si>
  <si>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</si>
  <si>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</si>
  <si>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</si>
  <si>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</si>
  <si>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</si>
  <si>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</si>
  <si>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</si>
  <si>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</si>
  <si>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</si>
  <si>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</si>
  <si>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</si>
  <si>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</si>
  <si>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</si>
  <si>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</si>
  <si>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</si>
  <si>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</si>
  <si>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</si>
  <si>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</si>
  <si>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</si>
  <si>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</si>
  <si>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</si>
  <si>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</si>
  <si>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</si>
  <si>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</si>
  <si>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</si>
  <si>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</si>
  <si>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</si>
  <si>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</si>
  <si>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</si>
  <si>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</si>
  <si>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</si>
  <si>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</si>
  <si>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</si>
  <si>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</si>
  <si>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</si>
  <si>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</si>
  <si>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</si>
  <si>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</si>
  <si>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</si>
  <si>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</si>
  <si>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</si>
  <si>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</si>
  <si>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</si>
  <si>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</si>
  <si>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</si>
  <si>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</si>
  <si>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</si>
  <si>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</si>
  <si>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</si>
  <si>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</si>
  <si>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</si>
  <si>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</si>
  <si>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</si>
  <si>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</si>
  <si>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</si>
  <si>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</si>
  <si>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</si>
  <si>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</si>
  <si>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</si>
  <si>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</si>
  <si>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</si>
  <si>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</si>
  <si>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</si>
  <si>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</si>
  <si>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</si>
  <si>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</si>
  <si>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</si>
  <si>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</si>
  <si>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</si>
  <si>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</si>
  <si>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</si>
  <si>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</si>
  <si>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</si>
  <si>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</si>
  <si>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</si>
  <si>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</si>
  <si>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</si>
  <si>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</si>
  <si>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</si>
  <si>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</si>
  <si>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</si>
  <si>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</si>
  <si>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</si>
  <si>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</si>
  <si>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</si>
  <si>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</si>
  <si>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</si>
  <si>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</si>
  <si>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</si>
  <si>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</si>
  <si>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</si>
  <si>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</si>
  <si>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</si>
  <si>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</si>
  <si>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</si>
  <si>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</si>
  <si>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</si>
  <si>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</si>
  <si>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</si>
  <si>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</si>
  <si>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</si>
  <si>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</si>
  <si>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</si>
  <si>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</si>
  <si>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</si>
  <si>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</si>
  <si>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</si>
  <si>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</si>
  <si>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</si>
  <si>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</si>
  <si>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</si>
  <si>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</si>
  <si>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</si>
  <si>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</si>
  <si>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</si>
  <si>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</si>
  <si>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</si>
  <si>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</si>
  <si>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</si>
  <si>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</si>
  <si>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</si>
  <si>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</si>
  <si>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</si>
  <si>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</si>
  <si>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</si>
  <si>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</si>
  <si>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</si>
  <si>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</si>
  <si>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</si>
  <si>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</si>
  <si>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</si>
  <si>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</si>
  <si>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</si>
  <si>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</si>
  <si>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</si>
  <si>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</si>
  <si>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</si>
  <si>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</si>
  <si>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</si>
  <si>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</si>
  <si>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</si>
  <si>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</si>
  <si>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</si>
  <si>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</si>
  <si>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</si>
  <si>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</si>
  <si>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</si>
  <si>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</si>
  <si>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</si>
  <si>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</si>
  <si>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</si>
  <si>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</si>
  <si>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</si>
  <si>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</si>
  <si>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</si>
  <si>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</si>
  <si>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</si>
  <si>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</si>
  <si>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</si>
  <si>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</si>
  <si>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</si>
  <si>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</si>
  <si>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</si>
  <si>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</si>
  <si>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</si>
  <si>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</si>
  <si>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</si>
  <si>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</si>
  <si>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</si>
  <si>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</si>
  <si>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</si>
  <si>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</si>
  <si>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</si>
  <si>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</si>
  <si>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</si>
  <si>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</si>
  <si>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</si>
  <si>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</si>
  <si>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</si>
  <si>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</si>
  <si>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</si>
  <si>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</si>
  <si>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</si>
  <si>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</si>
  <si>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</si>
  <si>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</si>
  <si>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</si>
  <si>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</si>
  <si>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</si>
  <si>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</si>
  <si>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</si>
  <si>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</si>
  <si>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</si>
  <si>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</si>
  <si>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</si>
  <si>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</si>
  <si>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</si>
  <si>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</si>
  <si>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</si>
  <si>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</si>
  <si>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</si>
  <si>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</si>
  <si>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</si>
  <si>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</si>
  <si>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</si>
  <si>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</si>
  <si>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</si>
  <si>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</si>
  <si>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</si>
  <si>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</si>
  <si>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</si>
  <si>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</si>
  <si>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</si>
  <si>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</si>
  <si>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</si>
  <si>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</si>
  <si>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</si>
  <si>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</si>
  <si>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</si>
  <si>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</si>
  <si>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</si>
  <si>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</si>
  <si>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</si>
  <si>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</si>
  <si>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</si>
  <si>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</si>
  <si>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</si>
  <si>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</si>
  <si>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</si>
  <si>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</si>
  <si>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</si>
  <si>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</si>
  <si>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</si>
  <si>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</si>
  <si>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</si>
  <si>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</si>
  <si>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</si>
  <si>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</si>
  <si>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</si>
  <si>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</si>
  <si>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</si>
  <si>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</si>
  <si>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</si>
  <si>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</si>
  <si>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</si>
  <si>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</si>
  <si>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</si>
  <si>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</si>
  <si>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</si>
  <si>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</si>
  <si>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</si>
  <si>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</si>
  <si>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</si>
  <si>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</si>
  <si>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</si>
  <si>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</si>
  <si>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</si>
  <si>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</si>
  <si>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</si>
  <si>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</si>
  <si>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</si>
  <si>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</si>
  <si>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</si>
  <si>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</si>
  <si>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</si>
  <si>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</si>
  <si>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</si>
  <si>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</si>
  <si>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</si>
  <si>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</si>
  <si>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</si>
  <si>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</si>
  <si>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</si>
  <si>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</si>
  <si>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</si>
  <si>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</si>
  <si>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</si>
  <si>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</si>
  <si>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</si>
  <si>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</si>
  <si>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</si>
  <si>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</si>
  <si>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</si>
  <si>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</si>
  <si>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</si>
  <si>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</si>
  <si>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</si>
  <si>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</si>
  <si>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</si>
  <si>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</si>
  <si>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</si>
  <si>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</si>
  <si>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</si>
  <si>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</si>
  <si>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</si>
  <si>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</si>
  <si>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</si>
  <si>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</si>
  <si>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</si>
  <si>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</si>
  <si>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</si>
  <si>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</si>
  <si>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</si>
  <si>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</si>
  <si>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</si>
  <si>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</si>
  <si>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</si>
  <si>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</si>
  <si>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</si>
  <si>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</si>
  <si>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</si>
  <si>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</si>
  <si>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</si>
  <si>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</si>
  <si>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</si>
  <si>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</si>
  <si>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</si>
  <si>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</si>
  <si>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</si>
  <si>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</si>
  <si>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</si>
  <si>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</si>
  <si>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</si>
  <si>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</si>
  <si>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</si>
  <si>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</si>
  <si>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</si>
  <si>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</si>
  <si>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</si>
  <si>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</si>
  <si>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</si>
  <si>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</si>
  <si>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</si>
  <si>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</si>
  <si>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</si>
  <si>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</si>
  <si>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</si>
  <si>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</si>
  <si>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</si>
  <si>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</si>
  <si>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</si>
  <si>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</si>
  <si>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</si>
  <si>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</si>
  <si>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</si>
  <si>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</si>
  <si>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</si>
  <si>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</si>
  <si>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</si>
  <si>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</si>
  <si>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</si>
  <si>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</si>
  <si>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</si>
  <si>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</si>
  <si>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</si>
  <si>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</si>
  <si>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</si>
  <si>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</si>
  <si>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</si>
  <si>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</si>
  <si>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</si>
  <si>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</si>
  <si>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</si>
  <si>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</si>
  <si>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</si>
  <si>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</si>
  <si>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</si>
  <si>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</si>
  <si>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</si>
  <si>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</si>
  <si>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</si>
  <si>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</si>
  <si>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</si>
  <si>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</si>
  <si>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</si>
  <si>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</si>
  <si>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</si>
  <si>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</si>
  <si>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</si>
  <si>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</si>
  <si>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</si>
  <si>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</si>
  <si>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</si>
  <si>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</si>
  <si>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</si>
  <si>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</si>
  <si>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</si>
  <si>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</si>
  <si>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</si>
  <si>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</si>
  <si>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</si>
  <si>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</si>
  <si>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</si>
  <si>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</si>
  <si>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</si>
  <si>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</si>
  <si>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</si>
  <si>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</si>
  <si>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</si>
  <si>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</si>
  <si>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</si>
  <si>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</si>
  <si>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</si>
  <si>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</si>
  <si>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</si>
  <si>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</si>
  <si>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</si>
  <si>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</si>
  <si>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</si>
  <si>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</si>
  <si>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</si>
  <si>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</si>
  <si>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</si>
  <si>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</si>
  <si>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</si>
  <si>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</si>
  <si>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</si>
  <si>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</si>
  <si>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</si>
  <si>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</si>
  <si>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</si>
  <si>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</si>
  <si>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</si>
  <si>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</si>
  <si>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</si>
  <si>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</si>
  <si>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</si>
  <si>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</si>
  <si>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</si>
  <si>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</si>
  <si>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</si>
  <si>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</si>
  <si>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</si>
  <si>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</si>
  <si>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</si>
  <si>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</si>
  <si>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</si>
  <si>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</si>
  <si>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</si>
  <si>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</si>
  <si>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</si>
  <si>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</si>
  <si>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</si>
  <si>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</si>
  <si>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</si>
  <si>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</si>
  <si>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</si>
  <si>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</si>
  <si>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</si>
  <si>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</si>
  <si>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</si>
  <si>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</si>
  <si>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</si>
  <si>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</si>
  <si>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</si>
  <si>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</si>
  <si>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</si>
  <si>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</si>
  <si>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</si>
  <si>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</si>
  <si>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</si>
  <si>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</si>
  <si>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</si>
  <si>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</si>
  <si>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</si>
  <si>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</si>
  <si>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</si>
  <si>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</si>
  <si>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</si>
  <si>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</si>
  <si>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</si>
  <si>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</si>
  <si>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</si>
  <si>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</si>
  <si>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</si>
  <si>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</si>
  <si>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</si>
  <si>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</si>
  <si>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</si>
  <si>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</si>
  <si>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</si>
  <si>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</si>
  <si>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</si>
  <si>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</si>
  <si>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</si>
  <si>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</si>
  <si>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</si>
  <si>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</si>
  <si>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</si>
  <si>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</si>
  <si>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</si>
  <si>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</si>
  <si>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</si>
  <si>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</si>
  <si>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</si>
  <si>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</si>
  <si>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</si>
  <si>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</si>
  <si>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</si>
  <si>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</si>
  <si>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</si>
  <si>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</si>
  <si>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</si>
  <si>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</si>
  <si>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</si>
  <si>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</si>
  <si>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</si>
  <si>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</si>
  <si>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</si>
  <si>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</si>
  <si>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</si>
  <si>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</si>
  <si>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</si>
  <si>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</si>
  <si>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</si>
  <si>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</si>
  <si>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</si>
  <si>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</si>
  <si>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</si>
  <si>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</si>
  <si>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</si>
  <si>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</si>
  <si>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</si>
  <si>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</si>
  <si>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</si>
  <si>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</si>
  <si>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</si>
  <si>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</si>
  <si>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</si>
  <si>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</si>
  <si>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</si>
  <si>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</si>
  <si>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</si>
  <si>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</si>
  <si>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</si>
  <si>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</si>
  <si>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</si>
  <si>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</si>
  <si>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</si>
  <si>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</si>
  <si>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</si>
  <si>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</si>
  <si>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</si>
  <si>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</si>
  <si>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</si>
  <si>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</si>
  <si>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</si>
  <si>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</si>
  <si>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</si>
  <si>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</si>
  <si>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</si>
  <si>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</si>
  <si>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</si>
  <si>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</si>
  <si>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</si>
  <si>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</si>
  <si>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</si>
  <si>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</si>
  <si>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</si>
  <si>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</si>
  <si>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</si>
  <si>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</si>
  <si>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</si>
  <si>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</si>
  <si>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</si>
  <si>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</si>
  <si>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</si>
  <si>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</si>
  <si>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</si>
  <si>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</si>
  <si>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</si>
  <si>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</si>
  <si>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</si>
  <si>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</si>
  <si>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</si>
  <si>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</si>
  <si>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</si>
  <si>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</si>
  <si>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</si>
  <si>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</si>
  <si>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</si>
  <si>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</si>
  <si>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</si>
  <si>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</si>
  <si>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</si>
  <si>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</si>
  <si>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</si>
  <si>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</si>
  <si>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</si>
  <si>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</si>
  <si>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</si>
  <si>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</si>
  <si>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</si>
  <si>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</si>
  <si>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</si>
  <si>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</si>
  <si>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</si>
  <si>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</si>
  <si>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</si>
  <si>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</si>
  <si>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</si>
  <si>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</si>
  <si>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</si>
  <si>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</si>
  <si>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</si>
  <si>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</si>
  <si>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</si>
  <si>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</si>
  <si>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</si>
  <si>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</si>
  <si>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</si>
  <si>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</si>
  <si>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</si>
  <si>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</si>
  <si>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</si>
  <si>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</si>
  <si>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</si>
  <si>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</si>
  <si>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</si>
  <si>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</si>
  <si>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</si>
  <si>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</si>
  <si>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</si>
  <si>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</si>
  <si>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</si>
  <si>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</si>
  <si>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</si>
  <si>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</si>
  <si>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</si>
  <si>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</si>
  <si>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</si>
  <si>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</si>
  <si>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</si>
  <si>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</si>
  <si>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</si>
  <si>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</si>
  <si>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</si>
  <si>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</si>
  <si>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</si>
  <si>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</si>
  <si>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</si>
  <si>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</si>
  <si>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</si>
  <si>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</si>
  <si>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</si>
  <si>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</si>
  <si>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</si>
  <si>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</si>
  <si>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</si>
  <si>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</si>
  <si>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</si>
  <si>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</si>
  <si>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</si>
  <si>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</si>
  <si>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</si>
  <si>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</si>
  <si>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</si>
  <si>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</si>
  <si>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</si>
  <si>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</si>
  <si>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</si>
  <si>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</si>
  <si>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</si>
  <si>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</si>
  <si>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</si>
  <si>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</si>
  <si>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</si>
  <si>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</si>
  <si>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</si>
  <si>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</si>
  <si>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</si>
  <si>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</si>
  <si>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</si>
  <si>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</si>
  <si>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</si>
  <si>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</si>
  <si>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</si>
  <si>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</si>
  <si>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</si>
  <si>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</si>
  <si>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</si>
  <si>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</si>
  <si>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</si>
  <si>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</si>
  <si>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</si>
  <si>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</si>
  <si>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</si>
  <si>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</si>
  <si>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</si>
  <si>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</si>
  <si>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</si>
  <si>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</si>
  <si>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</si>
  <si>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</si>
  <si>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</si>
  <si>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</si>
  <si>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</si>
  <si>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</si>
  <si>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</si>
  <si>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</si>
  <si>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</si>
  <si>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</si>
  <si>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</si>
  <si>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</si>
  <si>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</si>
  <si>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</si>
  <si>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</si>
  <si>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</si>
  <si>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</si>
  <si>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</si>
  <si>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</si>
  <si>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</si>
  <si>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</si>
  <si>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</si>
  <si>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</si>
  <si>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</si>
  <si>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</si>
  <si>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</si>
  <si>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</si>
  <si>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</si>
  <si>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</si>
  <si>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</si>
  <si>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</si>
  <si>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</si>
  <si>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</si>
  <si>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</si>
  <si>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</si>
  <si>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</si>
  <si>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</si>
  <si>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</si>
  <si>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</si>
  <si>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</si>
  <si>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</si>
  <si>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</si>
  <si>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</si>
  <si>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</si>
  <si>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</si>
  <si>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</si>
  <si>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</si>
  <si>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</si>
  <si>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</si>
  <si>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</si>
  <si>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</si>
  <si>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</si>
  <si>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</si>
  <si>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</si>
  <si>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</si>
  <si>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</si>
  <si>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</si>
  <si>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</si>
  <si>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</si>
  <si>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</si>
  <si>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</si>
  <si>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</si>
  <si>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</si>
  <si>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</si>
  <si>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</si>
  <si>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</si>
  <si>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</si>
  <si>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</si>
  <si>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</si>
  <si>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</si>
  <si>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</si>
  <si>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</si>
  <si>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</si>
  <si>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</si>
  <si>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</si>
  <si>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</si>
  <si>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</si>
  <si>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</si>
  <si>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</si>
  <si>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</si>
  <si>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</si>
  <si>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</si>
  <si>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</si>
  <si>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</si>
  <si>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</si>
  <si>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</si>
  <si>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</si>
  <si>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</si>
  <si>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</si>
  <si>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</si>
  <si>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</si>
  <si>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</si>
  <si>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</si>
  <si>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</si>
  <si>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</si>
  <si>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</si>
  <si>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</si>
  <si>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</si>
  <si>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</si>
  <si>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</si>
  <si>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</si>
  <si>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</si>
  <si>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</si>
  <si>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</si>
  <si>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</si>
  <si>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</si>
  <si>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</si>
  <si>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</si>
  <si>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</si>
  <si>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</si>
  <si>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</si>
  <si>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</si>
  <si>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</si>
  <si>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</si>
  <si>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</si>
  <si>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</si>
  <si>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</si>
  <si>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</si>
  <si>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</si>
  <si>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</si>
  <si>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</si>
  <si>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</si>
  <si>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</si>
  <si>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</si>
  <si>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</si>
  <si>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</si>
  <si>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</si>
  <si>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</si>
  <si>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</si>
  <si>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</si>
  <si>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</si>
  <si>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</si>
  <si>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</si>
  <si>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</si>
  <si>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</si>
  <si>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</si>
  <si>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</si>
  <si>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</si>
  <si>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</si>
  <si>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</si>
  <si>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</si>
  <si>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</si>
  <si>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</si>
  <si>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</si>
  <si>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</si>
  <si>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</si>
  <si>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</si>
  <si>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</si>
  <si>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</si>
  <si>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</si>
  <si>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</si>
  <si>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</si>
  <si>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</si>
  <si>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</si>
  <si>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</si>
  <si>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</si>
  <si>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</si>
  <si>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</si>
  <si>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</si>
  <si>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</si>
  <si>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</si>
  <si>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</si>
  <si>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</si>
  <si>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</si>
  <si>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</si>
  <si>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</si>
  <si>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</si>
  <si>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</si>
  <si>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</si>
  <si>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</si>
  <si>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</si>
  <si>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</si>
  <si>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</si>
  <si>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</si>
  <si>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</si>
  <si>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</si>
  <si>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</si>
  <si>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</si>
  <si>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</si>
  <si>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</si>
  <si>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</si>
  <si>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</si>
  <si>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</si>
  <si>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</si>
  <si>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</si>
  <si>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</si>
  <si>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</si>
  <si>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</si>
  <si>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</si>
  <si>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</si>
  <si>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</si>
  <si>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</si>
  <si>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</si>
  <si>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</si>
  <si>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</si>
  <si>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</si>
  <si>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</si>
  <si>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</si>
  <si>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</si>
  <si>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</si>
  <si>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</si>
  <si>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</si>
  <si>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</si>
  <si>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</si>
  <si>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</si>
  <si>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</si>
  <si>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</si>
  <si>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</si>
  <si>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</si>
  <si>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</si>
  <si>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</si>
  <si>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</si>
  <si>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</si>
  <si>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</si>
  <si>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</si>
  <si>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</si>
  <si>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</si>
  <si>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</si>
  <si>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</si>
  <si>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</si>
  <si>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</si>
  <si>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</si>
  <si>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</si>
  <si>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</si>
  <si>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</si>
  <si>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</si>
  <si>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</si>
  <si>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</si>
  <si>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</si>
  <si>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</si>
  <si>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</si>
  <si>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</si>
  <si>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</si>
  <si>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</si>
  <si>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</si>
  <si>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</si>
  <si>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</si>
  <si>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</si>
  <si>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</si>
  <si>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</si>
  <si>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</si>
  <si>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</si>
  <si>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</si>
  <si>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</si>
  <si>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</si>
  <si>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</si>
  <si>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</si>
  <si>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</si>
  <si>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</si>
  <si>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</si>
  <si>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</si>
  <si>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</si>
  <si>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</si>
  <si>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</si>
  <si>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</si>
  <si>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</si>
  <si>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</si>
  <si>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</si>
  <si>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</si>
  <si>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</si>
  <si>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</si>
  <si>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</si>
  <si>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</si>
  <si>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</si>
  <si>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</si>
  <si>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</si>
  <si>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</si>
  <si>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</si>
  <si>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</si>
  <si>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</si>
  <si>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</si>
  <si>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</si>
  <si>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</si>
  <si>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</si>
  <si>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</si>
  <si>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</si>
  <si>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</si>
  <si>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</si>
  <si>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</si>
  <si>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</si>
  <si>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</si>
  <si>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</si>
  <si>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</si>
  <si>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</si>
  <si>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</si>
  <si>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</si>
  <si>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</si>
  <si>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</si>
  <si>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</si>
  <si>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</si>
  <si>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</si>
  <si>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</si>
  <si>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</si>
  <si>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</si>
  <si>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</si>
  <si>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</si>
  <si>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</si>
  <si>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</si>
  <si>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</si>
  <si>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</si>
  <si>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</si>
  <si>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</si>
  <si>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</si>
  <si>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</si>
  <si>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</si>
  <si>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</si>
  <si>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</si>
  <si>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</si>
  <si>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</si>
  <si>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</si>
  <si>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</si>
  <si>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</si>
  <si>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</si>
  <si>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</si>
  <si>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</si>
  <si>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</si>
  <si>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</si>
  <si>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</si>
  <si>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</si>
  <si>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</si>
  <si>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</si>
  <si>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</si>
  <si>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</si>
  <si>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</si>
  <si>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</si>
  <si>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</si>
  <si>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</si>
  <si>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</si>
  <si>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</si>
  <si>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</si>
  <si>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</si>
  <si>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</si>
  <si>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</si>
  <si>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</si>
  <si>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</si>
  <si>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</si>
  <si>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</si>
  <si>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</si>
  <si>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</si>
  <si>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</si>
  <si>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</si>
  <si>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</si>
  <si>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</si>
  <si>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</si>
  <si>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</si>
  <si>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</si>
  <si>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</si>
  <si>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</si>
  <si>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</si>
  <si>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</si>
  <si>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</si>
  <si>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</si>
  <si>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</si>
  <si>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</si>
  <si>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</si>
  <si>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</si>
  <si>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</si>
  <si>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</si>
  <si>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</si>
  <si>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</si>
  <si>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</si>
  <si>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</si>
  <si>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</si>
  <si>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</si>
  <si>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</si>
  <si>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</si>
  <si>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</si>
  <si>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</si>
  <si>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</si>
  <si>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</si>
  <si>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</si>
  <si>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</si>
  <si>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</si>
  <si>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</si>
  <si>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</si>
  <si>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</si>
  <si>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</si>
  <si>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</si>
  <si>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</si>
  <si>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</si>
  <si>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</si>
  <si>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</si>
  <si>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</si>
  <si>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</si>
  <si>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</si>
  <si>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</si>
  <si>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</si>
  <si>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</si>
  <si>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</si>
  <si>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</si>
  <si>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</si>
  <si>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</si>
  <si>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</si>
  <si>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</si>
  <si>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</si>
  <si>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</si>
  <si>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</si>
  <si>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</si>
  <si>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</si>
  <si>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</si>
  <si>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</si>
  <si>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</si>
  <si>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</si>
  <si>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</si>
  <si>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</si>
  <si>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</si>
  <si>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</si>
  <si>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</si>
  <si>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</si>
  <si>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</si>
  <si>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</si>
  <si>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</si>
  <si>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</si>
  <si>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</si>
  <si>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</si>
  <si>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</si>
  <si>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</si>
  <si>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</si>
  <si>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</si>
  <si>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</si>
  <si>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</si>
  <si>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</si>
  <si>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</si>
  <si>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</si>
  <si>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</si>
  <si>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</si>
  <si>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</si>
  <si>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</si>
  <si>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</si>
  <si>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</si>
  <si>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</si>
  <si>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</si>
  <si>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</si>
  <si>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</si>
  <si>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</si>
  <si>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</si>
  <si>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</si>
  <si>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</si>
  <si>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</si>
  <si>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</si>
  <si>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</si>
  <si>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</si>
  <si>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</si>
  <si>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</si>
  <si>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</si>
  <si>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</si>
  <si>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</si>
  <si>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</si>
  <si>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</si>
  <si>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</si>
  <si>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</si>
  <si>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</si>
  <si>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</si>
  <si>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</si>
  <si>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</si>
  <si>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</si>
  <si>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</si>
  <si>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</si>
  <si>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</si>
  <si>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</si>
  <si>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</si>
  <si>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</si>
  <si>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</si>
  <si>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</si>
  <si>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</si>
  <si>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</si>
  <si>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</si>
  <si>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</si>
  <si>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</si>
  <si>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</si>
  <si>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</si>
  <si>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</si>
  <si>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</si>
  <si>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</si>
  <si>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</si>
  <si>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</si>
  <si>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</si>
  <si>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</si>
  <si>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</si>
  <si>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</si>
  <si>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</si>
  <si>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</si>
  <si>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</si>
  <si>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</si>
  <si>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</si>
  <si>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</si>
  <si>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</si>
  <si>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</si>
  <si>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</si>
  <si>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</si>
  <si>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</si>
  <si>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</si>
  <si>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</si>
  <si>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</si>
  <si>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</si>
  <si>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</si>
  <si>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</si>
  <si>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</si>
  <si>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</si>
  <si>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</si>
  <si>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</si>
  <si>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</si>
  <si>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</si>
  <si>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</si>
  <si>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</si>
  <si>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</si>
  <si>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</si>
  <si>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</si>
  <si>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</si>
  <si>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</si>
  <si>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</si>
  <si>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</si>
  <si>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</si>
  <si>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</si>
  <si>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</si>
  <si>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</si>
  <si>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</si>
  <si>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</si>
  <si>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</si>
  <si>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</si>
  <si>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</si>
  <si>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</si>
  <si>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</si>
  <si>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</si>
  <si>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</si>
  <si>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</si>
  <si>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</si>
  <si>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</si>
  <si>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</si>
  <si>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</si>
  <si>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</si>
  <si>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</si>
  <si>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</si>
  <si>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</si>
  <si>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</si>
  <si>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</si>
  <si>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</si>
  <si>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</si>
  <si>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</si>
  <si>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</si>
  <si>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</si>
  <si>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</si>
  <si>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</si>
  <si>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</si>
  <si>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</si>
  <si>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</si>
  <si>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</si>
  <si>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</si>
  <si>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</si>
  <si>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</si>
  <si>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</si>
  <si>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</si>
  <si>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</si>
  <si>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</si>
  <si>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</si>
  <si>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</si>
  <si>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</si>
  <si>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</si>
  <si>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</si>
  <si>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</si>
  <si>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</si>
  <si>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</si>
  <si>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</si>
  <si>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</si>
  <si>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</si>
  <si>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</si>
  <si>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</si>
  <si>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</si>
  <si>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</si>
  <si>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</si>
  <si>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</si>
  <si>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</si>
  <si>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</si>
  <si>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</si>
  <si>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</si>
  <si>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</si>
  <si>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</si>
  <si>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</si>
  <si>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</si>
  <si>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</si>
  <si>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</si>
  <si>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</si>
  <si>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</si>
  <si>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</si>
  <si>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</si>
  <si>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</si>
  <si>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</si>
  <si>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</si>
  <si>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</si>
  <si>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</si>
  <si>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</si>
  <si>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</si>
  <si>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</si>
  <si>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</si>
  <si>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</si>
  <si>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</si>
  <si>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</si>
  <si>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</si>
  <si>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</si>
  <si>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</si>
  <si>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</si>
  <si>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</si>
  <si>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</si>
  <si>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</si>
  <si>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</si>
  <si>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</si>
  <si>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</si>
  <si>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</si>
  <si>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</si>
  <si>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</si>
  <si>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</si>
  <si>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</si>
  <si>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</si>
  <si>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</si>
  <si>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</si>
  <si>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</si>
  <si>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</si>
  <si>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</si>
  <si>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</si>
  <si>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</si>
  <si>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</si>
  <si>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</si>
  <si>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</si>
  <si>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</si>
  <si>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</si>
  <si>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</si>
  <si>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</si>
  <si>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</si>
  <si>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</si>
  <si>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</si>
  <si>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</si>
  <si>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</si>
  <si>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</si>
  <si>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</si>
  <si>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</si>
  <si>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</si>
  <si>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</si>
  <si>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</si>
  <si>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</si>
  <si>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</si>
  <si>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</si>
  <si>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</si>
  <si>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</si>
  <si>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</si>
  <si>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</si>
  <si>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</si>
  <si>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</si>
  <si>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</si>
  <si>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</si>
  <si>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</si>
  <si>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</si>
  <si>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</si>
  <si>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</si>
  <si>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</si>
  <si>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</si>
  <si>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</si>
  <si>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</si>
  <si>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</si>
  <si>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</si>
  <si>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</si>
  <si>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</si>
  <si>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</si>
  <si>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</si>
  <si>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</si>
  <si>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</si>
  <si>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</si>
  <si>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</si>
  <si>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</si>
  <si>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</si>
  <si>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</si>
  <si>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</si>
  <si>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</si>
  <si>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</si>
  <si>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</si>
  <si>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</si>
  <si>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</si>
  <si>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</si>
  <si>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</si>
  <si>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</si>
  <si>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</si>
  <si>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</si>
  <si>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</si>
  <si>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</si>
  <si>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</si>
  <si>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</si>
  <si>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</si>
  <si>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</si>
  <si>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</si>
  <si>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</si>
  <si>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</si>
  <si>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</si>
  <si>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</si>
  <si>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</si>
  <si>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</si>
  <si>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</si>
  <si>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</si>
  <si>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</si>
  <si>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</si>
  <si>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</si>
  <si>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</si>
  <si>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</si>
  <si>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</si>
  <si>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</si>
  <si>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</si>
  <si>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</si>
  <si>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</si>
  <si>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</si>
  <si>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</si>
  <si>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</si>
  <si>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</si>
  <si>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</si>
  <si>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</si>
  <si>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</si>
  <si>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</si>
  <si>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</si>
  <si>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</si>
  <si>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</si>
  <si>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</si>
  <si>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</si>
  <si>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</si>
  <si>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</si>
  <si>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</si>
  <si>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</si>
  <si>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</si>
  <si>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</si>
  <si>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</si>
  <si>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</si>
  <si>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</si>
  <si>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</si>
  <si>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</si>
  <si>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</si>
  <si>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</si>
  <si>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</si>
  <si>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</si>
  <si>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</si>
  <si>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</si>
  <si>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</si>
  <si>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</si>
  <si>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</si>
  <si>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</si>
  <si>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</si>
  <si>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</si>
  <si>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</si>
  <si>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</si>
  <si>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</si>
  <si>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</si>
  <si>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</si>
  <si>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</si>
  <si>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</si>
  <si>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</si>
  <si>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</si>
  <si>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</si>
  <si>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</si>
  <si>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</si>
  <si>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</si>
  <si>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</si>
  <si>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</si>
  <si>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</si>
  <si>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</si>
  <si>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</si>
  <si>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</si>
  <si>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</si>
  <si>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</si>
  <si>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</si>
  <si>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</si>
  <si>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</si>
  <si>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</si>
  <si>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</si>
  <si>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</si>
  <si>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</si>
  <si>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</si>
  <si>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</si>
  <si>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</si>
  <si>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</si>
  <si>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</si>
  <si>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</si>
  <si>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</si>
  <si>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</si>
  <si>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</si>
  <si>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</si>
  <si>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</si>
  <si>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</si>
  <si>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</si>
  <si>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</si>
  <si>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</si>
  <si>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</si>
  <si>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</si>
  <si>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</si>
  <si>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</si>
  <si>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</si>
  <si>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</si>
  <si>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</si>
  <si>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</si>
  <si>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</si>
  <si>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</si>
  <si>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</si>
  <si>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</si>
  <si>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</si>
  <si>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</si>
  <si>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</si>
  <si>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</si>
  <si>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</si>
  <si>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</si>
  <si>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</si>
  <si>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</si>
  <si>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</si>
  <si>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</si>
  <si>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</si>
  <si>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</si>
  <si>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</si>
  <si>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</si>
  <si>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</si>
  <si>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</si>
  <si>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</si>
  <si>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</si>
  <si>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</si>
  <si>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</si>
  <si>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</si>
  <si>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</si>
  <si>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</si>
  <si>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</si>
  <si>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</si>
  <si>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</si>
  <si>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</si>
  <si>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</si>
  <si>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</si>
  <si>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</si>
  <si>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</si>
  <si>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</si>
  <si>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</si>
  <si>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</si>
  <si>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</si>
  <si>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</si>
  <si>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</si>
  <si>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</si>
  <si>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</si>
  <si>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</si>
  <si>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</si>
  <si>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</si>
  <si>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</si>
  <si>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</si>
  <si>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</si>
  <si>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</si>
  <si>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</si>
  <si>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</si>
  <si>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</si>
  <si>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</si>
  <si>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</si>
  <si>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</si>
  <si>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</si>
  <si>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</si>
  <si>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</si>
  <si>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</si>
  <si>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</si>
  <si>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</si>
  <si>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</si>
  <si>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</si>
  <si>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</si>
  <si>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</si>
  <si>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</si>
  <si>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</si>
  <si>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</si>
  <si>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</si>
  <si>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</si>
  <si>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</si>
  <si>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</si>
  <si>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</si>
  <si>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</si>
  <si>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</si>
  <si>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</si>
  <si>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</si>
  <si>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</si>
  <si>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</si>
  <si>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</si>
  <si>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</si>
  <si>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</si>
  <si>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</si>
  <si>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</si>
  <si>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</si>
  <si>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</si>
  <si>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</si>
  <si>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</si>
  <si>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</si>
  <si>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</si>
  <si>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</si>
  <si>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</si>
  <si>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</si>
  <si>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</si>
  <si>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</si>
  <si>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</si>
  <si>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</si>
  <si>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</si>
  <si>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</si>
  <si>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</si>
  <si>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</si>
  <si>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</si>
  <si>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</si>
  <si>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</si>
  <si>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</si>
  <si>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</si>
  <si>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</si>
  <si>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</si>
  <si>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</si>
  <si>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</si>
  <si>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</si>
  <si>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</si>
  <si>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</si>
  <si>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</si>
  <si>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</si>
  <si>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</si>
  <si>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</si>
  <si>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</si>
  <si>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</si>
  <si>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</si>
  <si>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</si>
  <si>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</si>
  <si>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</si>
  <si>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</si>
  <si>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</si>
  <si>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</si>
  <si>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</si>
  <si>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</si>
  <si>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</si>
  <si>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</si>
  <si>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</si>
  <si>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</si>
  <si>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</si>
  <si>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</si>
  <si>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</si>
  <si>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</si>
  <si>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</si>
  <si>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</si>
  <si>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</si>
  <si>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</si>
  <si>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</si>
  <si>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</si>
  <si>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</si>
  <si>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</si>
  <si>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</si>
  <si>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</si>
  <si>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</si>
  <si>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</si>
  <si>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</si>
  <si>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</si>
  <si>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</si>
  <si>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</si>
  <si>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</si>
  <si>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</si>
  <si>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</si>
  <si>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</si>
  <si>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</si>
  <si>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</si>
  <si>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</si>
  <si>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</si>
  <si>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</si>
  <si>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</si>
  <si>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</si>
  <si>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</si>
  <si>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</si>
  <si>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</si>
  <si>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</si>
  <si>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</si>
  <si>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</si>
  <si>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</si>
  <si>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</si>
  <si>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</si>
  <si>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</si>
  <si>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</si>
  <si>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</si>
  <si>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</si>
  <si>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</si>
  <si>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</si>
  <si>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</si>
  <si>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</si>
  <si>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</si>
  <si>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</si>
  <si>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</si>
  <si>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</si>
  <si>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</si>
  <si>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</si>
  <si>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</si>
  <si>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</si>
  <si>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</si>
  <si>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</si>
  <si>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</si>
  <si>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</si>
  <si>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</si>
  <si>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</si>
  <si>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</si>
  <si>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</si>
  <si>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</si>
  <si>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</si>
  <si>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</si>
  <si>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</si>
  <si>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</si>
  <si>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</si>
  <si>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</si>
  <si>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</si>
  <si>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</si>
  <si>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</si>
  <si>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</si>
  <si>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</si>
  <si>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</si>
  <si>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</si>
  <si>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</si>
  <si>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</si>
  <si>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</si>
  <si>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</si>
  <si>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</si>
  <si>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</si>
  <si>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</si>
  <si>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</si>
  <si>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</si>
  <si>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</si>
  <si>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</si>
  <si>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</si>
  <si>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</si>
  <si>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</si>
  <si>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</si>
  <si>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</si>
  <si>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</si>
  <si>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</si>
  <si>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</si>
  <si>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</si>
  <si>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</si>
  <si>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</si>
  <si>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</si>
  <si>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</si>
  <si>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</si>
  <si>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</si>
  <si>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</si>
  <si>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</si>
  <si>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</si>
  <si>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</si>
  <si>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</si>
  <si>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</si>
  <si>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</si>
  <si>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</si>
  <si>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</si>
  <si>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</si>
  <si>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</si>
  <si>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</si>
  <si>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</si>
  <si>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</si>
  <si>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</si>
  <si>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</si>
  <si>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</si>
  <si>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</si>
  <si>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</si>
  <si>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</si>
  <si>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</si>
  <si>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</si>
  <si>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</si>
  <si>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</si>
  <si>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</si>
  <si>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</si>
  <si>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</si>
  <si>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</si>
  <si>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</si>
  <si>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</si>
  <si>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</si>
  <si>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</si>
  <si>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</si>
  <si>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</si>
  <si>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</si>
  <si>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</si>
  <si>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</si>
  <si>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</si>
  <si>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</si>
  <si>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</si>
  <si>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</si>
  <si>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</si>
  <si>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</si>
  <si>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</si>
  <si>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</si>
  <si>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</si>
  <si>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</si>
  <si>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</si>
  <si>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</si>
  <si>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</si>
  <si>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</si>
  <si>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</si>
  <si>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</si>
  <si>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</si>
  <si>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</si>
  <si>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</si>
  <si>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</si>
  <si>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</si>
  <si>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</si>
  <si>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</si>
  <si>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</si>
  <si>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</si>
  <si>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</si>
  <si>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</si>
  <si>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</si>
  <si>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</si>
  <si>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</si>
  <si>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</si>
  <si>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</si>
  <si>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</si>
  <si>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</si>
  <si>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</si>
  <si>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</si>
  <si>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</si>
  <si>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</si>
  <si>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</si>
  <si>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</si>
  <si>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</si>
  <si>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</si>
  <si>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</si>
  <si>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</si>
  <si>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</si>
  <si>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</si>
  <si>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</si>
  <si>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</si>
  <si>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</si>
  <si>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</si>
  <si>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</si>
  <si>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</si>
  <si>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</si>
  <si>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</si>
  <si>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</si>
  <si>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</si>
  <si>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</si>
  <si>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</si>
  <si>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</si>
  <si>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</si>
  <si>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</si>
  <si>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</si>
  <si>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</si>
  <si>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</si>
  <si>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</si>
  <si>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</si>
  <si>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</si>
  <si>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</si>
  <si>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</si>
  <si>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</si>
  <si>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</si>
  <si>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</si>
  <si>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</si>
  <si>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</si>
  <si>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</si>
  <si>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</si>
  <si>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</si>
  <si>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</si>
  <si>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</si>
  <si>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</si>
  <si>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</si>
  <si>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</si>
  <si>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</si>
  <si>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</si>
  <si>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</si>
  <si>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</si>
  <si>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</si>
  <si>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</si>
  <si>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</si>
  <si>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</si>
  <si>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</si>
  <si>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</si>
  <si>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</si>
  <si>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</si>
  <si>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</si>
  <si>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</si>
  <si>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</si>
  <si>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</si>
  <si>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</si>
  <si>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</si>
  <si>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</si>
  <si>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</si>
  <si>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</si>
  <si>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</si>
  <si>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</si>
  <si>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</si>
  <si>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</si>
  <si>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</si>
  <si>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</si>
  <si>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</si>
  <si>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</si>
  <si>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</si>
  <si>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</si>
  <si>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</si>
  <si>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</si>
  <si>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</si>
  <si>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</si>
  <si>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</si>
  <si>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</si>
  <si>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</si>
  <si>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</si>
  <si>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</si>
  <si>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</si>
  <si>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</si>
  <si>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</si>
  <si>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</si>
  <si>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</si>
  <si>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</si>
  <si>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</si>
  <si>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</si>
  <si>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</si>
  <si>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</si>
  <si>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</si>
  <si>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</si>
  <si>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</si>
  <si>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</si>
  <si>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</si>
  <si>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</si>
  <si>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</si>
  <si>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</si>
  <si>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</si>
  <si>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</si>
  <si>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</si>
  <si>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</si>
  <si>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</si>
  <si>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</si>
  <si>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</si>
  <si>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</si>
  <si>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</si>
  <si>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</si>
  <si>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</si>
  <si>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</si>
  <si>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</si>
  <si>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</si>
  <si>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</si>
  <si>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</si>
  <si>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</si>
  <si>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</si>
  <si>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</si>
  <si>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</si>
  <si>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</si>
  <si>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</si>
  <si>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</si>
  <si>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</si>
  <si>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</si>
  <si>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</si>
  <si>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</si>
  <si>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</si>
  <si>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</si>
  <si>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</si>
  <si>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</si>
  <si>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</si>
  <si>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</si>
  <si>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</si>
  <si>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</si>
  <si>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</si>
  <si>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</si>
  <si>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</si>
  <si>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</si>
  <si>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</si>
  <si>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</si>
  <si>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</si>
  <si>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</si>
  <si>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</si>
  <si>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</si>
  <si>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</si>
  <si>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</si>
  <si>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</si>
  <si>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</si>
  <si>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</si>
  <si>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</si>
  <si>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</si>
  <si>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</si>
  <si>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</si>
  <si>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</si>
  <si>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</si>
  <si>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</si>
  <si>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</si>
  <si>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</si>
  <si>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</si>
  <si>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</si>
  <si>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</si>
  <si>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</si>
  <si>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</si>
  <si>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</si>
  <si>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</si>
  <si>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</si>
  <si>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</si>
  <si>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</si>
  <si>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</si>
  <si>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</si>
  <si>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</si>
  <si>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</si>
  <si>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</si>
  <si>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</si>
  <si>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</si>
  <si>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</si>
  <si>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</si>
  <si>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</si>
  <si>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</si>
  <si>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</si>
  <si>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</si>
  <si>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</si>
  <si>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</si>
  <si>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</si>
  <si>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</si>
  <si>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</si>
  <si>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</si>
  <si>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</si>
  <si>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</si>
  <si>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</si>
  <si>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</si>
  <si>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</si>
  <si>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</si>
  <si>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</si>
  <si>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</si>
  <si>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</si>
  <si>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</si>
  <si>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</si>
  <si>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</si>
  <si>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</si>
  <si>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</si>
  <si>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</si>
  <si>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</si>
  <si>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</si>
  <si>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</si>
  <si>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</si>
  <si>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</si>
  <si>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</si>
  <si>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</si>
  <si>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</si>
  <si>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</si>
  <si>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</si>
  <si>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</si>
  <si>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</si>
  <si>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</si>
  <si>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</si>
  <si>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</si>
  <si>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</si>
  <si>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</si>
  <si>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</si>
  <si>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</si>
  <si>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</si>
  <si>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</si>
  <si>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</si>
  <si>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</si>
  <si>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</si>
  <si>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</si>
  <si>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</si>
  <si>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</si>
  <si>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</si>
  <si>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</si>
  <si>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</si>
  <si>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</si>
  <si>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</si>
  <si>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</si>
  <si>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</si>
  <si>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</si>
  <si>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</si>
  <si>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</si>
  <si>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</si>
  <si>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</si>
  <si>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</si>
  <si>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</si>
  <si>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</si>
  <si>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</si>
  <si>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</si>
  <si>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</si>
  <si>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</si>
  <si>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</si>
  <si>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</si>
  <si>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</si>
  <si>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</si>
  <si>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</si>
  <si>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</si>
  <si>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</si>
  <si>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</si>
  <si>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</si>
  <si>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</si>
  <si>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</si>
  <si>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</si>
  <si>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</si>
  <si>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</si>
  <si>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</si>
  <si>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</si>
  <si>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</si>
  <si>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</si>
  <si>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</si>
  <si>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</si>
  <si>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</si>
  <si>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</si>
  <si>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</si>
  <si>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</si>
  <si>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</si>
  <si>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</si>
  <si>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</si>
  <si>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</si>
  <si>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</si>
  <si>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</si>
  <si>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</si>
  <si>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</si>
  <si>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</si>
  <si>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</si>
  <si>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</si>
  <si>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</si>
  <si>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</si>
  <si>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</si>
  <si>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</si>
  <si>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</si>
  <si>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</si>
  <si>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</si>
  <si>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</si>
  <si>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</si>
  <si>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</si>
  <si>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</si>
  <si>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</si>
  <si>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</si>
  <si>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</si>
  <si>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</si>
  <si>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</si>
  <si>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</si>
  <si>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</si>
  <si>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</si>
  <si>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</si>
  <si>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</si>
  <si>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</si>
  <si>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</si>
  <si>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</si>
  <si>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</si>
  <si>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</si>
  <si>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</si>
  <si>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</si>
  <si>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</si>
  <si>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</si>
  <si>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</si>
  <si>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</si>
  <si>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</si>
  <si>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</si>
  <si>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</si>
  <si>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</si>
  <si>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</si>
  <si>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</si>
  <si>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</si>
  <si>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</si>
  <si>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</si>
  <si>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</si>
  <si>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</si>
  <si>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</si>
  <si>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</si>
  <si>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</si>
  <si>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</si>
  <si>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</si>
  <si>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</si>
  <si>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</si>
  <si>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</si>
  <si>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</si>
  <si>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</si>
  <si>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</si>
  <si>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</si>
  <si>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</si>
  <si>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</si>
  <si>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</si>
  <si>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</si>
  <si>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</si>
  <si>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</si>
  <si>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</si>
  <si>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</si>
  <si>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</si>
  <si>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</si>
  <si>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</si>
  <si>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</si>
  <si>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</si>
  <si>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</si>
  <si>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</si>
  <si>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</si>
  <si>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</si>
  <si>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</si>
  <si>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</si>
  <si>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</si>
  <si>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</si>
  <si>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</si>
  <si>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</si>
  <si>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</si>
  <si>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</si>
  <si>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</si>
  <si>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</si>
  <si>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</si>
  <si>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</si>
  <si>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</si>
  <si>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</si>
  <si>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</si>
  <si>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</si>
  <si>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</si>
  <si>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</si>
  <si>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</si>
  <si>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</si>
  <si>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</si>
  <si>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</si>
  <si>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</si>
  <si>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</si>
  <si>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</si>
  <si>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</si>
  <si>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</si>
  <si>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</si>
  <si>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</si>
  <si>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</si>
  <si>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</si>
  <si>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</si>
  <si>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</si>
  <si>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</si>
  <si>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</si>
  <si>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</si>
  <si>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</si>
  <si>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</si>
  <si>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</si>
  <si>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</si>
  <si>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</si>
  <si>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</si>
  <si>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</si>
  <si>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</si>
  <si>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</si>
  <si>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</si>
  <si>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</si>
  <si>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</si>
  <si>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</si>
  <si>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</si>
  <si>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</si>
  <si>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</si>
  <si>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</si>
  <si>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</si>
  <si>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</si>
  <si>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</si>
  <si>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</si>
  <si>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</si>
  <si>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</si>
  <si>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</si>
  <si>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</si>
  <si>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</si>
  <si>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</si>
  <si>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</si>
  <si>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</si>
  <si>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</si>
  <si>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</si>
  <si>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</si>
  <si>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</si>
  <si>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</si>
  <si>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</si>
  <si>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</si>
  <si>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</si>
  <si>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</si>
  <si>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</si>
  <si>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</si>
  <si>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</si>
  <si>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</si>
  <si>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</si>
  <si>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</si>
  <si>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</si>
  <si>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</si>
  <si>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</si>
  <si>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</si>
  <si>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</si>
  <si>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</si>
  <si>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</si>
  <si>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</si>
  <si>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</si>
  <si>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</si>
  <si>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</si>
  <si>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</si>
  <si>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</si>
  <si>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</si>
  <si>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</si>
  <si>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</si>
  <si>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</si>
  <si>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</si>
  <si>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</si>
  <si>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</si>
  <si>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</si>
  <si>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</si>
  <si>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</si>
  <si>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</si>
  <si>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</si>
  <si>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</si>
  <si>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</si>
  <si>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</si>
  <si>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</si>
  <si>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</si>
  <si>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</si>
  <si>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</si>
  <si>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</si>
  <si>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</si>
  <si>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</si>
  <si>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</si>
  <si>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</si>
  <si>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</si>
  <si>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</si>
  <si>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</si>
  <si>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</si>
  <si>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</si>
  <si>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</si>
  <si>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</si>
  <si>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</si>
  <si>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</si>
  <si>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</si>
  <si>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</si>
  <si>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</si>
  <si>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</si>
  <si>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</si>
  <si>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</si>
  <si>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</si>
  <si>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</si>
  <si>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</si>
  <si>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</si>
  <si>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</si>
  <si>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</si>
  <si>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</si>
  <si>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</si>
  <si>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</si>
  <si>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</si>
  <si>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</si>
  <si>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</si>
  <si>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</si>
  <si>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</si>
  <si>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</si>
  <si>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</si>
  <si>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</si>
  <si>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</si>
  <si>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</si>
  <si>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</si>
  <si>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</si>
  <si>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</si>
  <si>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</si>
  <si>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</si>
  <si>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</si>
  <si>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</si>
  <si>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</si>
  <si>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</si>
  <si>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</si>
  <si>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</si>
  <si>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</si>
  <si>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</si>
  <si>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</si>
  <si>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</si>
  <si>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</si>
  <si>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</si>
  <si>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</si>
  <si>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</si>
  <si>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</si>
  <si>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</si>
  <si>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</si>
  <si>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</si>
  <si>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</si>
  <si>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</si>
  <si>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</si>
  <si>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</si>
  <si>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</si>
  <si>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</si>
  <si>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</si>
  <si>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</si>
  <si>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</si>
  <si>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</si>
  <si>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</si>
  <si>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</si>
  <si>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</si>
  <si>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</si>
  <si>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</si>
  <si>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</si>
  <si>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</si>
  <si>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</si>
  <si>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</si>
  <si>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</si>
  <si>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</si>
  <si>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</si>
  <si>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</si>
  <si>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</si>
  <si>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</si>
  <si>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</si>
  <si>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</si>
  <si>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</si>
  <si>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</si>
  <si>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</si>
  <si>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</si>
  <si>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</si>
  <si>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</si>
  <si>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</si>
  <si>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</si>
  <si>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</si>
  <si>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</si>
  <si>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</si>
  <si>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</si>
  <si>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</si>
  <si>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</si>
  <si>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</si>
  <si>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</si>
  <si>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</si>
  <si>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</si>
  <si>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</si>
  <si>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</si>
  <si>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</si>
  <si>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</si>
  <si>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</si>
  <si>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</si>
  <si>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</si>
  <si>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</si>
  <si>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</si>
  <si>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</si>
  <si>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</si>
  <si>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</si>
  <si>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</si>
  <si>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</si>
  <si>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</si>
  <si>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</si>
  <si>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</si>
  <si>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</si>
  <si>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</si>
  <si>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</si>
  <si>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</si>
  <si>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</si>
  <si>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</si>
  <si>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</si>
  <si>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</si>
  <si>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</si>
  <si>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</si>
  <si>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</si>
  <si>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</si>
  <si>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</si>
  <si>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</si>
  <si>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</si>
  <si>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</si>
  <si>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</si>
  <si>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</si>
  <si>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</si>
  <si>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</si>
  <si>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</si>
  <si>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</si>
  <si>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</si>
  <si>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</si>
  <si>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</si>
  <si>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</si>
  <si>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</si>
  <si>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</si>
  <si>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</si>
  <si>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</si>
  <si>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</si>
  <si>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</si>
  <si>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</si>
  <si>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</si>
  <si>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</si>
  <si>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</si>
  <si>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</si>
  <si>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</si>
  <si>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</si>
  <si>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</si>
  <si>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</si>
  <si>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</si>
  <si>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</si>
  <si>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</si>
  <si>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</si>
  <si>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</si>
  <si>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</si>
  <si>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</si>
  <si>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</si>
  <si>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</si>
  <si>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</si>
  <si>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</si>
  <si>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</si>
  <si>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</si>
  <si>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</si>
  <si>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</si>
  <si>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</si>
  <si>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</si>
  <si>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</si>
  <si>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</si>
  <si>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</si>
  <si>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</si>
  <si>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</si>
  <si>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</si>
  <si>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</si>
  <si>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</si>
  <si>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</si>
  <si>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</si>
  <si>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</si>
  <si>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</si>
  <si>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</si>
  <si>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</si>
  <si>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</si>
  <si>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</si>
  <si>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</si>
  <si>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</si>
  <si>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</si>
  <si>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</si>
  <si>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</si>
  <si>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</si>
  <si>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</si>
  <si>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</si>
  <si>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</si>
  <si>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</si>
  <si>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</si>
  <si>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</si>
  <si>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</si>
  <si>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</si>
  <si>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</si>
  <si>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</si>
  <si>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</si>
  <si>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</si>
  <si>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</si>
  <si>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</si>
  <si>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</si>
  <si>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</si>
  <si>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</si>
  <si>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</si>
  <si>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</si>
  <si>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</si>
  <si>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</si>
  <si>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</si>
  <si>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</si>
  <si>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</si>
  <si>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</si>
  <si>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</si>
  <si>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</si>
  <si>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</si>
  <si>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</si>
  <si>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</si>
  <si>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</si>
  <si>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</si>
  <si>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</si>
  <si>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</si>
  <si>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</si>
  <si>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</si>
  <si>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</si>
  <si>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</si>
  <si>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</si>
  <si>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</si>
  <si>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</si>
  <si>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</si>
  <si>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</si>
  <si>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</si>
  <si>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</si>
  <si>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</si>
  <si>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</si>
  <si>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</si>
  <si>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</si>
  <si>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</si>
  <si>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</si>
  <si>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</si>
  <si>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</si>
  <si>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</si>
  <si>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</si>
  <si>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</si>
  <si>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</si>
  <si>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</si>
  <si>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</si>
  <si>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</si>
  <si>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</si>
  <si>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</si>
  <si>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</si>
  <si>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</si>
  <si>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</si>
  <si>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</si>
  <si>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</si>
  <si>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</si>
  <si>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</si>
  <si>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</si>
  <si>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</si>
  <si>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</si>
  <si>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</si>
  <si>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</si>
  <si>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</si>
  <si>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</si>
  <si>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</si>
  <si>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</si>
  <si>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</si>
  <si>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</si>
  <si>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</si>
  <si>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</si>
  <si>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</si>
  <si>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</si>
  <si>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</si>
  <si>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</si>
  <si>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</si>
  <si>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</si>
  <si>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</si>
  <si>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</si>
  <si>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</si>
  <si>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</si>
  <si>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</si>
  <si>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</si>
  <si>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</si>
  <si>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</si>
  <si>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</si>
  <si>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</si>
  <si>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</si>
  <si>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</si>
  <si>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</si>
  <si>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</si>
  <si>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</si>
  <si>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</si>
  <si>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</si>
  <si>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</si>
  <si>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</si>
  <si>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</si>
  <si>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</si>
  <si>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</si>
  <si>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</si>
  <si>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</si>
  <si>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</si>
  <si>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</si>
  <si>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</si>
  <si>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</si>
  <si>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</si>
  <si>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</si>
  <si>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</si>
  <si>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</si>
  <si>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</si>
  <si>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</si>
  <si>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</si>
  <si>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</si>
  <si>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</si>
  <si>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</si>
  <si>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</si>
  <si>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</si>
  <si>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</si>
  <si>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</si>
  <si>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</si>
  <si>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</si>
  <si>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</si>
  <si>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</si>
  <si>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</si>
  <si>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</si>
  <si>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</si>
  <si>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</si>
  <si>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</si>
  <si>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</si>
  <si>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</si>
  <si>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</si>
  <si>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</si>
  <si>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</si>
  <si>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</si>
  <si>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</si>
  <si>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</si>
  <si>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</si>
  <si>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</si>
  <si>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</si>
  <si>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</si>
  <si>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</si>
  <si>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</si>
  <si>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</si>
  <si>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</si>
  <si>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</si>
  <si>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</si>
  <si>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</si>
  <si>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</si>
  <si>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</si>
  <si>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</si>
  <si>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</si>
  <si>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</si>
  <si>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</si>
  <si>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</si>
  <si>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</si>
  <si>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</si>
  <si>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</si>
  <si>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</si>
  <si>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</si>
  <si>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</si>
  <si>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</si>
  <si>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</si>
  <si>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</si>
  <si>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</si>
  <si>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</si>
  <si>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</si>
  <si>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</si>
  <si>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</si>
  <si>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</si>
  <si>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</si>
  <si>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</si>
  <si>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</si>
  <si>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</si>
  <si>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</si>
  <si>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</si>
  <si>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</si>
  <si>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</si>
  <si>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</si>
  <si>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</si>
  <si>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</si>
  <si>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</si>
  <si>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</si>
  <si>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</si>
  <si>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</si>
  <si>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</si>
  <si>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</si>
  <si>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</si>
  <si>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</si>
  <si>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</si>
  <si>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</si>
  <si>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</si>
  <si>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</si>
  <si>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</si>
  <si>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</si>
  <si>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</si>
  <si>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</si>
  <si>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</si>
  <si>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</si>
  <si>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</si>
  <si>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</si>
  <si>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</si>
  <si>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</si>
  <si>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</si>
  <si>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</si>
  <si>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</si>
  <si>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</si>
  <si>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</si>
  <si>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</si>
  <si>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</si>
  <si>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</si>
  <si>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</si>
  <si>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</si>
  <si>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</si>
  <si>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</si>
  <si>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</si>
  <si>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</si>
  <si>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</si>
  <si>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</si>
  <si>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</si>
  <si>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</si>
  <si>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</si>
  <si>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</si>
  <si>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</si>
  <si>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</si>
  <si>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</si>
  <si>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</si>
  <si>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</si>
  <si>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</si>
  <si>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</si>
  <si>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</si>
  <si>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</si>
  <si>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</si>
  <si>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</si>
  <si>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</si>
  <si>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</si>
  <si>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</si>
  <si>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</si>
  <si>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</si>
  <si>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</si>
  <si>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</si>
  <si>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</si>
  <si>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</si>
  <si>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</si>
  <si>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</si>
  <si>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</si>
  <si>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</si>
  <si>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</si>
  <si>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</si>
  <si>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</si>
  <si>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</si>
  <si>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</si>
  <si>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</si>
  <si>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</si>
  <si>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</si>
  <si>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</si>
  <si>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</si>
  <si>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</si>
  <si>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</si>
  <si>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</si>
  <si>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</si>
  <si>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</si>
  <si>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</si>
  <si>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</si>
  <si>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</si>
  <si>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</si>
  <si>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</si>
  <si>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</si>
  <si>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</si>
  <si>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</si>
  <si>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</si>
  <si>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</si>
  <si>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</si>
  <si>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</si>
  <si>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</si>
  <si>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</si>
  <si>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</si>
  <si>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</si>
  <si>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</si>
  <si>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</si>
  <si>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</si>
  <si>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</si>
  <si>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</si>
  <si>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</si>
  <si>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</si>
  <si>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</si>
  <si>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</si>
  <si>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</si>
  <si>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</si>
  <si>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</si>
  <si>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</si>
  <si>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</si>
  <si>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</si>
  <si>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</si>
  <si>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</si>
  <si>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</si>
  <si>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</si>
  <si>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</si>
  <si>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</si>
  <si>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</si>
  <si>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</si>
  <si>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</si>
  <si>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</si>
  <si>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</si>
  <si>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</si>
  <si>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</si>
  <si>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</si>
  <si>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</si>
  <si>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</si>
  <si>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</si>
  <si>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</si>
  <si>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</si>
  <si>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</si>
  <si>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</si>
  <si>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</si>
  <si>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</si>
  <si>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</si>
  <si>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</si>
  <si>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</si>
  <si>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</si>
  <si>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</si>
  <si>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</si>
  <si>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</si>
  <si>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</si>
  <si>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</si>
  <si>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</si>
  <si>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</si>
  <si>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</si>
  <si>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</si>
  <si>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</si>
  <si>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</si>
  <si>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</si>
  <si>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</si>
  <si>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</si>
  <si>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</si>
  <si>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</si>
  <si>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</si>
  <si>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</si>
  <si>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</si>
  <si>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</si>
  <si>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</si>
  <si>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</si>
  <si>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</si>
  <si>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</si>
  <si>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</si>
  <si>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</si>
  <si>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</si>
  <si>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</si>
  <si>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</si>
  <si>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</si>
  <si>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</si>
  <si>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</si>
  <si>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</si>
  <si>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</si>
  <si>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</si>
  <si>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</si>
  <si>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</si>
  <si>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</si>
  <si>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</si>
  <si>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</si>
  <si>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</si>
  <si>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</si>
  <si>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</si>
  <si>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</si>
  <si>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</si>
  <si>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</si>
  <si>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</si>
  <si>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</si>
  <si>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</si>
  <si>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</si>
  <si>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</si>
  <si>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</si>
  <si>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</si>
  <si>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</si>
  <si>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</si>
  <si>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</si>
  <si>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</si>
  <si>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</si>
  <si>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</si>
  <si>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</si>
  <si>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</si>
  <si>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</si>
  <si>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</si>
  <si>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</si>
  <si>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</si>
  <si>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</si>
  <si>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</si>
  <si>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</si>
  <si>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</si>
  <si>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</si>
  <si>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</si>
  <si>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</si>
  <si>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</si>
  <si>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</si>
  <si>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</si>
  <si>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</si>
  <si>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</si>
  <si>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</si>
  <si>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</si>
  <si>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</si>
  <si>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</si>
  <si>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</si>
  <si>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</si>
  <si>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</si>
  <si>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</si>
  <si>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</si>
  <si>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</si>
  <si>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</si>
  <si>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</si>
  <si>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</si>
  <si>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</si>
  <si>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</si>
  <si>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</si>
  <si>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</si>
  <si>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</si>
  <si>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</si>
  <si>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</si>
  <si>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</si>
  <si>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</si>
  <si>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</si>
  <si>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</si>
  <si>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</si>
  <si>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</si>
  <si>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</si>
  <si>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</si>
  <si>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</si>
  <si>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</si>
  <si>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</si>
  <si>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</si>
  <si>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</si>
  <si>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</si>
  <si>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</si>
  <si>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</si>
  <si>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</si>
  <si>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</si>
  <si>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</si>
  <si>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</si>
  <si>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</si>
  <si>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</si>
  <si>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</si>
  <si>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</si>
  <si>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</si>
  <si>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</si>
  <si>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</si>
  <si>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</si>
  <si>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</si>
  <si>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</si>
  <si>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</si>
  <si>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</si>
  <si>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</si>
  <si>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</si>
  <si>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</si>
  <si>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</si>
  <si>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</si>
  <si>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</si>
  <si>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</si>
  <si>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</si>
  <si>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</si>
  <si>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</si>
  <si>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</si>
  <si>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</si>
  <si>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</si>
  <si>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</si>
  <si>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</si>
  <si>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</si>
  <si>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</si>
  <si>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</si>
  <si>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</si>
  <si>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</si>
  <si>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</si>
  <si>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</si>
  <si>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</si>
  <si>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</si>
  <si>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</si>
  <si>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</si>
  <si>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</si>
  <si>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</si>
  <si>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</si>
  <si>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</si>
  <si>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</si>
  <si>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</si>
  <si>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</si>
  <si>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</si>
  <si>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</si>
  <si>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</si>
  <si>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</si>
  <si>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</si>
  <si>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</si>
  <si>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</si>
  <si>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</si>
  <si>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</si>
  <si>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</si>
  <si>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</si>
  <si>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</si>
  <si>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</si>
  <si>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</si>
  <si>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</si>
  <si>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</si>
  <si>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</si>
  <si>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</si>
  <si>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</si>
  <si>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</si>
  <si>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</si>
  <si>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</si>
  <si>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</si>
  <si>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</si>
  <si>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</si>
  <si>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</si>
  <si>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</si>
  <si>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</si>
  <si>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</si>
  <si>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</si>
  <si>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</si>
  <si>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</si>
  <si>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</si>
  <si>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</si>
  <si>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</si>
  <si>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</si>
  <si>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</si>
  <si>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</si>
  <si>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</si>
  <si>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</si>
  <si>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</si>
  <si>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</si>
  <si>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</si>
  <si>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</si>
  <si>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</si>
  <si>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</si>
  <si>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</si>
  <si>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</si>
  <si>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</si>
  <si>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</si>
  <si>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</si>
  <si>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</si>
  <si>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</si>
  <si>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</si>
  <si>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</si>
  <si>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</si>
  <si>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</si>
  <si>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</si>
  <si>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</si>
  <si>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</si>
  <si>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</si>
  <si>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</si>
  <si>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</si>
  <si>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</si>
  <si>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</si>
  <si>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</si>
  <si>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</si>
  <si>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</si>
  <si>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</si>
  <si>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</si>
  <si>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</si>
  <si>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</si>
  <si>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</si>
  <si>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</si>
  <si>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</si>
  <si>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</si>
  <si>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</si>
  <si>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</si>
  <si>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</si>
  <si>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</si>
  <si>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</si>
  <si>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</si>
  <si>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</si>
  <si>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</si>
  <si>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</si>
  <si>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</si>
  <si>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</si>
  <si>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</si>
  <si>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</si>
  <si>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</si>
  <si>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</si>
  <si>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</si>
  <si>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</si>
  <si>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</si>
  <si>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</si>
  <si>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</si>
  <si>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</si>
  <si>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</si>
  <si>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</si>
  <si>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</si>
  <si>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</si>
  <si>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</si>
  <si>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</si>
  <si>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</si>
  <si>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</si>
  <si>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</si>
  <si>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</si>
  <si>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</si>
  <si>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</si>
  <si>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</si>
  <si>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</si>
  <si>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</si>
  <si>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</si>
  <si>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</si>
  <si>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</si>
  <si>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</si>
  <si>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</si>
  <si>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</si>
  <si>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</si>
  <si>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</si>
  <si>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</si>
  <si>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</si>
  <si>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</si>
  <si>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</si>
  <si>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</si>
  <si>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</si>
  <si>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</si>
  <si>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</si>
  <si>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</si>
  <si>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</si>
  <si>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</si>
  <si>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</si>
  <si>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</si>
  <si>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</si>
  <si>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</si>
  <si>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</si>
  <si>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</si>
  <si>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</si>
  <si>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</si>
  <si>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</si>
  <si>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</si>
  <si>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</si>
  <si>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</si>
  <si>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</si>
  <si>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</si>
  <si>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</si>
  <si>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</si>
  <si>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</si>
  <si>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</si>
  <si>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</si>
  <si>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</si>
  <si>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</si>
  <si>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</si>
  <si>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</si>
  <si>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</si>
  <si>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</si>
  <si>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</si>
  <si>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</si>
  <si>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</si>
  <si>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</si>
  <si>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</si>
  <si>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</si>
  <si>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</si>
  <si>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</si>
  <si>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</si>
  <si>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</si>
  <si>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</si>
  <si>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</si>
  <si>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</si>
  <si>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</si>
  <si>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</si>
  <si>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</si>
  <si>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</si>
  <si>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</si>
  <si>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</si>
  <si>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</si>
  <si>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</si>
  <si>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</si>
  <si>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</si>
  <si>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</si>
  <si>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</si>
  <si>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</si>
  <si>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</si>
  <si>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</si>
  <si>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</si>
  <si>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</si>
  <si>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</si>
  <si>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</si>
  <si>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</si>
  <si>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</si>
  <si>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</si>
  <si>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</si>
  <si>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</si>
  <si>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</si>
  <si>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</si>
  <si>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</si>
  <si>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</si>
  <si>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</si>
  <si>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</si>
  <si>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</si>
  <si>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</si>
  <si>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</si>
  <si>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</si>
  <si>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</si>
  <si>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</si>
  <si>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</si>
  <si>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</si>
  <si>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</si>
  <si>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</si>
  <si>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</si>
  <si>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</si>
  <si>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</si>
  <si>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</si>
  <si>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</si>
  <si>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</si>
  <si>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</si>
  <si>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</si>
  <si>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</si>
  <si>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</si>
  <si>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</si>
  <si>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</si>
  <si>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</si>
  <si>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</si>
  <si>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</si>
  <si>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</si>
  <si>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</si>
  <si>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</si>
  <si>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</si>
  <si>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</si>
  <si>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</si>
  <si>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</si>
  <si>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</si>
  <si>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</si>
  <si>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</si>
  <si>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</si>
  <si>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</si>
  <si>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</si>
  <si>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</si>
  <si>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</si>
  <si>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</si>
  <si>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</si>
  <si>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</si>
  <si>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</si>
  <si>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</si>
  <si>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</si>
  <si>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</si>
  <si>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</si>
  <si>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</si>
  <si>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</si>
  <si>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</si>
  <si>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</si>
  <si>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</si>
  <si>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</si>
  <si>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</si>
  <si>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</si>
  <si>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</si>
  <si>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</si>
  <si>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</si>
  <si>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</si>
  <si>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</si>
  <si>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</si>
  <si>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</si>
  <si>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</si>
  <si>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</si>
  <si>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</si>
  <si>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</si>
  <si>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</si>
  <si>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</si>
  <si>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</si>
  <si>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</si>
  <si>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</si>
  <si>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</si>
  <si>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</si>
  <si>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</si>
  <si>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</si>
  <si>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</si>
  <si>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</si>
  <si>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</si>
  <si>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</si>
  <si>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</si>
  <si>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</si>
  <si>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</si>
  <si>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</si>
  <si>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</si>
  <si>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</si>
  <si>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</si>
  <si>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</si>
  <si>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</si>
  <si>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</si>
  <si>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</si>
  <si>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</si>
  <si>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</si>
  <si>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</si>
  <si>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</si>
  <si>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</si>
  <si>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</si>
  <si>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</si>
  <si>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</si>
  <si>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</si>
  <si>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</si>
  <si>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</si>
  <si>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</si>
  <si>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</si>
  <si>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</si>
  <si>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</si>
  <si>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</si>
  <si>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</si>
  <si>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</si>
  <si>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</si>
  <si>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</si>
  <si>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</si>
  <si>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</si>
  <si>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</si>
  <si>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</si>
  <si>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</si>
  <si>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</si>
  <si>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</si>
  <si>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</si>
  <si>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</si>
  <si>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</si>
  <si>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</si>
  <si>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</si>
  <si>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</si>
  <si>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</si>
  <si>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</si>
  <si>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</si>
  <si>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</si>
  <si>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</si>
  <si>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</si>
  <si>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</si>
  <si>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</si>
  <si>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</si>
  <si>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</si>
  <si>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</si>
  <si>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</si>
  <si>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</si>
  <si>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</si>
  <si>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</si>
  <si>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</si>
  <si>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</si>
  <si>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</si>
  <si>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</si>
  <si>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</si>
  <si>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</si>
  <si>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</si>
  <si>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</si>
  <si>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</si>
  <si>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</si>
  <si>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</si>
  <si>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</si>
  <si>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</si>
  <si>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</si>
  <si>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</si>
  <si>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</si>
  <si>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</si>
  <si>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</si>
  <si>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</si>
  <si>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</si>
  <si>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</si>
  <si>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</si>
  <si>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</si>
  <si>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</si>
  <si>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</si>
  <si>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</si>
  <si>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</si>
  <si>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</si>
  <si>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</si>
  <si>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</si>
  <si>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</si>
  <si>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</si>
  <si>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</si>
  <si>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</si>
  <si>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</si>
  <si>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</si>
  <si>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</si>
  <si>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</si>
  <si>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</si>
  <si>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</si>
  <si>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</si>
  <si>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</si>
  <si>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</si>
  <si>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</si>
  <si>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</si>
  <si>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</si>
  <si>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</si>
  <si>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</si>
  <si>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</si>
  <si>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</si>
  <si>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</si>
  <si>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</si>
  <si>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</si>
  <si>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</si>
  <si>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</si>
  <si>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</si>
  <si>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</si>
  <si>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</si>
  <si>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</si>
  <si>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</si>
  <si>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</si>
  <si>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</si>
  <si>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</si>
  <si>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</si>
  <si>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</si>
  <si>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</si>
  <si>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</si>
  <si>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</si>
  <si>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</si>
  <si>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</si>
  <si>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</si>
  <si>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</si>
  <si>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</si>
  <si>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</si>
  <si>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</si>
  <si>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</si>
  <si>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</si>
  <si>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</si>
  <si>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</si>
  <si>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</si>
  <si>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</si>
  <si>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</si>
  <si>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</si>
  <si>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</si>
  <si>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</si>
  <si>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</si>
  <si>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</si>
  <si>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</si>
  <si>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</si>
  <si>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</si>
  <si>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</si>
  <si>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</si>
  <si>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</si>
  <si>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</si>
  <si>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</si>
  <si>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</si>
  <si>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</si>
  <si>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</si>
  <si>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</si>
  <si>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</si>
  <si>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</si>
  <si>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</si>
  <si>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</si>
  <si>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</si>
  <si>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</si>
  <si>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</si>
  <si>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</si>
  <si>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</si>
  <si>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</si>
  <si>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</si>
  <si>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</si>
  <si>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</si>
  <si>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</si>
  <si>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</si>
  <si>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</si>
  <si>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</si>
  <si>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</si>
  <si>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</si>
  <si>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</si>
  <si>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</si>
  <si>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</si>
  <si>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</si>
  <si>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</si>
  <si>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</si>
  <si>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</si>
  <si>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</si>
  <si>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</si>
  <si>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</si>
  <si>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</si>
  <si>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</si>
  <si>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</si>
  <si>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</si>
  <si>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</si>
  <si>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</si>
  <si>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</si>
  <si>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</si>
  <si>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</si>
  <si>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</si>
  <si>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</si>
  <si>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</si>
  <si>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</si>
  <si>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</si>
  <si>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</si>
  <si>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</si>
  <si>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</si>
  <si>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</si>
  <si>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</si>
  <si>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</si>
  <si>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</si>
  <si>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</si>
  <si>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</si>
  <si>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</si>
  <si>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</si>
  <si>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</si>
  <si>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</si>
  <si>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</si>
  <si>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</si>
  <si>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</si>
  <si>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</si>
  <si>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</si>
  <si>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</si>
  <si>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</si>
  <si>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</si>
  <si>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</si>
  <si>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</si>
  <si>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</si>
  <si>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</si>
  <si>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</si>
  <si>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</si>
  <si>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</si>
  <si>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</si>
  <si>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</si>
  <si>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</si>
  <si>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</si>
  <si>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</si>
  <si>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</si>
  <si>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</si>
  <si>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</si>
  <si>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</si>
  <si>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</si>
  <si>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</si>
  <si>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</si>
  <si>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</si>
  <si>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</si>
  <si>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</si>
  <si>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</si>
  <si>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</si>
  <si>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</si>
  <si>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</si>
  <si>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</si>
  <si>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</si>
  <si>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</si>
  <si>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</si>
  <si>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</si>
  <si>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</si>
  <si>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</si>
  <si>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</si>
  <si>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</si>
  <si>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</si>
  <si>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</si>
  <si>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</si>
  <si>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</si>
  <si>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</si>
  <si>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</si>
  <si>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</si>
  <si>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</si>
  <si>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</si>
  <si>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</si>
  <si>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</si>
  <si>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</si>
  <si>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</si>
  <si>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</si>
  <si>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</si>
  <si>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</si>
  <si>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</si>
  <si>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</si>
  <si>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</si>
  <si>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</si>
  <si>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</si>
  <si>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</si>
  <si>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</si>
  <si>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</si>
  <si>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</si>
  <si>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</si>
  <si>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</si>
  <si>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</si>
  <si>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</si>
  <si>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</si>
  <si>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</si>
  <si>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</si>
  <si>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</si>
  <si>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</si>
  <si>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</si>
  <si>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</si>
  <si>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</si>
  <si>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</si>
  <si>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</si>
  <si>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</si>
  <si>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</si>
  <si>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</si>
  <si>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</si>
  <si>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</si>
  <si>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</si>
  <si>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</si>
  <si>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</si>
  <si>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</si>
  <si>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</si>
  <si>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</si>
  <si>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</si>
  <si>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</si>
  <si>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</si>
  <si>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</si>
  <si>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</si>
  <si>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</si>
  <si>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</si>
  <si>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</si>
  <si>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</si>
  <si>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</si>
  <si>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</si>
  <si>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</si>
  <si>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</si>
  <si>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</si>
  <si>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</si>
  <si>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</si>
  <si>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</si>
  <si>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</si>
  <si>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</si>
  <si>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</si>
  <si>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</si>
  <si>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</si>
  <si>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</si>
  <si>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</si>
  <si>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</si>
  <si>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</si>
  <si>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</si>
  <si>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</si>
  <si>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</si>
  <si>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</si>
  <si>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</si>
  <si>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</si>
  <si>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</si>
  <si>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</si>
  <si>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</si>
  <si>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</si>
  <si>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</si>
  <si>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</si>
  <si>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</si>
  <si>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</si>
  <si>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</si>
  <si>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</si>
  <si>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</si>
  <si>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</si>
  <si>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</si>
  <si>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</si>
  <si>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</si>
  <si>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</si>
  <si>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</si>
  <si>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</si>
  <si>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</si>
  <si>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</si>
  <si>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</si>
  <si>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</si>
  <si>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</si>
  <si>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</si>
  <si>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</si>
  <si>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</si>
  <si>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</si>
  <si>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</si>
  <si>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</si>
  <si>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</si>
  <si>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</si>
  <si>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</si>
  <si>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</si>
  <si>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</si>
  <si>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</si>
  <si>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</si>
  <si>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</si>
  <si>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</si>
  <si>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</si>
  <si>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</si>
  <si>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</si>
  <si>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</si>
  <si>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</si>
  <si>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</si>
  <si>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</si>
  <si>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</si>
  <si>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</si>
  <si>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</si>
  <si>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</si>
  <si>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</si>
  <si>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</si>
  <si>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</si>
  <si>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</si>
  <si>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</si>
  <si>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</si>
  <si>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</si>
  <si>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</si>
  <si>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</si>
  <si>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</si>
  <si>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</si>
  <si>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</si>
  <si>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</si>
  <si>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</si>
  <si>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</si>
  <si>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</si>
  <si>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</si>
  <si>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</si>
  <si>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</si>
  <si>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</si>
  <si>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</si>
  <si>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</si>
  <si>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</si>
  <si>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</si>
  <si>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</si>
  <si>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</si>
  <si>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</si>
  <si>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</si>
  <si>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</si>
  <si>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</si>
  <si>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</si>
  <si>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</si>
  <si>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</si>
  <si>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</si>
  <si>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</si>
  <si>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</si>
  <si>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</si>
  <si>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</si>
  <si>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</si>
  <si>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</si>
  <si>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</si>
  <si>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</si>
  <si>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</si>
  <si>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</si>
  <si>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</si>
  <si>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</si>
  <si>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</si>
  <si>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</si>
  <si>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</si>
  <si>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</si>
  <si>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</si>
  <si>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</si>
  <si>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</si>
  <si>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</si>
  <si>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</si>
  <si>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</si>
  <si>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</si>
  <si>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</si>
  <si>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</si>
  <si>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</si>
  <si>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</si>
  <si>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</si>
  <si>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</si>
  <si>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</si>
  <si>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</si>
  <si>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</si>
  <si>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</si>
  <si>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</si>
  <si>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</si>
  <si>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</si>
  <si>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</si>
  <si>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</si>
  <si>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</si>
  <si>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</si>
  <si>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</si>
  <si>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</si>
  <si>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</si>
  <si>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</si>
  <si>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</si>
  <si>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</si>
  <si>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</si>
  <si>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</si>
  <si>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</si>
  <si>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</si>
  <si>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</si>
  <si>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</si>
  <si>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</si>
  <si>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</si>
  <si>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</si>
  <si>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</si>
  <si>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</si>
  <si>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</si>
  <si>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</si>
  <si>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</si>
  <si>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</si>
  <si>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</si>
  <si>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</si>
  <si>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</si>
  <si>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</si>
  <si>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</si>
  <si>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</si>
  <si>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</si>
  <si>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</si>
  <si>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</si>
  <si>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</si>
  <si>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</si>
  <si>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</si>
  <si>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</si>
  <si>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</si>
  <si>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</si>
  <si>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</si>
  <si>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</si>
  <si>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</si>
  <si>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</si>
  <si>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</si>
  <si>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</si>
  <si>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</si>
  <si>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</si>
  <si>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</si>
  <si>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</si>
  <si>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</si>
  <si>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</si>
  <si>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</si>
  <si>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</si>
  <si>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</si>
  <si>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</si>
  <si>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</si>
  <si>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</si>
  <si>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</si>
  <si>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</si>
  <si>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</si>
  <si>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</si>
  <si>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</si>
  <si>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</si>
  <si>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</si>
  <si>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</si>
  <si>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</si>
  <si>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</si>
  <si>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</si>
  <si>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</si>
  <si>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</si>
  <si>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</si>
  <si>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</si>
  <si>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</si>
  <si>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</si>
  <si>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</si>
  <si>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</si>
  <si>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</si>
  <si>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</si>
  <si>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</si>
  <si>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</si>
  <si>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</si>
  <si>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</si>
  <si>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</si>
  <si>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</si>
  <si>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</si>
  <si>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</si>
  <si>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</si>
  <si>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</si>
  <si>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</si>
  <si>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</si>
  <si>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</si>
  <si>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</si>
  <si>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</si>
  <si>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</si>
  <si>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</si>
  <si>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</si>
  <si>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</si>
  <si>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</si>
  <si>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</si>
  <si>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</si>
  <si>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</si>
  <si>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</si>
  <si>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</si>
  <si>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</si>
  <si>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</si>
  <si>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</si>
  <si>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</si>
  <si>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</si>
  <si>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</si>
  <si>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</si>
  <si>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</si>
  <si>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</si>
  <si>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</si>
  <si>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</si>
  <si>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</si>
  <si>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</si>
  <si>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</si>
  <si>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</si>
  <si>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</si>
  <si>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</si>
  <si>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</si>
  <si>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</si>
  <si>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</si>
  <si>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</si>
  <si>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</si>
  <si>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</si>
  <si>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</si>
  <si>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</si>
  <si>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</si>
  <si>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</si>
  <si>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</si>
  <si>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</si>
  <si>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</si>
  <si>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</si>
  <si>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</si>
  <si>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</si>
  <si>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</si>
  <si>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</si>
  <si>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</si>
  <si>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</si>
  <si>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</si>
  <si>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</si>
  <si>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</si>
  <si>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</si>
  <si>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</si>
  <si>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</si>
  <si>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</si>
  <si>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</si>
  <si>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</si>
  <si>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</si>
  <si>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</si>
  <si>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</si>
  <si>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</si>
  <si>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</si>
  <si>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</si>
  <si>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</si>
  <si>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</si>
  <si>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</si>
  <si>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</si>
  <si>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</si>
  <si>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</si>
  <si>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</si>
  <si>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</si>
  <si>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</si>
  <si>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</si>
  <si>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</si>
  <si>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</si>
  <si>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</si>
  <si>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</si>
  <si>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</si>
  <si>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</si>
  <si>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</si>
  <si>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</si>
  <si>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</si>
  <si>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</si>
  <si>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</si>
  <si>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</si>
  <si>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</si>
  <si>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</si>
  <si>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</si>
  <si>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</si>
  <si>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</si>
  <si>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</si>
  <si>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</si>
  <si>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</si>
  <si>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</si>
  <si>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</si>
  <si>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</si>
  <si>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</si>
  <si>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</si>
  <si>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</si>
  <si>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</si>
  <si>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</si>
  <si>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</si>
  <si>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</si>
  <si>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</si>
  <si>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</si>
  <si>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</si>
  <si>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</si>
  <si>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</si>
  <si>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</si>
  <si>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</si>
  <si>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</si>
  <si>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</si>
  <si>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</si>
  <si>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</si>
  <si>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</si>
  <si>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</si>
  <si>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</si>
  <si>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</si>
  <si>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</si>
  <si>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</si>
  <si>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</si>
  <si>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</si>
  <si>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</si>
  <si>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</si>
  <si>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</si>
  <si>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</si>
  <si>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</si>
  <si>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</si>
  <si>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</si>
  <si>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</si>
  <si>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</si>
  <si>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</si>
  <si>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</si>
  <si>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</si>
  <si>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</si>
  <si>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</si>
  <si>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</si>
  <si>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</si>
  <si>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</si>
  <si>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</si>
  <si>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</si>
  <si>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</si>
  <si>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</si>
  <si>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</si>
  <si>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</si>
  <si>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</si>
  <si>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</si>
  <si>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</si>
  <si>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</si>
  <si>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</si>
  <si>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</si>
  <si>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</si>
  <si>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</si>
  <si>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</si>
  <si>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</si>
  <si>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</si>
  <si>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</si>
  <si>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</si>
  <si>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</si>
  <si>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</si>
  <si>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</si>
  <si>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</si>
  <si>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</si>
  <si>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</si>
  <si>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</si>
  <si>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</si>
  <si>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</si>
  <si>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</si>
  <si>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</si>
  <si>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</si>
  <si>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</si>
  <si>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</si>
  <si>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</si>
  <si>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</si>
  <si>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</si>
  <si>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</si>
  <si>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</si>
  <si>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</si>
  <si>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</si>
  <si>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</si>
  <si>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</si>
  <si>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</si>
  <si>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</si>
  <si>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</si>
  <si>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</si>
  <si>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</si>
  <si>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</si>
  <si>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</si>
  <si>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</si>
  <si>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</si>
  <si>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</si>
  <si>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</si>
  <si>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</si>
  <si>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</si>
  <si>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</si>
  <si>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</si>
  <si>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</si>
  <si>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</si>
  <si>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</si>
  <si>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</si>
  <si>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</si>
  <si>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</si>
  <si>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</si>
  <si>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</si>
  <si>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</si>
  <si>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</si>
  <si>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</si>
  <si>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</si>
  <si>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</si>
  <si>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</si>
  <si>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</si>
  <si>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</si>
  <si>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</si>
  <si>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</si>
  <si>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</si>
  <si>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</si>
  <si>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</si>
  <si>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</si>
  <si>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</si>
  <si>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</si>
  <si>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</si>
  <si>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</si>
  <si>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</si>
  <si>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</si>
  <si>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</si>
  <si>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</si>
  <si>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</si>
  <si>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</si>
  <si>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</si>
  <si>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</si>
  <si>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</si>
  <si>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</si>
  <si>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</si>
  <si>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</si>
  <si>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</si>
  <si>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</si>
  <si>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</si>
  <si>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</si>
  <si>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</si>
  <si>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</si>
  <si>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</si>
  <si>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</si>
  <si>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</si>
  <si>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</si>
  <si>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</si>
  <si>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</si>
  <si>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</si>
  <si>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</si>
  <si>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</si>
  <si>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</si>
  <si>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</si>
  <si>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</si>
  <si>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</si>
  <si>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</si>
  <si>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</si>
  <si>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</si>
  <si>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</si>
  <si>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</si>
  <si>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</si>
  <si>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</si>
  <si>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</si>
  <si>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</si>
  <si>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</si>
  <si>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</si>
  <si>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</si>
  <si>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</si>
  <si>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</si>
  <si>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</si>
  <si>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</si>
  <si>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</si>
  <si>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</si>
  <si>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</si>
  <si>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</si>
  <si>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</si>
  <si>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</si>
  <si>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</si>
  <si>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</si>
  <si>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</si>
  <si>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</si>
  <si>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</si>
  <si>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</si>
  <si>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</si>
  <si>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</si>
  <si>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</si>
  <si>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</si>
  <si>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</si>
  <si>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</si>
  <si>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</si>
  <si>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</si>
  <si>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</si>
  <si>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</si>
  <si>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</si>
  <si>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</si>
  <si>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</si>
  <si>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</si>
  <si>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</si>
  <si>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</si>
  <si>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</si>
  <si>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</si>
  <si>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</si>
  <si>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</si>
  <si>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</si>
  <si>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</si>
  <si>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</si>
  <si>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</si>
  <si>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</si>
  <si>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</si>
  <si>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</si>
  <si>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</si>
  <si>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</si>
  <si>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</si>
  <si>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</si>
  <si>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</si>
  <si>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</si>
  <si>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</si>
  <si>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</si>
  <si>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</si>
  <si>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</si>
  <si>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</si>
  <si>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</si>
  <si>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</si>
  <si>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</si>
  <si>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</si>
  <si>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</si>
  <si>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</si>
  <si>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</si>
  <si>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</si>
  <si>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</si>
  <si>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</si>
  <si>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</si>
  <si>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</si>
  <si>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</si>
  <si>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</si>
  <si>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</si>
  <si>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</si>
  <si>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</si>
  <si>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</si>
  <si>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</si>
  <si>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</si>
  <si>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</si>
  <si>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</si>
  <si>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</si>
  <si>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</si>
  <si>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</si>
  <si>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</si>
  <si>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</si>
  <si>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</si>
  <si>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</si>
  <si>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</si>
  <si>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</si>
  <si>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</si>
  <si>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</si>
  <si>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</si>
  <si>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</si>
  <si>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</si>
  <si>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</si>
  <si>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</si>
  <si>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</si>
  <si>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</si>
  <si>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</si>
  <si>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</si>
  <si>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</si>
  <si>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</si>
  <si>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</si>
  <si>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</si>
  <si>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</si>
  <si>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</si>
  <si>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</si>
  <si>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</si>
  <si>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</si>
  <si>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</si>
  <si>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</si>
  <si>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</si>
  <si>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</si>
  <si>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</si>
  <si>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</si>
  <si>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</si>
  <si>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</si>
  <si>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</si>
  <si>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</si>
  <si>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</si>
  <si>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</si>
  <si>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</si>
  <si>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</si>
  <si>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</si>
  <si>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</si>
  <si>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</si>
  <si>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</si>
  <si>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</si>
  <si>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</si>
  <si>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</si>
  <si>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</si>
  <si>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</si>
  <si>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</si>
  <si>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</si>
  <si>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</si>
  <si>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</si>
  <si>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</si>
  <si>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</si>
  <si>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</si>
  <si>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</si>
  <si>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</si>
  <si>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</si>
  <si>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</si>
  <si>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</si>
  <si>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</si>
  <si>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</si>
  <si>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</si>
  <si>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</si>
  <si>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</si>
  <si>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</si>
  <si>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</si>
  <si>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</si>
  <si>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</si>
  <si>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</si>
  <si>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</si>
  <si>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</si>
  <si>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</si>
  <si>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</si>
  <si>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</si>
  <si>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</si>
  <si>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</si>
  <si>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</si>
  <si>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</si>
  <si>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</si>
  <si>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</si>
  <si>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</si>
  <si>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</si>
  <si>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</si>
  <si>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</si>
  <si>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</si>
  <si>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</si>
  <si>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</si>
  <si>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</si>
  <si>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</si>
  <si>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</si>
  <si>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</si>
  <si>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</si>
  <si>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</si>
  <si>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</si>
  <si>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</si>
  <si>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</si>
  <si>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</si>
  <si>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</si>
  <si>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</si>
  <si>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</si>
  <si>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</si>
  <si>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</si>
  <si>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</si>
  <si>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</si>
  <si>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</si>
  <si>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</si>
  <si>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</si>
  <si>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</si>
  <si>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</si>
  <si>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</si>
  <si>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</si>
  <si>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</si>
  <si>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</si>
  <si>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</si>
  <si>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</si>
  <si>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</si>
  <si>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</si>
  <si>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</si>
  <si>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</si>
  <si>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</si>
  <si>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</si>
  <si>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</si>
  <si>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</si>
  <si>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</si>
  <si>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</si>
  <si>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</si>
  <si>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</si>
  <si>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</si>
  <si>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</si>
  <si>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</si>
  <si>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</si>
  <si>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</si>
  <si>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</si>
  <si>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</si>
  <si>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</si>
  <si>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</si>
  <si>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</si>
  <si>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</si>
  <si>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</si>
  <si>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</si>
  <si>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</si>
  <si>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</si>
  <si>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</si>
  <si>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</si>
  <si>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</si>
  <si>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</si>
  <si>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</si>
  <si>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</si>
  <si>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</si>
  <si>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</si>
  <si>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</si>
  <si>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</si>
  <si>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</si>
  <si>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</si>
  <si>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</si>
  <si>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</si>
  <si>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</si>
  <si>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</si>
  <si>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</si>
  <si>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</si>
  <si>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</si>
  <si>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</si>
  <si>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</si>
  <si>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</si>
  <si>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</si>
  <si>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</si>
  <si>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</si>
  <si>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</si>
  <si>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</si>
  <si>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</si>
  <si>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</si>
  <si>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</si>
  <si>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</si>
  <si>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</si>
  <si>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</si>
  <si>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</si>
  <si>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</si>
  <si>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</si>
  <si>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</si>
  <si>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</si>
  <si>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</si>
  <si>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</si>
  <si>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</si>
  <si>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</si>
  <si>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</si>
  <si>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</si>
  <si>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</si>
  <si>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</si>
  <si>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</si>
  <si>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</si>
  <si>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</si>
  <si>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</si>
  <si>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</si>
  <si>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</si>
  <si>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</si>
  <si>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</si>
  <si>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</si>
  <si>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</si>
  <si>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</si>
  <si>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</si>
  <si>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</si>
  <si>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</si>
  <si>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</si>
  <si>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</si>
  <si>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</si>
  <si>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</si>
  <si>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</si>
  <si>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</si>
  <si>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</si>
  <si>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</si>
  <si>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</si>
  <si>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</si>
  <si>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</si>
  <si>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</si>
  <si>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</si>
  <si>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</si>
  <si>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</si>
  <si>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</si>
  <si>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</si>
  <si>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</si>
  <si>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</si>
  <si>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</si>
  <si>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</si>
  <si>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</si>
  <si>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</si>
  <si>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</si>
  <si>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</si>
  <si>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</si>
  <si>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</si>
  <si>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</si>
  <si>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</si>
  <si>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</si>
  <si>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</si>
  <si>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</si>
  <si>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</si>
  <si>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</si>
  <si>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</si>
  <si>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</si>
  <si>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</si>
  <si>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</si>
  <si>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</si>
  <si>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</si>
  <si>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</si>
  <si>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</si>
  <si>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</si>
  <si>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</si>
  <si>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</si>
  <si>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</si>
  <si>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</si>
  <si>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</si>
  <si>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</si>
  <si>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</si>
  <si>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</si>
  <si>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</si>
  <si>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</si>
  <si>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</si>
  <si>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</si>
  <si>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</si>
  <si>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</si>
  <si>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</si>
  <si>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</si>
  <si>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</si>
  <si>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</si>
  <si>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</si>
  <si>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</si>
  <si>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</si>
  <si>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</si>
  <si>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</si>
  <si>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</si>
  <si>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</si>
  <si>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</si>
  <si>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</si>
  <si>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</si>
  <si>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</si>
  <si>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</si>
  <si>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</si>
  <si>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</si>
  <si>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</si>
  <si>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</si>
  <si>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</si>
  <si>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</si>
  <si>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</si>
  <si>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</si>
  <si>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</si>
  <si>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</si>
  <si>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</si>
  <si>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</si>
  <si>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</si>
  <si>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</si>
  <si>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</si>
  <si>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</si>
  <si>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</si>
  <si>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</si>
  <si>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</si>
  <si>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</si>
  <si>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</si>
  <si>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</si>
  <si>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</si>
  <si>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</si>
  <si>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</si>
  <si>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</si>
  <si>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</si>
  <si>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</si>
  <si>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</si>
  <si>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</si>
  <si>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</si>
  <si>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</si>
  <si>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</si>
  <si>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</si>
  <si>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</si>
  <si>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</si>
  <si>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</si>
  <si>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</si>
  <si>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</si>
  <si>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</si>
  <si>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</si>
  <si>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</si>
  <si>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</si>
  <si>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</si>
  <si>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</si>
  <si>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</si>
  <si>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</si>
  <si>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</si>
  <si>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</si>
  <si>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</si>
  <si>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</si>
  <si>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</si>
  <si>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</si>
  <si>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</si>
  <si>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</si>
  <si>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</si>
  <si>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</si>
  <si>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</si>
  <si>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</si>
  <si>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</si>
  <si>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</si>
  <si>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</si>
  <si>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</si>
  <si>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</si>
  <si>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</si>
  <si>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</si>
  <si>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</si>
  <si>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</si>
  <si>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</si>
  <si>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</si>
  <si>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</si>
  <si>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</si>
  <si>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</si>
  <si>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</si>
  <si>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</si>
  <si>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</si>
  <si>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</si>
  <si>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</si>
  <si>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</si>
  <si>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</si>
  <si>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</si>
  <si>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</si>
  <si>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</si>
  <si>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</si>
  <si>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</si>
  <si>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</si>
  <si>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</si>
  <si>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</si>
  <si>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</si>
  <si>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</si>
  <si>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</si>
  <si>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</si>
  <si>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</si>
  <si>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</si>
  <si>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</si>
  <si>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</si>
  <si>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</si>
  <si>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</si>
  <si>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</si>
  <si>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</si>
  <si>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</si>
  <si>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</si>
  <si>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</si>
  <si>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</si>
  <si>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</si>
  <si>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</si>
  <si>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</si>
  <si>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</si>
  <si>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</si>
  <si>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</si>
  <si>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</si>
  <si>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</si>
  <si>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</si>
  <si>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</si>
  <si>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</si>
  <si>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</si>
  <si>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</si>
  <si>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</si>
  <si>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</si>
  <si>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</si>
  <si>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</si>
  <si>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</si>
  <si>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</si>
  <si>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</si>
  <si>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</si>
  <si>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</si>
  <si>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</si>
  <si>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</si>
  <si>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</si>
  <si>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</si>
  <si>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</si>
  <si>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</si>
  <si>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</si>
  <si>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</si>
  <si>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</si>
  <si>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</si>
  <si>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</si>
  <si>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</si>
  <si>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</si>
  <si>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</si>
  <si>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</si>
  <si>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</si>
  <si>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</si>
  <si>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</si>
  <si>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</si>
  <si>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</si>
  <si>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</si>
  <si>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</si>
  <si>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</si>
  <si>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</si>
  <si>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</si>
  <si>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</si>
  <si>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</si>
  <si>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</si>
  <si>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</si>
  <si>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</si>
  <si>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</si>
  <si>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</si>
  <si>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</si>
  <si>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</si>
  <si>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</si>
  <si>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</si>
  <si>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</si>
  <si>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</si>
  <si>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</si>
  <si>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</si>
  <si>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</si>
  <si>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</si>
  <si>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</si>
  <si>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</si>
  <si>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</si>
  <si>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</si>
  <si>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</si>
  <si>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</si>
  <si>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</si>
  <si>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</si>
  <si>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</si>
  <si>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</si>
  <si>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</si>
  <si>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</si>
  <si>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</si>
  <si>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</si>
  <si>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</si>
  <si>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</si>
  <si>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</si>
  <si>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</si>
  <si>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</si>
  <si>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</si>
  <si>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</si>
  <si>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</si>
  <si>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</si>
  <si>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</si>
  <si>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</si>
  <si>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</si>
  <si>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</si>
  <si>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</si>
  <si>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</si>
  <si>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</si>
  <si>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</si>
  <si>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</si>
  <si>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</si>
  <si>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</si>
  <si>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</si>
  <si>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</si>
  <si>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</si>
  <si>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</si>
  <si>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</si>
  <si>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</si>
  <si>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</si>
  <si>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</si>
  <si>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</si>
  <si>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</si>
  <si>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</si>
  <si>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</si>
  <si>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</si>
  <si>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</si>
  <si>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</si>
  <si>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</si>
  <si>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</si>
  <si>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</si>
  <si>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</si>
  <si>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</si>
  <si>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</si>
  <si>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</si>
  <si>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</si>
  <si>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</si>
  <si>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</si>
  <si>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</si>
  <si>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</si>
  <si>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</si>
  <si>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</si>
  <si>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</si>
  <si>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</si>
  <si>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</si>
  <si>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</si>
  <si>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</si>
  <si>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</si>
  <si>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</si>
  <si>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</si>
  <si>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</si>
  <si>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</si>
  <si>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</si>
  <si>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</si>
  <si>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</si>
  <si>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</si>
  <si>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</si>
  <si>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</si>
  <si>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</si>
  <si>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</si>
  <si>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</si>
  <si>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</si>
  <si>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</si>
  <si>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</si>
  <si>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</si>
  <si>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</si>
  <si>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</si>
  <si>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</si>
  <si>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</si>
  <si>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</si>
  <si>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</si>
  <si>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</si>
  <si>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</si>
  <si>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</si>
  <si>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</si>
  <si>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</si>
  <si>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</si>
  <si>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</si>
  <si>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</si>
  <si>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</si>
  <si>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</si>
  <si>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</si>
  <si>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</si>
  <si>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</si>
  <si>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</si>
  <si>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</si>
  <si>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</si>
  <si>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</si>
  <si>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</si>
  <si>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</si>
  <si>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</si>
  <si>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</si>
  <si>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</si>
  <si>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</si>
  <si>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</si>
  <si>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</si>
  <si>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</si>
  <si>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</si>
  <si>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</si>
  <si>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</si>
  <si>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</si>
  <si>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</si>
  <si>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</si>
  <si>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</si>
  <si>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</si>
  <si>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</si>
  <si>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</si>
  <si>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</si>
  <si>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</si>
  <si>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</si>
  <si>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</si>
  <si>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</si>
  <si>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</si>
  <si>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</si>
  <si>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</si>
  <si>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</si>
  <si>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</si>
  <si>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</si>
  <si>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</si>
  <si>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</si>
  <si>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</si>
  <si>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</si>
  <si>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</si>
  <si>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</si>
  <si>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</si>
  <si>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</si>
  <si>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</si>
  <si>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</si>
  <si>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</si>
  <si>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</si>
  <si>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</si>
  <si>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</si>
  <si>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</si>
  <si>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</si>
  <si>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</si>
  <si>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</si>
  <si>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</si>
  <si>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</si>
  <si>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</si>
  <si>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</si>
  <si>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</si>
  <si>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</si>
  <si>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</si>
  <si>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</si>
  <si>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</si>
  <si>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</si>
  <si>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</si>
  <si>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</si>
  <si>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</si>
  <si>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</si>
  <si>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</si>
  <si>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</si>
  <si>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</si>
  <si>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</si>
  <si>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</si>
  <si>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</si>
  <si>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</si>
  <si>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</si>
  <si>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</si>
  <si>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</si>
  <si>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</si>
  <si>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</si>
  <si>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</si>
  <si>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</si>
  <si>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</si>
  <si>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</si>
  <si>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</si>
  <si>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</si>
  <si>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</si>
  <si>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</si>
  <si>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</si>
  <si>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</si>
  <si>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</si>
  <si>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</si>
  <si>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</si>
  <si>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</si>
  <si>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</si>
  <si>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</si>
  <si>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</si>
  <si>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</si>
  <si>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</si>
  <si>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</si>
  <si>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</si>
  <si>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</si>
  <si>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</si>
  <si>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</si>
  <si>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</si>
  <si>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</si>
  <si>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</si>
  <si>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</si>
  <si>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</si>
  <si>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</si>
  <si>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</si>
  <si>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</si>
  <si>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</si>
  <si>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</si>
  <si>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</si>
  <si>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</si>
  <si>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</si>
  <si>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</si>
  <si>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</si>
  <si>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</si>
  <si>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</si>
  <si>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</si>
  <si>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</si>
  <si>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</si>
  <si>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</si>
  <si>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</si>
  <si>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</si>
  <si>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</si>
  <si>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</si>
  <si>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</si>
  <si>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</si>
  <si>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</si>
  <si>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</si>
  <si>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</si>
  <si>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</si>
  <si>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</si>
  <si>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</si>
  <si>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</si>
  <si>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</si>
  <si>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</si>
  <si>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</si>
  <si>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</si>
  <si>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</si>
  <si>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</si>
  <si>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</si>
  <si>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</si>
  <si>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</si>
  <si>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</si>
  <si>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</si>
  <si>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</si>
  <si>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</si>
  <si>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</si>
  <si>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</si>
  <si>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</si>
  <si>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</si>
  <si>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</si>
  <si>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</si>
  <si>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</si>
  <si>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</si>
  <si>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</si>
  <si>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</si>
  <si>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</si>
  <si>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</si>
  <si>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</si>
  <si>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</si>
  <si>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</si>
  <si>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</si>
  <si>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</si>
  <si>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</si>
  <si>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</si>
  <si>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</si>
  <si>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</si>
  <si>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</si>
  <si>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</si>
  <si>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</si>
  <si>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</si>
  <si>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</si>
  <si>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</si>
  <si>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</si>
  <si>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</si>
  <si>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</si>
  <si>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</si>
  <si>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</si>
  <si>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</si>
  <si>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</si>
  <si>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</si>
  <si>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</si>
  <si>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</si>
  <si>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</si>
  <si>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</si>
  <si>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</si>
  <si>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</si>
  <si>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</si>
  <si>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</si>
  <si>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</si>
  <si>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</si>
  <si>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</si>
  <si>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</si>
  <si>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</si>
  <si>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</si>
  <si>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</si>
  <si>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</si>
  <si>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</si>
  <si>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</si>
  <si>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</si>
  <si>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</si>
  <si>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</si>
  <si>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</si>
  <si>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</si>
  <si>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</si>
  <si>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</si>
  <si>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</si>
  <si>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</si>
  <si>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</si>
  <si>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</si>
  <si>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</si>
  <si>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</si>
  <si>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</si>
  <si>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</si>
  <si>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</si>
  <si>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</si>
  <si>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</si>
  <si>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</si>
  <si>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</si>
  <si>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</si>
  <si>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</si>
  <si>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</si>
  <si>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</si>
  <si>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</si>
  <si>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</si>
  <si>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</si>
  <si>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</si>
  <si>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</si>
  <si>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</si>
  <si>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</si>
  <si>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</si>
  <si>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</si>
  <si>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</si>
  <si>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</si>
  <si>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</si>
  <si>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</si>
  <si>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</si>
  <si>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</si>
  <si>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</si>
  <si>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</si>
  <si>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</si>
  <si>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</si>
  <si>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</si>
  <si>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</si>
  <si>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</si>
  <si>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</si>
  <si>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</si>
  <si>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</si>
  <si>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</si>
  <si>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</si>
  <si>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</si>
  <si>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</si>
  <si>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</si>
  <si>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</si>
  <si>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</si>
  <si>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</si>
  <si>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</si>
  <si>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</si>
  <si>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</si>
  <si>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</si>
  <si>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</si>
  <si>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</si>
  <si>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</si>
  <si>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</si>
  <si>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</si>
  <si>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</si>
  <si>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</si>
  <si>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</si>
  <si>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</si>
  <si>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</si>
  <si>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</si>
  <si>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</si>
  <si>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</si>
  <si>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</si>
  <si>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</si>
  <si>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</si>
  <si>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</si>
  <si>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</si>
  <si>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</si>
  <si>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</si>
  <si>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</si>
  <si>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</si>
  <si>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</si>
  <si>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</si>
  <si>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</si>
  <si>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</si>
  <si>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</si>
  <si>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</si>
  <si>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</si>
  <si>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</si>
  <si>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</si>
  <si>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</si>
  <si>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</si>
  <si>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</si>
  <si>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</si>
  <si>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</si>
  <si>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</si>
  <si>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</si>
  <si>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</si>
  <si>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</si>
  <si>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</si>
  <si>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</si>
  <si>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</si>
  <si>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</si>
  <si>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</si>
  <si>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</si>
  <si>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</si>
  <si>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</si>
  <si>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</si>
  <si>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</si>
  <si>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</si>
  <si>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</si>
  <si>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</si>
  <si>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</si>
  <si>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</si>
  <si>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</si>
  <si>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</si>
  <si>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</si>
  <si>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</si>
  <si>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</si>
  <si>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</si>
  <si>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</si>
  <si>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</si>
  <si>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</si>
  <si>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</si>
  <si>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</si>
  <si>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</si>
  <si>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</si>
  <si>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</si>
  <si>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</si>
  <si>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</si>
  <si>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</si>
  <si>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</si>
  <si>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</si>
  <si>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</si>
  <si>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</si>
  <si>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</si>
  <si>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</si>
  <si>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</si>
  <si>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</si>
  <si>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</si>
  <si>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</si>
  <si>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</si>
  <si>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</si>
  <si>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</si>
  <si>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</si>
  <si>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</si>
  <si>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</si>
  <si>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</si>
  <si>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</si>
  <si>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</si>
  <si>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</si>
  <si>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</si>
  <si>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</si>
  <si>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</si>
  <si>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</si>
  <si>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</si>
  <si>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</si>
  <si>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</si>
  <si>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</si>
  <si>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</si>
  <si>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</si>
  <si>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</si>
  <si>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</si>
  <si>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</si>
  <si>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</si>
  <si>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</si>
  <si>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</si>
  <si>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</si>
  <si>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</si>
  <si>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</si>
  <si>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</si>
  <si>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</si>
  <si>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</si>
  <si>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</si>
  <si>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</si>
  <si>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</si>
  <si>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</si>
  <si>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</si>
  <si>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</si>
  <si>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</si>
  <si>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</si>
  <si>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</si>
  <si>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</si>
  <si>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</si>
  <si>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</si>
  <si>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</si>
  <si>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</si>
  <si>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</si>
  <si>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</si>
  <si>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</si>
  <si>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</si>
  <si>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</si>
  <si>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</si>
  <si>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</si>
  <si>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</si>
  <si>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</si>
  <si>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</si>
  <si>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</si>
  <si>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</si>
  <si>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</si>
  <si>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</si>
  <si>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</si>
  <si>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</si>
  <si>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</si>
  <si>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</si>
  <si>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</si>
  <si>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</si>
  <si>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</si>
  <si>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</si>
  <si>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</si>
  <si>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</si>
  <si>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</si>
  <si>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</si>
  <si>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</si>
  <si>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</si>
  <si>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</si>
  <si>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</si>
  <si>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</si>
  <si>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</si>
  <si>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</si>
  <si>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</si>
  <si>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</si>
  <si>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</si>
  <si>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</si>
  <si>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</si>
  <si>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</si>
  <si>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</si>
  <si>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</si>
  <si>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</si>
  <si>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</si>
  <si>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</si>
  <si>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</si>
  <si>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</si>
  <si>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</si>
  <si>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</si>
  <si>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</si>
  <si>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</si>
  <si>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</si>
  <si>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</si>
  <si>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</si>
  <si>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</si>
  <si>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</si>
  <si>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</si>
  <si>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</si>
  <si>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</si>
  <si>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</si>
  <si>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</si>
  <si>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</si>
  <si>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</si>
  <si>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</si>
  <si>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</si>
  <si>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</si>
  <si>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</si>
  <si>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</si>
  <si>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</si>
  <si>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</si>
  <si>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</si>
  <si>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</si>
  <si>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</si>
  <si>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</si>
  <si>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</si>
  <si>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</si>
  <si>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</si>
  <si>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</si>
  <si>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</si>
  <si>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</si>
  <si>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</si>
  <si>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</si>
  <si>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</si>
  <si>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</si>
  <si>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</si>
  <si>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</si>
  <si>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</si>
  <si>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</si>
  <si>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</si>
  <si>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</si>
  <si>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</si>
  <si>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</si>
  <si>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</si>
  <si>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</si>
  <si>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</si>
  <si>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</si>
  <si>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</si>
  <si>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</si>
  <si>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</si>
  <si>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</si>
  <si>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</si>
  <si>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</si>
  <si>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</si>
  <si>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</si>
  <si>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</si>
  <si>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</si>
  <si>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</si>
  <si>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</si>
  <si>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</si>
  <si>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</si>
  <si>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</si>
  <si>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</si>
  <si>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</si>
  <si>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</si>
  <si>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</si>
  <si>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</si>
  <si>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</si>
  <si>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</si>
  <si>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</si>
  <si>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</si>
  <si>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</si>
  <si>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</si>
  <si>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</si>
  <si>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</si>
  <si>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</si>
  <si>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</si>
  <si>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</si>
  <si>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</si>
  <si>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</si>
  <si>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</si>
  <si>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</si>
  <si>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</si>
  <si>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</si>
  <si>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</si>
  <si>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</si>
  <si>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</si>
  <si>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</si>
  <si>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</si>
  <si>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</si>
  <si>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</si>
  <si>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</si>
  <si>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</si>
  <si>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</si>
  <si>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</si>
  <si>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</si>
  <si>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</si>
  <si>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</si>
  <si>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</si>
  <si>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</si>
  <si>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</si>
  <si>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</si>
  <si>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</si>
  <si>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</si>
  <si>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</si>
  <si>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</si>
  <si>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</si>
  <si>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</si>
  <si>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</si>
  <si>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</si>
  <si>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</si>
  <si>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</si>
  <si>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</si>
  <si>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</si>
  <si>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</si>
  <si>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</si>
  <si>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</si>
  <si>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</si>
  <si>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</si>
  <si>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</si>
  <si>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</si>
  <si>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</si>
  <si>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</si>
  <si>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</si>
  <si>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</si>
  <si>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</si>
  <si>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</si>
  <si>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</si>
  <si>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</si>
  <si>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</si>
  <si>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</si>
  <si>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</si>
  <si>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</si>
  <si>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</si>
  <si>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</si>
  <si>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</si>
  <si>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</si>
  <si>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</si>
  <si>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</si>
  <si>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</si>
  <si>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</si>
  <si>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</si>
  <si>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</si>
  <si>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</si>
  <si>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</si>
  <si>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</si>
  <si>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</si>
  <si>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</si>
  <si>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Categories</t>
  </si>
  <si>
    <t>(All)</t>
  </si>
  <si>
    <t>Category and Subcategory2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</si>
  <si>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</si>
  <si>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</si>
  <si>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</si>
  <si>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</si>
  <si>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</si>
  <si>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</si>
  <si>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</si>
  <si>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</si>
  <si>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</si>
  <si>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</si>
  <si>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</si>
  <si>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</si>
  <si>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</si>
  <si>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</si>
  <si>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</si>
  <si>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</si>
  <si>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</si>
  <si>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</si>
  <si>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Avg. Donation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</si>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</sst>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1" xfId="0" applyFont="1" applyBorder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AA4A6"/>
        </patternFill>
      </fill>
    </dxf>
    <dxf>
      <fill>
        <patternFill>
          <bgColor rgb="FFFFFFC9"/>
        </patternFill>
      </fill>
    </dxf>
  </dxfs>
  <tableStyles count="0" defaultTableStyle="TableStyleMedium2" defaultPivotStyle="PivotStyleLight16"/>
  <colors>
    <mruColors>
      <color rgb="FFFFFFC9"/>
      <color rgb="FFFAA4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8974835692708217"/>
          <c:y val="6.44232123915618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F-4C92-B61F-909EDD5D1AD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42</c:v>
                </c:pt>
                <c:pt idx="1">
                  <c:v>37</c:v>
                </c:pt>
                <c:pt idx="2">
                  <c:v>33</c:v>
                </c:pt>
                <c:pt idx="3">
                  <c:v>40</c:v>
                </c:pt>
                <c:pt idx="4">
                  <c:v>51</c:v>
                </c:pt>
                <c:pt idx="5">
                  <c:v>49</c:v>
                </c:pt>
                <c:pt idx="6">
                  <c:v>49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AF-4C92-B61F-909EDD5D1AD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AF-4C92-B61F-909EDD5D1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293856"/>
        <c:axId val="1873550080"/>
      </c:lineChart>
      <c:catAx>
        <c:axId val="17422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550080"/>
        <c:crosses val="autoZero"/>
        <c:auto val="1"/>
        <c:lblAlgn val="ctr"/>
        <c:lblOffset val="100"/>
        <c:noMultiLvlLbl val="0"/>
      </c:catAx>
      <c:valAx>
        <c:axId val="187355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2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0.8867924528301887</c:v>
                </c:pt>
                <c:pt idx="5">
                  <c:v>0.45</c:v>
                </c:pt>
                <c:pt idx="6">
                  <c:v>0.2</c:v>
                </c:pt>
                <c:pt idx="7">
                  <c:v>0.8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78-4A32-8C6D-1B02B994E66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0.11320754716981132</c:v>
                </c:pt>
                <c:pt idx="5">
                  <c:v>0.55000000000000004</c:v>
                </c:pt>
                <c:pt idx="6">
                  <c:v>0.8</c:v>
                </c:pt>
                <c:pt idx="7">
                  <c:v>0.2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78-4A32-8C6D-1B02B994E66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78-4A32-8C6D-1B02B994E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3549664"/>
        <c:axId val="1873550912"/>
      </c:lineChart>
      <c:catAx>
        <c:axId val="187354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550912"/>
        <c:crosses val="autoZero"/>
        <c:auto val="1"/>
        <c:lblAlgn val="ctr"/>
        <c:lblOffset val="100"/>
        <c:noMultiLvlLbl val="0"/>
      </c:catAx>
      <c:valAx>
        <c:axId val="18735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54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7732446721671753"/>
          <c:y val="5.56702000041097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Outcomes'!$B$5:$B$46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0-49E1-A7AD-8096175C8BE4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Outcomes'!$C$5:$C$46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0-49E1-A7AD-8096175C8BE4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Outcomes'!$D$5:$D$46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0-49E1-A7AD-8096175C8BE4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Outcomes'!$E$5:$E$46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0-49E1-A7AD-8096175C8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25488"/>
        <c:axId val="7925904"/>
      </c:barChart>
      <c:catAx>
        <c:axId val="792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5904"/>
        <c:crosses val="autoZero"/>
        <c:auto val="1"/>
        <c:lblAlgn val="ctr"/>
        <c:lblOffset val="100"/>
        <c:noMultiLvlLbl val="0"/>
      </c:catAx>
      <c:valAx>
        <c:axId val="79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Statistics'!$B$5:$B$8</c:f>
              <c:numCache>
                <c:formatCode>General</c:formatCode>
                <c:ptCount val="3"/>
                <c:pt idx="0">
                  <c:v>140</c:v>
                </c:pt>
                <c:pt idx="1">
                  <c:v>1066</c:v>
                </c:pt>
                <c:pt idx="2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F-429C-8EF9-0AF5AFABE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2297168"/>
        <c:axId val="292298416"/>
      </c:barChart>
      <c:catAx>
        <c:axId val="29229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298416"/>
        <c:crosses val="autoZero"/>
        <c:auto val="1"/>
        <c:lblAlgn val="ctr"/>
        <c:lblOffset val="100"/>
        <c:noMultiLvlLbl val="0"/>
      </c:catAx>
      <c:valAx>
        <c:axId val="29229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29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9601351930542125"/>
          <c:y val="2.079901660889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DF-4CAF-BA08-3BA835AEE30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42</c:v>
                </c:pt>
                <c:pt idx="1">
                  <c:v>37</c:v>
                </c:pt>
                <c:pt idx="2">
                  <c:v>33</c:v>
                </c:pt>
                <c:pt idx="3">
                  <c:v>40</c:v>
                </c:pt>
                <c:pt idx="4">
                  <c:v>51</c:v>
                </c:pt>
                <c:pt idx="5">
                  <c:v>49</c:v>
                </c:pt>
                <c:pt idx="6">
                  <c:v>49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DF-4CAF-BA08-3BA835AEE30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DF-4CAF-BA08-3BA835AEE30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DF-4CAF-BA08-3BA835AEE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932016"/>
        <c:axId val="175936592"/>
      </c:lineChart>
      <c:catAx>
        <c:axId val="17593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36592"/>
        <c:crosses val="autoZero"/>
        <c:auto val="1"/>
        <c:lblAlgn val="ctr"/>
        <c:lblOffset val="100"/>
        <c:noMultiLvlLbl val="0"/>
      </c:catAx>
      <c:valAx>
        <c:axId val="17593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3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415DAAB-0EAA-44C3-8E29-AFCD436419C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01EAD54-3B7C-491A-910B-90896B200CA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1E91268-6FDD-4A85-8CF9-A969A67E6081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4649F8-3401-47DF-8DD6-E232ED5ED31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0170137-44A4-4AA9-9CED-F3391CFC3F9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2</xdr:row>
      <xdr:rowOff>180975</xdr:rowOff>
    </xdr:from>
    <xdr:to>
      <xdr:col>17</xdr:col>
      <xdr:colOff>295275</xdr:colOff>
      <xdr:row>24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D87FC3-76C8-4DEC-9605-DAFCEEBE0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14</xdr:row>
      <xdr:rowOff>42861</xdr:rowOff>
    </xdr:from>
    <xdr:to>
      <xdr:col>9</xdr:col>
      <xdr:colOff>219074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DFAA1C-6EFF-405B-BF13-BFB6FAC75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6</xdr:row>
      <xdr:rowOff>171450</xdr:rowOff>
    </xdr:from>
    <xdr:to>
      <xdr:col>19</xdr:col>
      <xdr:colOff>600075</xdr:colOff>
      <xdr:row>34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7EDF0-40E7-4D57-A157-88566041F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11</xdr:row>
      <xdr:rowOff>185736</xdr:rowOff>
    </xdr:from>
    <xdr:to>
      <xdr:col>17</xdr:col>
      <xdr:colOff>104775</xdr:colOff>
      <xdr:row>34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6C4E9-BB09-4309-B3BF-81EAFA4FB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1</xdr:row>
      <xdr:rowOff>109536</xdr:rowOff>
    </xdr:from>
    <xdr:to>
      <xdr:col>16</xdr:col>
      <xdr:colOff>466724</xdr:colOff>
      <xdr:row>20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12DFB9-6CF7-40FC-AC34-1B4656A48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e Jin Park" refreshedDate="44325.061472685185" createdVersion="7" refreshedVersion="7" minRefreshableVersion="3" recordCount="4114" xr:uid="{0F074095-40A6-4D02-8966-4422470FC23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e Jin Park" refreshedDate="44325.0732943287" createdVersion="7" refreshedVersion="7" minRefreshableVersion="3" recordCount="4114" xr:uid="{91920E76-5CE9-46FC-AC3D-523B9394D41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Date="1" containsString="0" containsMixedTypes="1" minDate="1900-01-05T14:31:05" maxDate="2017-01-31T14:24:43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ies" numFmtId="0">
      <sharedItems/>
    </cacheField>
    <cacheField name="Date Created Conversion" numFmtId="14">
      <sharedItems containsSemiMixedTypes="0" containsNonDate="0" containsDate="1" containsString="0" minDate="1970-01-01T11:36:20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1970-01-01T11:42:57"/>
        <d v="1970-01-01T11:52:47"/>
        <d v="1970-01-01T11:46:46"/>
        <d v="1970-01-01T11:37:09"/>
        <d v="1970-01-01T11:45:28"/>
        <d v="1970-01-01T11:49:24"/>
        <d v="1970-01-01T11:36:34"/>
        <d v="1970-01-01T11:48:36"/>
        <d v="1970-01-01T11:47:49"/>
        <d v="1970-01-01T11:47:27"/>
        <d v="1970-01-01T11:36:20"/>
      </sharedItems>
      <fieldGroup par="21" base="18">
        <rangePr groupBy="months" startDate="1970-01-01T11:36:2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1970-01-01T11:36:2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11:36:2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e Jin Park" refreshedDate="44325.933286805557" createdVersion="7" refreshedVersion="7" minRefreshableVersion="3" recordCount="4114" xr:uid="{9D8FD343-47EC-4BF2-B2B1-5EDE58B83F3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Date="1" containsString="0" containsMixedTypes="1" minDate="1900-01-05T14:31:05" maxDate="2017-01-31T14:24:43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ies" numFmtId="0">
      <sharedItems/>
    </cacheField>
    <cacheField name="Date Created Conversion" numFmtId="14">
      <sharedItems containsSemiMixedTypes="0" containsNonDate="0" containsDate="1" containsString="0" minDate="1970-01-01T11:36:20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1970-01-01T11:42:57"/>
        <d v="1970-01-01T11:52:47"/>
        <d v="1970-01-01T11:46:46"/>
        <d v="1970-01-01T11:37:09"/>
        <d v="1970-01-01T11:45:28"/>
        <d v="1970-01-01T11:49:24"/>
        <d v="1970-01-01T11:36:34"/>
        <d v="1970-01-01T11:48:36"/>
        <d v="1970-01-01T11:47:49"/>
        <d v="1970-01-01T11:47:27"/>
        <d v="1970-01-01T11:36:20"/>
      </sharedItems>
      <fieldGroup par="22" base="18">
        <rangePr groupBy="months" startDate="1970-01-01T11:36:2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11:36:2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11:36:2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6-22T00:10:11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7-01-31T14:24:43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02-05T16:51:23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4-07-08T12:21:47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5-11-19T20:01:19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6-07-12T22:23:2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4-06-04T01:44:10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5-26T01:07:47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6-04-08T22:40:12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3-18T02:29:04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4-05-21T01:37:59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6-22T00:10:11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7-01-31T14:24:43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02-05T16:51:23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4-07-08T12:21:47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5-11-19T20:01:19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6-07-12T22:23:2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4-06-04T01:44:10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5-26T01:07:47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6-04-08T22:40:12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3-18T02:29:04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4-05-21T01:37:59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B1176-F212-4EFD-B027-F16C0B5F9EE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CF7C7-1F44-4B9F-A212-DFD9118DE9A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EA510-C846-471A-B72E-529CDA1BAD1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8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Items count="1">
    <i/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01185-D210-4970-A296-993CC4A0369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H1" zoomScale="95" zoomScaleNormal="95" workbookViewId="0">
      <pane ySplit="1" topLeftCell="A2" activePane="bottomLeft" state="frozen"/>
      <selection pane="bottomLeft" activeCell="G4127" sqref="G4127"/>
    </sheetView>
  </sheetViews>
  <sheetFormatPr defaultColWidth="8.85546875" defaultRowHeight="15" x14ac:dyDescent="0.25"/>
  <cols>
    <col min="2" max="2" width="38.42578125" style="2" customWidth="1"/>
    <col min="3" max="3" width="40.28515625" style="2" customWidth="1"/>
    <col min="4" max="4" width="15.7109375" style="4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0.140625" customWidth="1"/>
    <col min="15" max="15" width="17.140625" customWidth="1"/>
    <col min="16" max="16" width="20.85546875" customWidth="1"/>
    <col min="17" max="17" width="30.140625" customWidth="1"/>
    <col min="18" max="18" width="13.28515625" customWidth="1"/>
    <col min="19" max="19" width="18.140625" customWidth="1"/>
    <col min="20" max="20" width="17.140625" customWidth="1"/>
  </cols>
  <sheetData>
    <row r="1" spans="1:21" s="2" customFormat="1" ht="30" x14ac:dyDescent="0.25">
      <c r="A1" s="1" t="s">
        <v>0</v>
      </c>
      <c r="B1" s="1" t="s">
        <v>1</v>
      </c>
      <c r="C1" s="1" t="s">
        <v>4110</v>
      </c>
      <c r="D1" s="11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8385</v>
      </c>
      <c r="R1" s="1" t="s">
        <v>8362</v>
      </c>
      <c r="S1" s="1" t="s">
        <v>8365</v>
      </c>
      <c r="T1" s="1" t="s">
        <v>8366</v>
      </c>
      <c r="U1" s="18" t="s">
        <v>8384</v>
      </c>
    </row>
    <row r="2" spans="1:21" ht="60" x14ac:dyDescent="0.2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6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6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6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6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6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6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6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6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6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6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6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6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6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6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6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6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6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6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6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6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6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6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6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6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6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6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6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6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6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6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6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6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6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6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6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6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6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6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6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6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6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6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6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6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6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6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6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6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6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6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6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6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6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6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6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6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6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6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6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6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6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6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6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6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6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6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6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6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6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6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6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6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6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6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6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6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6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6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6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6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6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6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6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6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6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6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6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6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6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6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6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6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6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6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6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6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6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6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6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6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6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6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6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6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6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6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6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6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6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6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6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6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6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6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6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6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6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6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6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6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6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6" t="s">
        <v>8308</v>
      </c>
      <c r="R131" t="s">
        <v>8311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6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6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6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6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6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6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6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6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6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6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6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6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6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6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6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6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6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6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6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6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6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6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6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6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6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6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6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6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6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6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6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6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6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6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6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6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6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6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6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6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6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6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6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6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6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6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6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6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6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6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6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6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6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6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6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6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6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6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6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6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6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6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6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6" t="s">
        <v>8308</v>
      </c>
      <c r="R195" t="s">
        <v>8312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6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6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6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6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6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6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6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6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6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6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6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6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6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6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6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6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6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6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6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6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6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6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6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6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6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6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6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6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6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6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6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6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6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6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6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6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6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6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6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6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6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6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6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6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6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6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6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6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6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6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6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6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6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6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6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6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6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6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6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6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6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6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6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6" t="s">
        <v>8308</v>
      </c>
      <c r="R259" t="s">
        <v>8313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6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6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6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6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6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6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6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6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6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6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6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6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6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6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6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6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6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6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6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6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6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6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6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6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6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6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6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6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6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6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6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6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6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6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6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6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6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6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6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6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6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6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6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6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6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6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6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6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6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6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6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6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6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6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6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6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6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6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6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6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6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6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6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6" t="s">
        <v>8308</v>
      </c>
      <c r="R323" t="s">
        <v>8313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6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6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6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6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6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6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6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6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6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6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6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6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6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6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6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6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6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6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6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6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6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6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6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6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6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6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6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6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6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6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6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6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6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6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6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6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6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6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6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6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6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6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6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6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6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6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6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6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6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6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6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6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6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6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6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6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6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6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6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6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6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6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6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6" t="s">
        <v>8308</v>
      </c>
      <c r="R387" t="s">
        <v>8313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6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6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6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6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6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6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6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6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6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6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6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6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6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6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6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6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6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6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6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6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6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6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6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6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6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6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6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6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6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6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6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6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6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6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6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6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6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6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6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6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6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6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6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6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6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6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6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6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6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6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6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6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6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6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6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6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6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6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6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6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6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6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6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6" t="s">
        <v>8308</v>
      </c>
      <c r="R451" t="s">
        <v>8314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6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6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6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6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6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6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6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6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6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6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6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6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6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6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6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6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6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6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6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6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6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6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6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6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6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6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6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6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6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6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6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6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6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6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6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6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6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6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6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6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6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6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6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6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6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6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6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6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6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6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6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6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6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6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6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6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6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6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6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6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6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6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6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6" t="s">
        <v>8308</v>
      </c>
      <c r="R515" t="s">
        <v>8314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6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6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6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6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6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6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6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6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6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6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6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6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6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6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6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6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6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6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6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6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6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6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6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6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6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6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6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6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6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6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6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6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6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6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6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6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6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6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6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6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6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6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6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6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6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6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6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6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6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6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6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6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6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6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6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6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6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6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6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6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6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6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6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6" t="s">
        <v>8317</v>
      </c>
      <c r="R579" t="s">
        <v>8318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6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6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6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6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6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6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6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6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6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6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6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6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6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6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6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6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6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6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6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6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6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6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6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6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6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6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6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6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6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6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6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6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6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6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6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6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6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6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6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6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6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6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6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6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6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6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6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6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6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6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6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6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6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6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6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6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6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6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6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6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6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6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6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6" t="s">
        <v>8317</v>
      </c>
      <c r="R643" t="s">
        <v>8319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6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6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6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6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6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6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6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6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6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6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6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6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6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6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6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6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6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6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6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6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6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6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6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6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6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6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6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6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6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6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6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6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6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6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6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6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6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6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6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6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6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6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6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6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6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6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6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6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6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6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6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6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6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6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6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6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6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6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6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6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6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6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6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6" t="s">
        <v>8317</v>
      </c>
      <c r="R707" t="s">
        <v>8319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6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6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6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6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6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6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6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6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6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6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6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6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6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6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6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6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6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6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6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6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6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6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6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6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6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6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6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6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6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6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6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6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6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6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6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6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6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6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6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6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6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6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6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6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6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6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6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6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6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6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6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6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6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6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6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6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6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6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6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6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6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6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6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6" t="s">
        <v>8320</v>
      </c>
      <c r="R771" t="s">
        <v>8322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6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6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6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6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6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6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6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6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6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6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6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6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6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6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6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6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6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6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6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6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6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6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6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6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6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6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6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6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6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6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6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6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6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6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6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6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6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6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6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6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6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6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6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6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6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6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6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6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6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6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6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6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6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6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6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6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6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6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6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6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6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6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6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6" t="s">
        <v>8323</v>
      </c>
      <c r="R835" t="s">
        <v>8324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6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6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6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6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6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6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6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6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6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6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6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6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6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6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6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6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6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6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6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6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6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6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6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6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6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6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6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6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6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6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6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6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6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6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6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6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6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6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6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6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6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6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6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6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6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6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6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6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6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6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6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6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6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6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6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6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6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6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6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6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6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6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6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6" t="s">
        <v>8323</v>
      </c>
      <c r="R899" t="s">
        <v>8327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6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6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6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6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6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6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6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6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6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6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6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6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6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6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6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6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6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6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6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6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6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6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6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6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6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6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6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6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6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6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6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6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6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6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6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6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6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6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6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6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6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6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6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6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6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6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6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6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6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6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6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6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6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6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6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6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6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6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6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6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6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6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6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6" t="s">
        <v>8317</v>
      </c>
      <c r="R963" t="s">
        <v>8319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6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6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6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6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6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6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6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6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6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6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6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6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6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6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6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6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6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6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6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6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6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6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6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6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6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6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6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6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6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6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6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6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6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6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6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6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6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6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6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6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6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6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6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6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6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6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6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6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6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6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6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6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6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6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6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6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6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6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6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6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6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6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6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6" t="s">
        <v>8323</v>
      </c>
      <c r="R1027" t="s">
        <v>8328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6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6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6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6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6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6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6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6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6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6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6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6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6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6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6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6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6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6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6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6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6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6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6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6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6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6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6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6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6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6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6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6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6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6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6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6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6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6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6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6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6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6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6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6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6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6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6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6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6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6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6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6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6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6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6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6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6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6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6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6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6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6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6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6" t="s">
        <v>8331</v>
      </c>
      <c r="R1091" t="s">
        <v>8332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6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6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6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6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6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6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6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6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6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6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6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6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6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6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6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6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6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6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6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6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6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6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6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6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6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6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6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6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6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6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6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6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6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6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6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6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6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6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6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6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6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6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6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6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6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6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6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6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6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6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6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6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6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6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6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6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6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6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6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6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6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6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6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6" t="s">
        <v>8334</v>
      </c>
      <c r="R1155" t="s">
        <v>8335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6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6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6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6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6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6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6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6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6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6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6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6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6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6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6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6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6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6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6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6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6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6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6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6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6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6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6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6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6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6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6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6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6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6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6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6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6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6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6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6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6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6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6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6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6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6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6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6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6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6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6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6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6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6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6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6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6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6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6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6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6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6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6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6" t="s">
        <v>8336</v>
      </c>
      <c r="R1219" t="s">
        <v>8337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6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6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6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6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6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6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6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6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6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6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6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6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6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6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6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6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6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6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6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6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6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6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6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6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6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6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6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6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6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6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6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6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6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6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6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6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6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6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6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6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6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6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6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6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6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6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6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6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6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6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6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6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6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6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6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6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6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6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6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6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6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6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6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6" t="s">
        <v>8323</v>
      </c>
      <c r="R1283" t="s">
        <v>8324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6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6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6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6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6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6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6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6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6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6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6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6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6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6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6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6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6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6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6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6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6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6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6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6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6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6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6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6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6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6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6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6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6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6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6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6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6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6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6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6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6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6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6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6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6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6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6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6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6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6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6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6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6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6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6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6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6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6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6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6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6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6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6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6" t="s">
        <v>8320</v>
      </c>
      <c r="R1347" t="s">
        <v>8321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6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6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6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6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6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6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6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6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6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6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6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6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6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6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6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6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6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6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6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6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6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6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6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6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6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6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6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6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6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6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6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6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6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6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6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6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6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6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6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6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6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6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6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6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6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6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6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6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6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6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6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6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6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6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6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6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6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6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6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6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6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6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6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6" t="s">
        <v>8320</v>
      </c>
      <c r="R1411" t="s">
        <v>8339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6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6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6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6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6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6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6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6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6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6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6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6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6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6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6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6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6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6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6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6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6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6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6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6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6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6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6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6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6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6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6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6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6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6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6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6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6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6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6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6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6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6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6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6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6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6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6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6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6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6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6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6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6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6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6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6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6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6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6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6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6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6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6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6" t="s">
        <v>8320</v>
      </c>
      <c r="R1475" t="s">
        <v>8340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6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6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6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6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6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6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6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6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6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6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6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6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6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6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6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6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6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6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6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6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6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6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6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6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6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6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6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6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6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6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6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6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6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6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6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6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6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6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6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6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6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6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6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6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6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6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6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6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6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6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6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6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6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6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6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6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6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6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6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6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6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6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6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6" t="s">
        <v>8336</v>
      </c>
      <c r="R1539" t="s">
        <v>8337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6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6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6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6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6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6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6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6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6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6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6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6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6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6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6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6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6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6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6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6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6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6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6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6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6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6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6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6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6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6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6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6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6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6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6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6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6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6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6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6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6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6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6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6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6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6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6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6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6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6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6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6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6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6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6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6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6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6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6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6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6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6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6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6" t="s">
        <v>8323</v>
      </c>
      <c r="R1603" t="s">
        <v>8324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6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6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6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6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6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6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6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6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6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6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6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6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6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6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6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6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6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6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6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6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6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6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6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6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6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6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6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6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6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6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6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6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6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6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6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6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6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6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6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6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6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6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6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6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6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6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6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6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6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6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6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6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6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6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6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6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6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6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6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6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6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6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6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6" t="s">
        <v>8323</v>
      </c>
      <c r="R1667" t="s">
        <v>8344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6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6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6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6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6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6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6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6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6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6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6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6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6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6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6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6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6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6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6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6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6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6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6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6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6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6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6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6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6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6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6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6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6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6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6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6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6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6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6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6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6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6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6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6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6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6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6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6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6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6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6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6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6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6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6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6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6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6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6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6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6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6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6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6" t="s">
        <v>8323</v>
      </c>
      <c r="R1731" t="s">
        <v>8345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6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6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6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6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6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6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6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6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6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6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6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6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6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6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6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6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6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6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6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6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6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6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6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6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6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6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6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6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6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6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6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6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6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6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6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6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6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6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6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6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6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6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6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6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6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6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6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6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6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6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6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6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6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6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6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6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6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6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6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6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6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6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6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6" t="s">
        <v>8336</v>
      </c>
      <c r="R1795" t="s">
        <v>8337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6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6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6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6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6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6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6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6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6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6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6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6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6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6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6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6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6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6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6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6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6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6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6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6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6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6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6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6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6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6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6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6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6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6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6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6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6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6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6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6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6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6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6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6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6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6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6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6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6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6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6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6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6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6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6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6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6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6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6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6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6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6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6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6" t="s">
        <v>8323</v>
      </c>
      <c r="R1859" t="s">
        <v>8324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6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6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6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6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6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6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6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6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6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6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6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6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6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6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6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6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6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6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6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6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6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6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6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6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6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6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6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6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6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6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6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6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6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6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6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6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6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6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6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6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6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6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6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6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6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6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6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6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6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6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6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6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6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6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6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6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6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6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6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6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6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6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6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6" t="s">
        <v>8323</v>
      </c>
      <c r="R1923" t="s">
        <v>8327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6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6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6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6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6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6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6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6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6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6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6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6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6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6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6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6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6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6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6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6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6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6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6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6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6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6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6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6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6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6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6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6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6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6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6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6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6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6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6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6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6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6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6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6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6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6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6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6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6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6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6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6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6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6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6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6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6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6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6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6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6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6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6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6" t="s">
        <v>8336</v>
      </c>
      <c r="R1987" t="s">
        <v>8348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6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6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6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6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6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6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6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6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6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6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6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6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6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6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6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6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6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6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6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6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6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6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6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6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6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6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6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6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6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6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6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6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6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6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6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6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6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6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6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6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6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6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6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6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6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6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6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6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6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6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6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6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6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6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6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6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6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6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6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6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6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6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6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6" t="s">
        <v>8317</v>
      </c>
      <c r="R2051" t="s">
        <v>8347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6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6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6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6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6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6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6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6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6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6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6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6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6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6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6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6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6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6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6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6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6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6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6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6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6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6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6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6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6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6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6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6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6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6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6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6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6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6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6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6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6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6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6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6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6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6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6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6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6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6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6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6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6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6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6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6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6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6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6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6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6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6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6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6" t="s">
        <v>8323</v>
      </c>
      <c r="R2115" t="s">
        <v>8327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6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6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6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6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6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6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6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6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6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6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6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6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6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6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6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6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6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6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6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6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6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6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6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6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6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6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6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6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6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6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6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6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6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6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6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6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6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6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6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6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6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6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6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6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6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6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6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6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6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6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6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6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6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6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6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6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6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6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6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6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6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6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6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6" t="s">
        <v>8323</v>
      </c>
      <c r="R2179" t="s">
        <v>8324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6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6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6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6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6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6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6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6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6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6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6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6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6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6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6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6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6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6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6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6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6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6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6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6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6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6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6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6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6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6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6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6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6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6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6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6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6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6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6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6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6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6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6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6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6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6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6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6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6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6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6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6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6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6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6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6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6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6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6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6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6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6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6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6" t="s">
        <v>8331</v>
      </c>
      <c r="R2243" t="s">
        <v>8349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6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6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6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6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6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6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6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6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6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6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6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6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6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6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6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6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6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6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6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6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6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6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6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6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6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6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6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6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6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6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6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6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6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6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6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6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6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6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6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6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6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6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6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6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6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6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6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6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6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6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6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6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6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6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6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6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6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6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6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6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6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6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6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6" t="s">
        <v>8323</v>
      </c>
      <c r="R2307" t="s">
        <v>8327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6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6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6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6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6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6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6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6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6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6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6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6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6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6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6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6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6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6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6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6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6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6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6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6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6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6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6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6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6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6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6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6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6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6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6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6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6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6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6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6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6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6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6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6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6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6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6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6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6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6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6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6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6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6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6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6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6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6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6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6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6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6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6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6" t="s">
        <v>8317</v>
      </c>
      <c r="R2371" t="s">
        <v>8318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6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6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6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6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6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6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6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6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6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6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6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6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6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6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6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6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6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6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6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6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6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6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6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6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6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6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6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6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6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6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6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6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6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6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6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6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6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6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6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6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6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6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6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6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6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6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6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6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6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6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6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6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6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6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6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6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6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6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6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6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6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6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6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6" t="s">
        <v>8334</v>
      </c>
      <c r="R2435" t="s">
        <v>8335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6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6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6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6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6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6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6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6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6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6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6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6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6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6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6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6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6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6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6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6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6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6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6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6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6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6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6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6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6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6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6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6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6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6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6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6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6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6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6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6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6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6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6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6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6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6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6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6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6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6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6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6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6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6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6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6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6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6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6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6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6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6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6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6" t="s">
        <v>8323</v>
      </c>
      <c r="R2499" t="s">
        <v>8327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6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6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6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6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6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6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6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6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6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6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6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6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6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6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6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6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6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6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6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6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6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6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6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6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6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6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6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6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6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6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6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6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6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6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6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6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6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6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6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6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6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6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6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6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6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6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6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6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6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6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6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6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6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6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6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6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6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6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6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6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6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6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6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6" t="s">
        <v>8334</v>
      </c>
      <c r="R2563" t="s">
        <v>8335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6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6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6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6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6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6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6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6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6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6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6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6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6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6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6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6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6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6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6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6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6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6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6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6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6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6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6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6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6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6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6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6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6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6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6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6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6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6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6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6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6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6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6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6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6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6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6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6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6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6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6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6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6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6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6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6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6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6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6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6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6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6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6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6" t="s">
        <v>8317</v>
      </c>
      <c r="R2627" t="s">
        <v>8353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6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6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6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6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6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6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6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6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6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6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6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6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6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6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6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6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6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6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6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6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6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6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6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6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6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6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6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6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6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6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6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6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6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6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6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6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6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6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6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6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6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6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6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6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6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6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6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6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6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6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6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6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6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6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6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6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6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6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6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6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6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6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6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6" t="s">
        <v>8334</v>
      </c>
      <c r="R2691" t="s">
        <v>8335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6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6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6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6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6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6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6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6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6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6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6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6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6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6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6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6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6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6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6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6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6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6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6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6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6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6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6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6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6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6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6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6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6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6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6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6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6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6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6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6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6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6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6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6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6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6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6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6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6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6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6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6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6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6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6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6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6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6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6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6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6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6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6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6" t="s">
        <v>8320</v>
      </c>
      <c r="R2755" t="s">
        <v>8356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6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6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6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6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6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6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6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6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6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6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6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6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6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6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6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6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6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6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6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6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6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6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6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6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6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6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6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6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6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6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6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6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6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6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6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6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6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6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6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6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6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6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6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6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6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6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6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6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6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6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6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6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6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6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6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6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6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6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6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6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6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6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6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6" t="s">
        <v>8315</v>
      </c>
      <c r="R2819" t="s">
        <v>8316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6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6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6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6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6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6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6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6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6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6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6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6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6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6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6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6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6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6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6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6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6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6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6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6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6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6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6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6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6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6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6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6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6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6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6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6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6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6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6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6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6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6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6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6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6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6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6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6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6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6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6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6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6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6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6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6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6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6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6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6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6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6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6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6" t="s">
        <v>8315</v>
      </c>
      <c r="R2883" t="s">
        <v>8316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6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6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6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6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6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6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6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6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6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6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6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6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6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6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6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6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6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6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6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6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6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6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6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6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6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6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6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6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6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6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6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6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6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6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6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6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6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6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6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6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6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6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6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6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6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6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6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6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6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6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6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6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6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6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6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6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6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6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6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6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6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6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6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6" t="s">
        <v>8315</v>
      </c>
      <c r="R2947" t="s">
        <v>8355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6" t="s">
        <v>8315</v>
      </c>
      <c r="R2948" t="s">
        <v>8355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6" t="s">
        <v>8315</v>
      </c>
      <c r="R2949" t="s">
        <v>8355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6" t="s">
        <v>8315</v>
      </c>
      <c r="R2950" t="s">
        <v>8355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6" t="s">
        <v>8315</v>
      </c>
      <c r="R2951" t="s">
        <v>8355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6" t="s">
        <v>8315</v>
      </c>
      <c r="R2952" t="s">
        <v>8355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6" t="s">
        <v>8315</v>
      </c>
      <c r="R2953" t="s">
        <v>8355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6" t="s">
        <v>8315</v>
      </c>
      <c r="R2954" t="s">
        <v>8355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6" t="s">
        <v>8315</v>
      </c>
      <c r="R2955" t="s">
        <v>8355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6" t="s">
        <v>8315</v>
      </c>
      <c r="R2956" t="s">
        <v>8355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6" t="s">
        <v>8315</v>
      </c>
      <c r="R2957" t="s">
        <v>8355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6" t="s">
        <v>8315</v>
      </c>
      <c r="R2958" t="s">
        <v>8355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6" t="s">
        <v>8315</v>
      </c>
      <c r="R2959" t="s">
        <v>8355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6" t="s">
        <v>8315</v>
      </c>
      <c r="R2960" t="s">
        <v>8355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6" t="s">
        <v>8315</v>
      </c>
      <c r="R2961" t="s">
        <v>8355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6" t="s">
        <v>8315</v>
      </c>
      <c r="R2962" t="s">
        <v>8355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6" t="s">
        <v>8315</v>
      </c>
      <c r="R2963" t="s">
        <v>8316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6" t="s">
        <v>8315</v>
      </c>
      <c r="R2964" t="s">
        <v>8316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6" t="s">
        <v>8315</v>
      </c>
      <c r="R2965" t="s">
        <v>8316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6" t="s">
        <v>8315</v>
      </c>
      <c r="R2966" t="s">
        <v>8316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6" t="s">
        <v>8315</v>
      </c>
      <c r="R2967" t="s">
        <v>8316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6" t="s">
        <v>8315</v>
      </c>
      <c r="R2968" t="s">
        <v>8316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6" t="s">
        <v>8315</v>
      </c>
      <c r="R2969" t="s">
        <v>8316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6" t="s">
        <v>8315</v>
      </c>
      <c r="R2970" t="s">
        <v>8316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6" t="s">
        <v>8315</v>
      </c>
      <c r="R2971" t="s">
        <v>8316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6" t="s">
        <v>8315</v>
      </c>
      <c r="R2972" t="s">
        <v>8316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6" t="s">
        <v>8315</v>
      </c>
      <c r="R2973" t="s">
        <v>8316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6" t="s">
        <v>8315</v>
      </c>
      <c r="R2974" t="s">
        <v>8316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6" t="s">
        <v>8315</v>
      </c>
      <c r="R2975" t="s">
        <v>8316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6" t="s">
        <v>8315</v>
      </c>
      <c r="R2976" t="s">
        <v>8316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6" t="s">
        <v>8315</v>
      </c>
      <c r="R2977" t="s">
        <v>8316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6" t="s">
        <v>8315</v>
      </c>
      <c r="R2978" t="s">
        <v>8316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6" t="s">
        <v>8315</v>
      </c>
      <c r="R2979" t="s">
        <v>8316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6" t="s">
        <v>8315</v>
      </c>
      <c r="R2980" t="s">
        <v>8316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6" t="s">
        <v>8315</v>
      </c>
      <c r="R2981" t="s">
        <v>8316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6" t="s">
        <v>8315</v>
      </c>
      <c r="R2982" t="s">
        <v>8316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6" t="s">
        <v>8315</v>
      </c>
      <c r="R2983" t="s">
        <v>8355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6" t="s">
        <v>8315</v>
      </c>
      <c r="R2984" t="s">
        <v>8355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6" t="s">
        <v>8315</v>
      </c>
      <c r="R2985" t="s">
        <v>8355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6" t="s">
        <v>8315</v>
      </c>
      <c r="R2986" t="s">
        <v>8355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6" t="s">
        <v>8315</v>
      </c>
      <c r="R2987" t="s">
        <v>8355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6" t="s">
        <v>8315</v>
      </c>
      <c r="R2988" t="s">
        <v>8355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6" t="s">
        <v>8315</v>
      </c>
      <c r="R2989" t="s">
        <v>8355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6" t="s">
        <v>8315</v>
      </c>
      <c r="R2990" t="s">
        <v>8355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6" t="s">
        <v>8315</v>
      </c>
      <c r="R2991" t="s">
        <v>8355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6" t="s">
        <v>8315</v>
      </c>
      <c r="R2992" t="s">
        <v>8355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6" t="s">
        <v>8315</v>
      </c>
      <c r="R2993" t="s">
        <v>8355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6" t="s">
        <v>8315</v>
      </c>
      <c r="R2994" t="s">
        <v>8355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6" t="s">
        <v>8315</v>
      </c>
      <c r="R2995" t="s">
        <v>8355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6" t="s">
        <v>8315</v>
      </c>
      <c r="R2996" t="s">
        <v>8355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6" t="s">
        <v>8315</v>
      </c>
      <c r="R2997" t="s">
        <v>8355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6" t="s">
        <v>8315</v>
      </c>
      <c r="R2998" t="s">
        <v>8355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6" t="s">
        <v>8315</v>
      </c>
      <c r="R2999" t="s">
        <v>8355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6" t="s">
        <v>8315</v>
      </c>
      <c r="R3000" t="s">
        <v>8355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6" t="s">
        <v>8315</v>
      </c>
      <c r="R3001" t="s">
        <v>8355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6" t="s">
        <v>8315</v>
      </c>
      <c r="R3002" t="s">
        <v>8355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6" t="s">
        <v>8315</v>
      </c>
      <c r="R3003" t="s">
        <v>8355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6" t="s">
        <v>8315</v>
      </c>
      <c r="R3004" t="s">
        <v>8355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6" t="s">
        <v>8315</v>
      </c>
      <c r="R3005" t="s">
        <v>8355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6" t="s">
        <v>8315</v>
      </c>
      <c r="R3006" t="s">
        <v>8355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6" t="s">
        <v>8315</v>
      </c>
      <c r="R3007" t="s">
        <v>8355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6" t="s">
        <v>8315</v>
      </c>
      <c r="R3008" t="s">
        <v>8355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6" t="s">
        <v>8315</v>
      </c>
      <c r="R3009" t="s">
        <v>8355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6" t="s">
        <v>8315</v>
      </c>
      <c r="R3010" t="s">
        <v>8355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6" t="s">
        <v>8315</v>
      </c>
      <c r="R3011" t="s">
        <v>8355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6" t="s">
        <v>8315</v>
      </c>
      <c r="R3012" t="s">
        <v>8355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6" t="s">
        <v>8315</v>
      </c>
      <c r="R3013" t="s">
        <v>8355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6" t="s">
        <v>8315</v>
      </c>
      <c r="R3014" t="s">
        <v>8355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6" t="s">
        <v>8315</v>
      </c>
      <c r="R3015" t="s">
        <v>8355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6" t="s">
        <v>8315</v>
      </c>
      <c r="R3016" t="s">
        <v>8355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6" t="s">
        <v>8315</v>
      </c>
      <c r="R3017" t="s">
        <v>8355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6" t="s">
        <v>8315</v>
      </c>
      <c r="R3018" t="s">
        <v>8355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6" t="s">
        <v>8315</v>
      </c>
      <c r="R3019" t="s">
        <v>8355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6" t="s">
        <v>8315</v>
      </c>
      <c r="R3020" t="s">
        <v>8355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6" t="s">
        <v>8315</v>
      </c>
      <c r="R3021" t="s">
        <v>8355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6" t="s">
        <v>8315</v>
      </c>
      <c r="R3022" t="s">
        <v>8355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6" t="s">
        <v>8315</v>
      </c>
      <c r="R3023" t="s">
        <v>8355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6" t="s">
        <v>8315</v>
      </c>
      <c r="R3024" t="s">
        <v>8355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6" t="s">
        <v>8315</v>
      </c>
      <c r="R3025" t="s">
        <v>8355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6" t="s">
        <v>8315</v>
      </c>
      <c r="R3026" t="s">
        <v>8355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6" t="s">
        <v>8315</v>
      </c>
      <c r="R3027" t="s">
        <v>8355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6" t="s">
        <v>8315</v>
      </c>
      <c r="R3028" t="s">
        <v>8355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6" t="s">
        <v>8315</v>
      </c>
      <c r="R3029" t="s">
        <v>8355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6" t="s">
        <v>8315</v>
      </c>
      <c r="R3030" t="s">
        <v>8355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6" t="s">
        <v>8315</v>
      </c>
      <c r="R3031" t="s">
        <v>8355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6" t="s">
        <v>8315</v>
      </c>
      <c r="R3032" t="s">
        <v>8355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6" t="s">
        <v>8315</v>
      </c>
      <c r="R3033" t="s">
        <v>8355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6" t="s">
        <v>8315</v>
      </c>
      <c r="R3034" t="s">
        <v>8355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6" t="s">
        <v>8315</v>
      </c>
      <c r="R3035" t="s">
        <v>8355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6" t="s">
        <v>8315</v>
      </c>
      <c r="R3036" t="s">
        <v>8355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6" t="s">
        <v>8315</v>
      </c>
      <c r="R3037" t="s">
        <v>8355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6" t="s">
        <v>8315</v>
      </c>
      <c r="R3038" t="s">
        <v>8355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6" t="s">
        <v>8315</v>
      </c>
      <c r="R3039" t="s">
        <v>8355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6" t="s">
        <v>8315</v>
      </c>
      <c r="R3040" t="s">
        <v>8355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6" t="s">
        <v>8315</v>
      </c>
      <c r="R3041" t="s">
        <v>8355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6" t="s">
        <v>8315</v>
      </c>
      <c r="R3042" t="s">
        <v>8355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6" t="s">
        <v>8315</v>
      </c>
      <c r="R3043" t="s">
        <v>8355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6" t="s">
        <v>8315</v>
      </c>
      <c r="R3044" t="s">
        <v>8355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6" t="s">
        <v>8315</v>
      </c>
      <c r="R3045" t="s">
        <v>8355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6" t="s">
        <v>8315</v>
      </c>
      <c r="R3046" t="s">
        <v>8355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6" t="s">
        <v>8315</v>
      </c>
      <c r="R3047" t="s">
        <v>8355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6" t="s">
        <v>8315</v>
      </c>
      <c r="R3048" t="s">
        <v>8355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6" t="s">
        <v>8315</v>
      </c>
      <c r="R3049" t="s">
        <v>8355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6" t="s">
        <v>8315</v>
      </c>
      <c r="R3050" t="s">
        <v>8355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6" t="s">
        <v>8315</v>
      </c>
      <c r="R3051" t="s">
        <v>8355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6" t="s">
        <v>8315</v>
      </c>
      <c r="R3052" t="s">
        <v>8355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6" t="s">
        <v>8315</v>
      </c>
      <c r="R3053" t="s">
        <v>8355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6" t="s">
        <v>8315</v>
      </c>
      <c r="R3054" t="s">
        <v>8355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6" t="s">
        <v>8315</v>
      </c>
      <c r="R3055" t="s">
        <v>8355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6" t="s">
        <v>8315</v>
      </c>
      <c r="R3056" t="s">
        <v>8355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6" t="s">
        <v>8315</v>
      </c>
      <c r="R3057" t="s">
        <v>8355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6" t="s">
        <v>8315</v>
      </c>
      <c r="R3058" t="s">
        <v>8355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6" t="s">
        <v>8315</v>
      </c>
      <c r="R3059" t="s">
        <v>8355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6" t="s">
        <v>8315</v>
      </c>
      <c r="R3060" t="s">
        <v>8355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6" t="s">
        <v>8315</v>
      </c>
      <c r="R3061" t="s">
        <v>8355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6" t="s">
        <v>8315</v>
      </c>
      <c r="R3062" t="s">
        <v>8355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6" t="s">
        <v>8315</v>
      </c>
      <c r="R3063" t="s">
        <v>8355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6" t="s">
        <v>8315</v>
      </c>
      <c r="R3064" t="s">
        <v>8355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6" t="s">
        <v>8315</v>
      </c>
      <c r="R3065" t="s">
        <v>8355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6" t="s">
        <v>8315</v>
      </c>
      <c r="R3066" t="s">
        <v>8355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6" t="s">
        <v>8315</v>
      </c>
      <c r="R3067" t="s">
        <v>8355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6" t="s">
        <v>8315</v>
      </c>
      <c r="R3068" t="s">
        <v>8355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6" t="s">
        <v>8315</v>
      </c>
      <c r="R3069" t="s">
        <v>8355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6" t="s">
        <v>8315</v>
      </c>
      <c r="R3070" t="s">
        <v>8355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6" t="s">
        <v>8315</v>
      </c>
      <c r="R3071" t="s">
        <v>8355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6" t="s">
        <v>8315</v>
      </c>
      <c r="R3072" t="s">
        <v>8355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6" t="s">
        <v>8315</v>
      </c>
      <c r="R3073" t="s">
        <v>8355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6" t="s">
        <v>8315</v>
      </c>
      <c r="R3074" t="s">
        <v>8355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6" t="s">
        <v>8315</v>
      </c>
      <c r="R3075" t="s">
        <v>8355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6" t="s">
        <v>8315</v>
      </c>
      <c r="R3076" t="s">
        <v>8355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6" t="s">
        <v>8315</v>
      </c>
      <c r="R3077" t="s">
        <v>8355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6" t="s">
        <v>8315</v>
      </c>
      <c r="R3078" t="s">
        <v>8355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6" t="s">
        <v>8315</v>
      </c>
      <c r="R3079" t="s">
        <v>8355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6" t="s">
        <v>8315</v>
      </c>
      <c r="R3080" t="s">
        <v>8355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6" t="s">
        <v>8315</v>
      </c>
      <c r="R3081" t="s">
        <v>8355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6" t="s">
        <v>8315</v>
      </c>
      <c r="R3082" t="s">
        <v>8355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6" t="s">
        <v>8315</v>
      </c>
      <c r="R3083" t="s">
        <v>8355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6" t="s">
        <v>8315</v>
      </c>
      <c r="R3084" t="s">
        <v>8355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6" t="s">
        <v>8315</v>
      </c>
      <c r="R3085" t="s">
        <v>8355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6" t="s">
        <v>8315</v>
      </c>
      <c r="R3086" t="s">
        <v>8355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6" t="s">
        <v>8315</v>
      </c>
      <c r="R3087" t="s">
        <v>8355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6" t="s">
        <v>8315</v>
      </c>
      <c r="R3088" t="s">
        <v>8355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6" t="s">
        <v>8315</v>
      </c>
      <c r="R3089" t="s">
        <v>8355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6" t="s">
        <v>8315</v>
      </c>
      <c r="R3090" t="s">
        <v>8355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6" t="s">
        <v>8315</v>
      </c>
      <c r="R3091" t="s">
        <v>8355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6" t="s">
        <v>8315</v>
      </c>
      <c r="R3092" t="s">
        <v>8355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6" t="s">
        <v>8315</v>
      </c>
      <c r="R3093" t="s">
        <v>8355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6" t="s">
        <v>8315</v>
      </c>
      <c r="R3094" t="s">
        <v>8355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6" t="s">
        <v>8315</v>
      </c>
      <c r="R3095" t="s">
        <v>8355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6" t="s">
        <v>8315</v>
      </c>
      <c r="R3096" t="s">
        <v>8355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6" t="s">
        <v>8315</v>
      </c>
      <c r="R3097" t="s">
        <v>8355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6" t="s">
        <v>8315</v>
      </c>
      <c r="R3098" t="s">
        <v>8355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6" t="s">
        <v>8315</v>
      </c>
      <c r="R3099" t="s">
        <v>8355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6" t="s">
        <v>8315</v>
      </c>
      <c r="R3100" t="s">
        <v>8355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6" t="s">
        <v>8315</v>
      </c>
      <c r="R3101" t="s">
        <v>8355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6" t="s">
        <v>8315</v>
      </c>
      <c r="R3102" t="s">
        <v>8355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6" t="s">
        <v>8315</v>
      </c>
      <c r="R3103" t="s">
        <v>8355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6" t="s">
        <v>8315</v>
      </c>
      <c r="R3104" t="s">
        <v>8355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6" t="s">
        <v>8315</v>
      </c>
      <c r="R3105" t="s">
        <v>8355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6" t="s">
        <v>8315</v>
      </c>
      <c r="R3106" t="s">
        <v>8355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6" t="s">
        <v>8315</v>
      </c>
      <c r="R3107" t="s">
        <v>8355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6" t="s">
        <v>8315</v>
      </c>
      <c r="R3108" t="s">
        <v>8355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6" t="s">
        <v>8315</v>
      </c>
      <c r="R3109" t="s">
        <v>8355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6" t="s">
        <v>8315</v>
      </c>
      <c r="R3110" t="s">
        <v>8355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6" t="s">
        <v>8315</v>
      </c>
      <c r="R3111" t="s">
        <v>8355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6" t="s">
        <v>8315</v>
      </c>
      <c r="R3112" t="s">
        <v>8355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6" t="s">
        <v>8315</v>
      </c>
      <c r="R3113" t="s">
        <v>8355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6" t="s">
        <v>8315</v>
      </c>
      <c r="R3114" t="s">
        <v>8355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6" t="s">
        <v>8315</v>
      </c>
      <c r="R3115" t="s">
        <v>8355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6" t="s">
        <v>8315</v>
      </c>
      <c r="R3116" t="s">
        <v>8355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6" t="s">
        <v>8315</v>
      </c>
      <c r="R3117" t="s">
        <v>8355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6" t="s">
        <v>8315</v>
      </c>
      <c r="R3118" t="s">
        <v>8355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6" t="s">
        <v>8315</v>
      </c>
      <c r="R3119" t="s">
        <v>8355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6" t="s">
        <v>8315</v>
      </c>
      <c r="R3120" t="s">
        <v>8355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6" t="s">
        <v>8315</v>
      </c>
      <c r="R3121" t="s">
        <v>8355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6" t="s">
        <v>8315</v>
      </c>
      <c r="R3122" t="s">
        <v>8355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6" t="s">
        <v>8315</v>
      </c>
      <c r="R3123" t="s">
        <v>8355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6" t="s">
        <v>8315</v>
      </c>
      <c r="R3124" t="s">
        <v>8355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6" t="s">
        <v>8315</v>
      </c>
      <c r="R3125" t="s">
        <v>8355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6" t="s">
        <v>8315</v>
      </c>
      <c r="R3126" t="s">
        <v>8355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6" t="s">
        <v>8315</v>
      </c>
      <c r="R3127" t="s">
        <v>8355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6" t="s">
        <v>8315</v>
      </c>
      <c r="R3128" t="s">
        <v>8355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6" t="s">
        <v>8315</v>
      </c>
      <c r="R3129" t="s">
        <v>8355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6" t="s">
        <v>8315</v>
      </c>
      <c r="R3130" t="s">
        <v>8316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6" t="s">
        <v>8315</v>
      </c>
      <c r="R3131" t="s">
        <v>8316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6" t="s">
        <v>8315</v>
      </c>
      <c r="R3132" t="s">
        <v>8316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6" t="s">
        <v>8315</v>
      </c>
      <c r="R3133" t="s">
        <v>8316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6" t="s">
        <v>8315</v>
      </c>
      <c r="R3134" t="s">
        <v>8316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6" t="s">
        <v>8315</v>
      </c>
      <c r="R3135" t="s">
        <v>8316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6" t="s">
        <v>8315</v>
      </c>
      <c r="R3136" t="s">
        <v>8316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6" t="s">
        <v>8315</v>
      </c>
      <c r="R3137" t="s">
        <v>8316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6" t="s">
        <v>8315</v>
      </c>
      <c r="R3138" t="s">
        <v>8316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6" t="s">
        <v>8315</v>
      </c>
      <c r="R3139" t="s">
        <v>8316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6" t="s">
        <v>8315</v>
      </c>
      <c r="R3140" t="s">
        <v>8316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6" t="s">
        <v>8315</v>
      </c>
      <c r="R3141" t="s">
        <v>8316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6" t="s">
        <v>8315</v>
      </c>
      <c r="R3142" t="s">
        <v>8316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6" t="s">
        <v>8315</v>
      </c>
      <c r="R3143" t="s">
        <v>8316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6" t="s">
        <v>8315</v>
      </c>
      <c r="R3144" t="s">
        <v>8316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6" t="s">
        <v>8315</v>
      </c>
      <c r="R3145" t="s">
        <v>8316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6" t="s">
        <v>8315</v>
      </c>
      <c r="R3146" t="s">
        <v>8316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6" t="s">
        <v>8315</v>
      </c>
      <c r="R3147" t="s">
        <v>8316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6" t="s">
        <v>8315</v>
      </c>
      <c r="R3148" t="s">
        <v>8316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6" t="s">
        <v>8315</v>
      </c>
      <c r="R3149" t="s">
        <v>8316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6" t="s">
        <v>8315</v>
      </c>
      <c r="R3150" t="s">
        <v>8316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6" t="s">
        <v>8315</v>
      </c>
      <c r="R3151" t="s">
        <v>8316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6" t="s">
        <v>8315</v>
      </c>
      <c r="R3152" t="s">
        <v>8316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6" t="s">
        <v>8315</v>
      </c>
      <c r="R3153" t="s">
        <v>8316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6" t="s">
        <v>8315</v>
      </c>
      <c r="R3154" t="s">
        <v>8316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6" t="s">
        <v>8315</v>
      </c>
      <c r="R3155" t="s">
        <v>8316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6" t="s">
        <v>8315</v>
      </c>
      <c r="R3156" t="s">
        <v>8316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6" t="s">
        <v>8315</v>
      </c>
      <c r="R3157" t="s">
        <v>8316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6" t="s">
        <v>8315</v>
      </c>
      <c r="R3158" t="s">
        <v>8316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6" t="s">
        <v>8315</v>
      </c>
      <c r="R3159" t="s">
        <v>8316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6" t="s">
        <v>8315</v>
      </c>
      <c r="R3160" t="s">
        <v>8316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6" t="s">
        <v>8315</v>
      </c>
      <c r="R3161" t="s">
        <v>8316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6" t="s">
        <v>8315</v>
      </c>
      <c r="R3162" t="s">
        <v>8316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6" t="s">
        <v>8315</v>
      </c>
      <c r="R3163" t="s">
        <v>8316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6" t="s">
        <v>8315</v>
      </c>
      <c r="R3164" t="s">
        <v>8316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6" t="s">
        <v>8315</v>
      </c>
      <c r="R3165" t="s">
        <v>8316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6" t="s">
        <v>8315</v>
      </c>
      <c r="R3166" t="s">
        <v>8316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6" t="s">
        <v>8315</v>
      </c>
      <c r="R3167" t="s">
        <v>8316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6" t="s">
        <v>8315</v>
      </c>
      <c r="R3168" t="s">
        <v>8316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6" t="s">
        <v>8315</v>
      </c>
      <c r="R3169" t="s">
        <v>8316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6" t="s">
        <v>8315</v>
      </c>
      <c r="R3170" t="s">
        <v>8316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6" t="s">
        <v>8315</v>
      </c>
      <c r="R3171" t="s">
        <v>8316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6" t="s">
        <v>8315</v>
      </c>
      <c r="R3172" t="s">
        <v>8316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6" t="s">
        <v>8315</v>
      </c>
      <c r="R3173" t="s">
        <v>8316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6" t="s">
        <v>8315</v>
      </c>
      <c r="R3174" t="s">
        <v>8316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6" t="s">
        <v>8315</v>
      </c>
      <c r="R3175" t="s">
        <v>8316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6" t="s">
        <v>8315</v>
      </c>
      <c r="R3176" t="s">
        <v>8316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6" t="s">
        <v>8315</v>
      </c>
      <c r="R3177" t="s">
        <v>8316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6" t="s">
        <v>8315</v>
      </c>
      <c r="R3178" t="s">
        <v>8316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6" t="s">
        <v>8315</v>
      </c>
      <c r="R3179" t="s">
        <v>8316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6" t="s">
        <v>8315</v>
      </c>
      <c r="R3180" t="s">
        <v>8316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6" t="s">
        <v>8315</v>
      </c>
      <c r="R3181" t="s">
        <v>8316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6" t="s">
        <v>8315</v>
      </c>
      <c r="R3182" t="s">
        <v>8316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6" t="s">
        <v>8315</v>
      </c>
      <c r="R3183" t="s">
        <v>8316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6" t="s">
        <v>8315</v>
      </c>
      <c r="R3184" t="s">
        <v>8316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6" t="s">
        <v>8315</v>
      </c>
      <c r="R3185" t="s">
        <v>8316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6" t="s">
        <v>8315</v>
      </c>
      <c r="R3186" t="s">
        <v>8316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6" t="s">
        <v>8315</v>
      </c>
      <c r="R3187" t="s">
        <v>8316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6" t="s">
        <v>8315</v>
      </c>
      <c r="R3188" t="s">
        <v>8316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6" t="s">
        <v>8315</v>
      </c>
      <c r="R3189" t="s">
        <v>8316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6" t="s">
        <v>8315</v>
      </c>
      <c r="R3190" t="s">
        <v>8357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6" t="s">
        <v>8315</v>
      </c>
      <c r="R3191" t="s">
        <v>8357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6" t="s">
        <v>8315</v>
      </c>
      <c r="R3192" t="s">
        <v>8357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6" t="s">
        <v>8315</v>
      </c>
      <c r="R3193" t="s">
        <v>8357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6" t="s">
        <v>8315</v>
      </c>
      <c r="R3194" t="s">
        <v>8357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6" t="s">
        <v>8315</v>
      </c>
      <c r="R3195" t="s">
        <v>8357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6" t="s">
        <v>8315</v>
      </c>
      <c r="R3196" t="s">
        <v>8357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6" t="s">
        <v>8315</v>
      </c>
      <c r="R3197" t="s">
        <v>8357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6" t="s">
        <v>8315</v>
      </c>
      <c r="R3198" t="s">
        <v>8357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6" t="s">
        <v>8315</v>
      </c>
      <c r="R3199" t="s">
        <v>8357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6" t="s">
        <v>8315</v>
      </c>
      <c r="R3200" t="s">
        <v>8357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6" t="s">
        <v>8315</v>
      </c>
      <c r="R3201" t="s">
        <v>8357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6" t="s">
        <v>8315</v>
      </c>
      <c r="R3202" t="s">
        <v>8357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6" t="s">
        <v>8315</v>
      </c>
      <c r="R3203" t="s">
        <v>8357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6" t="s">
        <v>8315</v>
      </c>
      <c r="R3204" t="s">
        <v>8357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6" t="s">
        <v>8315</v>
      </c>
      <c r="R3205" t="s">
        <v>8357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6" t="s">
        <v>8315</v>
      </c>
      <c r="R3206" t="s">
        <v>8357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6" t="s">
        <v>8315</v>
      </c>
      <c r="R3207" t="s">
        <v>8357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6" t="s">
        <v>8315</v>
      </c>
      <c r="R3208" t="s">
        <v>8357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6" t="s">
        <v>8315</v>
      </c>
      <c r="R3209" t="s">
        <v>8357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6" t="s">
        <v>8315</v>
      </c>
      <c r="R3210" t="s">
        <v>8316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6" t="s">
        <v>8315</v>
      </c>
      <c r="R3211" t="s">
        <v>8316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6" t="s">
        <v>8315</v>
      </c>
      <c r="R3212" t="s">
        <v>8316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6" t="s">
        <v>8315</v>
      </c>
      <c r="R3213" t="s">
        <v>8316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6" t="s">
        <v>8315</v>
      </c>
      <c r="R3214" t="s">
        <v>8316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6" t="s">
        <v>8315</v>
      </c>
      <c r="R3215" t="s">
        <v>8316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6" t="s">
        <v>8315</v>
      </c>
      <c r="R3216" t="s">
        <v>8316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6" t="s">
        <v>8315</v>
      </c>
      <c r="R3217" t="s">
        <v>8316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6" t="s">
        <v>8315</v>
      </c>
      <c r="R3218" t="s">
        <v>8316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6" t="s">
        <v>8315</v>
      </c>
      <c r="R3219" t="s">
        <v>8316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6" t="s">
        <v>8315</v>
      </c>
      <c r="R3220" t="s">
        <v>8316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6" t="s">
        <v>8315</v>
      </c>
      <c r="R3221" t="s">
        <v>8316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6" t="s">
        <v>8315</v>
      </c>
      <c r="R3222" t="s">
        <v>8316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6" t="s">
        <v>8315</v>
      </c>
      <c r="R3223" t="s">
        <v>8316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6" t="s">
        <v>8315</v>
      </c>
      <c r="R3224" t="s">
        <v>8316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6" t="s">
        <v>8315</v>
      </c>
      <c r="R3225" t="s">
        <v>8316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6" t="s">
        <v>8315</v>
      </c>
      <c r="R3226" t="s">
        <v>8316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6" t="s">
        <v>8315</v>
      </c>
      <c r="R3227" t="s">
        <v>8316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6" t="s">
        <v>8315</v>
      </c>
      <c r="R3228" t="s">
        <v>8316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6" t="s">
        <v>8315</v>
      </c>
      <c r="R3229" t="s">
        <v>8316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6" t="s">
        <v>8315</v>
      </c>
      <c r="R3230" t="s">
        <v>8316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6" t="s">
        <v>8315</v>
      </c>
      <c r="R3231" t="s">
        <v>8316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6" t="s">
        <v>8315</v>
      </c>
      <c r="R3232" t="s">
        <v>8316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6" t="s">
        <v>8315</v>
      </c>
      <c r="R3233" t="s">
        <v>8316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6" t="s">
        <v>8315</v>
      </c>
      <c r="R3234" t="s">
        <v>8316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6" t="s">
        <v>8315</v>
      </c>
      <c r="R3235" t="s">
        <v>8316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6" t="s">
        <v>8315</v>
      </c>
      <c r="R3236" t="s">
        <v>8316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6" t="s">
        <v>8315</v>
      </c>
      <c r="R3237" t="s">
        <v>8316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6" t="s">
        <v>8315</v>
      </c>
      <c r="R3238" t="s">
        <v>8316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6" t="s">
        <v>8315</v>
      </c>
      <c r="R3239" t="s">
        <v>8316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6" t="s">
        <v>8315</v>
      </c>
      <c r="R3240" t="s">
        <v>8316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6" t="s">
        <v>8315</v>
      </c>
      <c r="R3241" t="s">
        <v>8316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6" t="s">
        <v>8315</v>
      </c>
      <c r="R3242" t="s">
        <v>8316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6" t="s">
        <v>8315</v>
      </c>
      <c r="R3243" t="s">
        <v>8316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6" t="s">
        <v>8315</v>
      </c>
      <c r="R3244" t="s">
        <v>8316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6" t="s">
        <v>8315</v>
      </c>
      <c r="R3245" t="s">
        <v>8316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6" t="s">
        <v>8315</v>
      </c>
      <c r="R3246" t="s">
        <v>8316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6" t="s">
        <v>8315</v>
      </c>
      <c r="R3247" t="s">
        <v>8316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6" t="s">
        <v>8315</v>
      </c>
      <c r="R3248" t="s">
        <v>8316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6" t="s">
        <v>8315</v>
      </c>
      <c r="R3249" t="s">
        <v>8316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6" t="s">
        <v>8315</v>
      </c>
      <c r="R3250" t="s">
        <v>8316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6" t="s">
        <v>8315</v>
      </c>
      <c r="R3251" t="s">
        <v>8316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6" t="s">
        <v>8315</v>
      </c>
      <c r="R3252" t="s">
        <v>8316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6" t="s">
        <v>8315</v>
      </c>
      <c r="R3253" t="s">
        <v>8316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6" t="s">
        <v>8315</v>
      </c>
      <c r="R3254" t="s">
        <v>8316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6" t="s">
        <v>8315</v>
      </c>
      <c r="R3255" t="s">
        <v>8316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6" t="s">
        <v>8315</v>
      </c>
      <c r="R3256" t="s">
        <v>8316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6" t="s">
        <v>8315</v>
      </c>
      <c r="R3257" t="s">
        <v>8316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6" t="s">
        <v>8315</v>
      </c>
      <c r="R3258" t="s">
        <v>8316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6" t="s">
        <v>8315</v>
      </c>
      <c r="R3259" t="s">
        <v>8316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6" t="s">
        <v>8315</v>
      </c>
      <c r="R3260" t="s">
        <v>8316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6" t="s">
        <v>8315</v>
      </c>
      <c r="R3261" t="s">
        <v>8316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6" t="s">
        <v>8315</v>
      </c>
      <c r="R3262" t="s">
        <v>8316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6" t="s">
        <v>8315</v>
      </c>
      <c r="R3263" t="s">
        <v>8316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6" t="s">
        <v>8315</v>
      </c>
      <c r="R3264" t="s">
        <v>8316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6" t="s">
        <v>8315</v>
      </c>
      <c r="R3265" t="s">
        <v>8316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6" t="s">
        <v>8315</v>
      </c>
      <c r="R3266" t="s">
        <v>8316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6" t="s">
        <v>8315</v>
      </c>
      <c r="R3267" t="s">
        <v>8316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6" t="s">
        <v>8315</v>
      </c>
      <c r="R3268" t="s">
        <v>8316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6" t="s">
        <v>8315</v>
      </c>
      <c r="R3269" t="s">
        <v>8316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6" t="s">
        <v>8315</v>
      </c>
      <c r="R3270" t="s">
        <v>8316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6" t="s">
        <v>8315</v>
      </c>
      <c r="R3271" t="s">
        <v>8316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6" t="s">
        <v>8315</v>
      </c>
      <c r="R3272" t="s">
        <v>8316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6" t="s">
        <v>8315</v>
      </c>
      <c r="R3273" t="s">
        <v>8316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6" t="s">
        <v>8315</v>
      </c>
      <c r="R3274" t="s">
        <v>8316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6" t="s">
        <v>8315</v>
      </c>
      <c r="R3275" t="s">
        <v>8316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6" t="s">
        <v>8315</v>
      </c>
      <c r="R3276" t="s">
        <v>8316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6" t="s">
        <v>8315</v>
      </c>
      <c r="R3277" t="s">
        <v>8316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6" t="s">
        <v>8315</v>
      </c>
      <c r="R3278" t="s">
        <v>8316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6" t="s">
        <v>8315</v>
      </c>
      <c r="R3279" t="s">
        <v>8316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6" t="s">
        <v>8315</v>
      </c>
      <c r="R3280" t="s">
        <v>8316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6" t="s">
        <v>8315</v>
      </c>
      <c r="R3281" t="s">
        <v>8316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6" t="s">
        <v>8315</v>
      </c>
      <c r="R3282" t="s">
        <v>8316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6" t="s">
        <v>8315</v>
      </c>
      <c r="R3283" t="s">
        <v>8316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6" t="s">
        <v>8315</v>
      </c>
      <c r="R3284" t="s">
        <v>8316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6" t="s">
        <v>8315</v>
      </c>
      <c r="R3285" t="s">
        <v>8316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6" t="s">
        <v>8315</v>
      </c>
      <c r="R3286" t="s">
        <v>8316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6" t="s">
        <v>8315</v>
      </c>
      <c r="R3287" t="s">
        <v>8316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6" t="s">
        <v>8315</v>
      </c>
      <c r="R3288" t="s">
        <v>8316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6" t="s">
        <v>8315</v>
      </c>
      <c r="R3289" t="s">
        <v>8316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6" t="s">
        <v>8315</v>
      </c>
      <c r="R3290" t="s">
        <v>8316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6" t="s">
        <v>8315</v>
      </c>
      <c r="R3291" t="s">
        <v>8316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6" t="s">
        <v>8315</v>
      </c>
      <c r="R3292" t="s">
        <v>8316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6" t="s">
        <v>8315</v>
      </c>
      <c r="R3293" t="s">
        <v>8316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6" t="s">
        <v>8315</v>
      </c>
      <c r="R3294" t="s">
        <v>8316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6" t="s">
        <v>8315</v>
      </c>
      <c r="R3295" t="s">
        <v>8316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6" t="s">
        <v>8315</v>
      </c>
      <c r="R3296" t="s">
        <v>8316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6" t="s">
        <v>8315</v>
      </c>
      <c r="R3297" t="s">
        <v>8316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6" t="s">
        <v>8315</v>
      </c>
      <c r="R3298" t="s">
        <v>8316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6" t="s">
        <v>8315</v>
      </c>
      <c r="R3299" t="s">
        <v>8316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6" t="s">
        <v>8315</v>
      </c>
      <c r="R3300" t="s">
        <v>8316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6" t="s">
        <v>8315</v>
      </c>
      <c r="R3301" t="s">
        <v>8316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6" t="s">
        <v>8315</v>
      </c>
      <c r="R3302" t="s">
        <v>8316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6" t="s">
        <v>8315</v>
      </c>
      <c r="R3303" t="s">
        <v>8316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6" t="s">
        <v>8315</v>
      </c>
      <c r="R3304" t="s">
        <v>8316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6" t="s">
        <v>8315</v>
      </c>
      <c r="R3305" t="s">
        <v>8316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6" t="s">
        <v>8315</v>
      </c>
      <c r="R3306" t="s">
        <v>8316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6" t="s">
        <v>8315</v>
      </c>
      <c r="R3307" t="s">
        <v>8316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6" t="s">
        <v>8315</v>
      </c>
      <c r="R3308" t="s">
        <v>8316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6" t="s">
        <v>8315</v>
      </c>
      <c r="R3309" t="s">
        <v>8316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6" t="s">
        <v>8315</v>
      </c>
      <c r="R3310" t="s">
        <v>8316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6" t="s">
        <v>8315</v>
      </c>
      <c r="R3311" t="s">
        <v>8316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6" t="s">
        <v>8315</v>
      </c>
      <c r="R3312" t="s">
        <v>8316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6" t="s">
        <v>8315</v>
      </c>
      <c r="R3313" t="s">
        <v>8316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6" t="s">
        <v>8315</v>
      </c>
      <c r="R3314" t="s">
        <v>8316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6" t="s">
        <v>8315</v>
      </c>
      <c r="R3315" t="s">
        <v>8316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6" t="s">
        <v>8315</v>
      </c>
      <c r="R3316" t="s">
        <v>8316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6" t="s">
        <v>8315</v>
      </c>
      <c r="R3317" t="s">
        <v>8316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6" t="s">
        <v>8315</v>
      </c>
      <c r="R3318" t="s">
        <v>8316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6" t="s">
        <v>8315</v>
      </c>
      <c r="R3319" t="s">
        <v>8316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6" t="s">
        <v>8315</v>
      </c>
      <c r="R3320" t="s">
        <v>8316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6" t="s">
        <v>8315</v>
      </c>
      <c r="R3321" t="s">
        <v>8316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6" t="s">
        <v>8315</v>
      </c>
      <c r="R3322" t="s">
        <v>8316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6" t="s">
        <v>8315</v>
      </c>
      <c r="R3323" t="s">
        <v>8316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6" t="s">
        <v>8315</v>
      </c>
      <c r="R3324" t="s">
        <v>8316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6" t="s">
        <v>8315</v>
      </c>
      <c r="R3325" t="s">
        <v>8316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6" t="s">
        <v>8315</v>
      </c>
      <c r="R3326" t="s">
        <v>8316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6" t="s">
        <v>8315</v>
      </c>
      <c r="R3327" t="s">
        <v>8316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6" t="s">
        <v>8315</v>
      </c>
      <c r="R3328" t="s">
        <v>8316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6" t="s">
        <v>8315</v>
      </c>
      <c r="R3329" t="s">
        <v>8316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6" t="s">
        <v>8315</v>
      </c>
      <c r="R3330" t="s">
        <v>8316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6" t="s">
        <v>8315</v>
      </c>
      <c r="R3331" t="s">
        <v>8316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6" t="s">
        <v>8315</v>
      </c>
      <c r="R3332" t="s">
        <v>8316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6" t="s">
        <v>8315</v>
      </c>
      <c r="R3333" t="s">
        <v>8316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6" t="s">
        <v>8315</v>
      </c>
      <c r="R3334" t="s">
        <v>8316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6" t="s">
        <v>8315</v>
      </c>
      <c r="R3335" t="s">
        <v>8316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6" t="s">
        <v>8315</v>
      </c>
      <c r="R3336" t="s">
        <v>8316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6" t="s">
        <v>8315</v>
      </c>
      <c r="R3337" t="s">
        <v>8316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6" t="s">
        <v>8315</v>
      </c>
      <c r="R3338" t="s">
        <v>8316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6" t="s">
        <v>8315</v>
      </c>
      <c r="R3339" t="s">
        <v>8316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6" t="s">
        <v>8315</v>
      </c>
      <c r="R3340" t="s">
        <v>8316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6" t="s">
        <v>8315</v>
      </c>
      <c r="R3341" t="s">
        <v>8316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6" t="s">
        <v>8315</v>
      </c>
      <c r="R3342" t="s">
        <v>8316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6" t="s">
        <v>8315</v>
      </c>
      <c r="R3343" t="s">
        <v>8316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6" t="s">
        <v>8315</v>
      </c>
      <c r="R3344" t="s">
        <v>8316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6" t="s">
        <v>8315</v>
      </c>
      <c r="R3345" t="s">
        <v>8316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6" t="s">
        <v>8315</v>
      </c>
      <c r="R3346" t="s">
        <v>8316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6" t="s">
        <v>8315</v>
      </c>
      <c r="R3347" t="s">
        <v>8316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6" t="s">
        <v>8315</v>
      </c>
      <c r="R3348" t="s">
        <v>8316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6" t="s">
        <v>8315</v>
      </c>
      <c r="R3349" t="s">
        <v>8316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6" t="s">
        <v>8315</v>
      </c>
      <c r="R3350" t="s">
        <v>8316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6" t="s">
        <v>8315</v>
      </c>
      <c r="R3351" t="s">
        <v>8316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6" t="s">
        <v>8315</v>
      </c>
      <c r="R3352" t="s">
        <v>8316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6" t="s">
        <v>8315</v>
      </c>
      <c r="R3353" t="s">
        <v>8316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6" t="s">
        <v>8315</v>
      </c>
      <c r="R3354" t="s">
        <v>8316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6" t="s">
        <v>8315</v>
      </c>
      <c r="R3355" t="s">
        <v>8316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6" t="s">
        <v>8315</v>
      </c>
      <c r="R3356" t="s">
        <v>8316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6" t="s">
        <v>8315</v>
      </c>
      <c r="R3357" t="s">
        <v>8316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6" t="s">
        <v>8315</v>
      </c>
      <c r="R3358" t="s">
        <v>8316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6" t="s">
        <v>8315</v>
      </c>
      <c r="R3359" t="s">
        <v>8316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6" t="s">
        <v>8315</v>
      </c>
      <c r="R3360" t="s">
        <v>8316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6" t="s">
        <v>8315</v>
      </c>
      <c r="R3361" t="s">
        <v>8316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6" t="s">
        <v>8315</v>
      </c>
      <c r="R3362" t="s">
        <v>8316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6" t="s">
        <v>8315</v>
      </c>
      <c r="R3363" t="s">
        <v>8316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6" t="s">
        <v>8315</v>
      </c>
      <c r="R3364" t="s">
        <v>8316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6" t="s">
        <v>8315</v>
      </c>
      <c r="R3365" t="s">
        <v>8316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6" t="s">
        <v>8315</v>
      </c>
      <c r="R3366" t="s">
        <v>8316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6" t="s">
        <v>8315</v>
      </c>
      <c r="R3367" t="s">
        <v>8316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6" t="s">
        <v>8315</v>
      </c>
      <c r="R3368" t="s">
        <v>8316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6" t="s">
        <v>8315</v>
      </c>
      <c r="R3369" t="s">
        <v>8316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6" t="s">
        <v>8315</v>
      </c>
      <c r="R3370" t="s">
        <v>8316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6" t="s">
        <v>8315</v>
      </c>
      <c r="R3371" t="s">
        <v>8316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6" t="s">
        <v>8315</v>
      </c>
      <c r="R3372" t="s">
        <v>8316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6" t="s">
        <v>8315</v>
      </c>
      <c r="R3373" t="s">
        <v>8316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6" t="s">
        <v>8315</v>
      </c>
      <c r="R3374" t="s">
        <v>8316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6" t="s">
        <v>8315</v>
      </c>
      <c r="R3375" t="s">
        <v>8316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6" t="s">
        <v>8315</v>
      </c>
      <c r="R3376" t="s">
        <v>8316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6" t="s">
        <v>8315</v>
      </c>
      <c r="R3377" t="s">
        <v>8316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6" t="s">
        <v>8315</v>
      </c>
      <c r="R3378" t="s">
        <v>8316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6" t="s">
        <v>8315</v>
      </c>
      <c r="R3379" t="s">
        <v>8316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6" t="s">
        <v>8315</v>
      </c>
      <c r="R3380" t="s">
        <v>8316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6" t="s">
        <v>8315</v>
      </c>
      <c r="R3381" t="s">
        <v>8316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6" t="s">
        <v>8315</v>
      </c>
      <c r="R3382" t="s">
        <v>8316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6" t="s">
        <v>8315</v>
      </c>
      <c r="R3383" t="s">
        <v>8316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6" t="s">
        <v>8315</v>
      </c>
      <c r="R3384" t="s">
        <v>8316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6" t="s">
        <v>8315</v>
      </c>
      <c r="R3385" t="s">
        <v>8316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6" t="s">
        <v>8315</v>
      </c>
      <c r="R3386" t="s">
        <v>8316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6" t="s">
        <v>8315</v>
      </c>
      <c r="R3387" t="s">
        <v>8316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6" t="s">
        <v>8315</v>
      </c>
      <c r="R3388" t="s">
        <v>8316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6" t="s">
        <v>8315</v>
      </c>
      <c r="R3389" t="s">
        <v>8316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6" t="s">
        <v>8315</v>
      </c>
      <c r="R3390" t="s">
        <v>8316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6" t="s">
        <v>8315</v>
      </c>
      <c r="R3391" t="s">
        <v>8316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6" t="s">
        <v>8315</v>
      </c>
      <c r="R3392" t="s">
        <v>8316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6" t="s">
        <v>8315</v>
      </c>
      <c r="R3393" t="s">
        <v>8316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6" t="s">
        <v>8315</v>
      </c>
      <c r="R3394" t="s">
        <v>8316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6" t="s">
        <v>8315</v>
      </c>
      <c r="R3395" t="s">
        <v>8316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6" t="s">
        <v>8315</v>
      </c>
      <c r="R3396" t="s">
        <v>8316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6" t="s">
        <v>8315</v>
      </c>
      <c r="R3397" t="s">
        <v>8316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6" t="s">
        <v>8315</v>
      </c>
      <c r="R3398" t="s">
        <v>8316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6" t="s">
        <v>8315</v>
      </c>
      <c r="R3399" t="s">
        <v>8316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6" t="s">
        <v>8315</v>
      </c>
      <c r="R3400" t="s">
        <v>8316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6" t="s">
        <v>8315</v>
      </c>
      <c r="R3401" t="s">
        <v>8316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6" t="s">
        <v>8315</v>
      </c>
      <c r="R3402" t="s">
        <v>8316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6" t="s">
        <v>8315</v>
      </c>
      <c r="R3403" t="s">
        <v>8316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6" t="s">
        <v>8315</v>
      </c>
      <c r="R3404" t="s">
        <v>8316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6" t="s">
        <v>8315</v>
      </c>
      <c r="R3405" t="s">
        <v>8316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6" t="s">
        <v>8315</v>
      </c>
      <c r="R3406" t="s">
        <v>8316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6" t="s">
        <v>8315</v>
      </c>
      <c r="R3407" t="s">
        <v>8316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6" t="s">
        <v>8315</v>
      </c>
      <c r="R3408" t="s">
        <v>8316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6" t="s">
        <v>8315</v>
      </c>
      <c r="R3409" t="s">
        <v>8316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6" t="s">
        <v>8315</v>
      </c>
      <c r="R3410" t="s">
        <v>8316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6" t="s">
        <v>8315</v>
      </c>
      <c r="R3411" t="s">
        <v>8316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6" t="s">
        <v>8315</v>
      </c>
      <c r="R3412" t="s">
        <v>8316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6" t="s">
        <v>8315</v>
      </c>
      <c r="R3413" t="s">
        <v>8316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6" t="s">
        <v>8315</v>
      </c>
      <c r="R3414" t="s">
        <v>8316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6" t="s">
        <v>8315</v>
      </c>
      <c r="R3415" t="s">
        <v>8316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6" t="s">
        <v>8315</v>
      </c>
      <c r="R3416" t="s">
        <v>8316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6" t="s">
        <v>8315</v>
      </c>
      <c r="R3417" t="s">
        <v>8316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6" t="s">
        <v>8315</v>
      </c>
      <c r="R3418" t="s">
        <v>8316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6" t="s">
        <v>8315</v>
      </c>
      <c r="R3419" t="s">
        <v>8316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6" t="s">
        <v>8315</v>
      </c>
      <c r="R3420" t="s">
        <v>8316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6" t="s">
        <v>8315</v>
      </c>
      <c r="R3421" t="s">
        <v>8316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6" t="s">
        <v>8315</v>
      </c>
      <c r="R3422" t="s">
        <v>8316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6" t="s">
        <v>8315</v>
      </c>
      <c r="R3423" t="s">
        <v>8316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6" t="s">
        <v>8315</v>
      </c>
      <c r="R3424" t="s">
        <v>8316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6" t="s">
        <v>8315</v>
      </c>
      <c r="R3425" t="s">
        <v>8316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6" t="s">
        <v>8315</v>
      </c>
      <c r="R3426" t="s">
        <v>8316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6" t="s">
        <v>8315</v>
      </c>
      <c r="R3427" t="s">
        <v>8316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6" t="s">
        <v>8315</v>
      </c>
      <c r="R3428" t="s">
        <v>8316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6" t="s">
        <v>8315</v>
      </c>
      <c r="R3429" t="s">
        <v>8316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6" t="s">
        <v>8315</v>
      </c>
      <c r="R3430" t="s">
        <v>8316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6" t="s">
        <v>8315</v>
      </c>
      <c r="R3431" t="s">
        <v>8316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6" t="s">
        <v>8315</v>
      </c>
      <c r="R3432" t="s">
        <v>8316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6" t="s">
        <v>8315</v>
      </c>
      <c r="R3433" t="s">
        <v>8316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6" t="s">
        <v>8315</v>
      </c>
      <c r="R3434" t="s">
        <v>8316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6" t="s">
        <v>8315</v>
      </c>
      <c r="R3435" t="s">
        <v>8316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6" t="s">
        <v>8315</v>
      </c>
      <c r="R3436" t="s">
        <v>8316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6" t="s">
        <v>8315</v>
      </c>
      <c r="R3437" t="s">
        <v>8316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6" t="s">
        <v>8315</v>
      </c>
      <c r="R3438" t="s">
        <v>8316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6" t="s">
        <v>8315</v>
      </c>
      <c r="R3439" t="s">
        <v>8316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6" t="s">
        <v>8315</v>
      </c>
      <c r="R3440" t="s">
        <v>8316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6" t="s">
        <v>8315</v>
      </c>
      <c r="R3441" t="s">
        <v>8316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6" t="s">
        <v>8315</v>
      </c>
      <c r="R3442" t="s">
        <v>8316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6" t="s">
        <v>8315</v>
      </c>
      <c r="R3443" t="s">
        <v>8316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6" t="s">
        <v>8315</v>
      </c>
      <c r="R3444" t="s">
        <v>8316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6" t="s">
        <v>8315</v>
      </c>
      <c r="R3445" t="s">
        <v>8316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6" t="s">
        <v>8315</v>
      </c>
      <c r="R3446" t="s">
        <v>8316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6" t="s">
        <v>8315</v>
      </c>
      <c r="R3447" t="s">
        <v>8316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6" t="s">
        <v>8315</v>
      </c>
      <c r="R3448" t="s">
        <v>8316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6" t="s">
        <v>8315</v>
      </c>
      <c r="R3449" t="s">
        <v>8316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6" t="s">
        <v>8315</v>
      </c>
      <c r="R3450" t="s">
        <v>8316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6" t="s">
        <v>8315</v>
      </c>
      <c r="R3451" t="s">
        <v>8316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6" t="s">
        <v>8315</v>
      </c>
      <c r="R3452" t="s">
        <v>8316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6" t="s">
        <v>8315</v>
      </c>
      <c r="R3453" t="s">
        <v>8316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6" t="s">
        <v>8315</v>
      </c>
      <c r="R3454" t="s">
        <v>8316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6" t="s">
        <v>8315</v>
      </c>
      <c r="R3455" t="s">
        <v>8316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6" t="s">
        <v>8315</v>
      </c>
      <c r="R3456" t="s">
        <v>8316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6" t="s">
        <v>8315</v>
      </c>
      <c r="R3457" t="s">
        <v>8316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6" t="s">
        <v>8315</v>
      </c>
      <c r="R3458" t="s">
        <v>8316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6" t="s">
        <v>8315</v>
      </c>
      <c r="R3459" t="s">
        <v>8316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6" t="s">
        <v>8315</v>
      </c>
      <c r="R3460" t="s">
        <v>8316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6" t="s">
        <v>8315</v>
      </c>
      <c r="R3461" t="s">
        <v>8316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6" t="s">
        <v>8315</v>
      </c>
      <c r="R3462" t="s">
        <v>8316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6" t="s">
        <v>8315</v>
      </c>
      <c r="R3463" t="s">
        <v>8316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6" t="s">
        <v>8315</v>
      </c>
      <c r="R3464" t="s">
        <v>8316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6" t="s">
        <v>8315</v>
      </c>
      <c r="R3465" t="s">
        <v>8316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6" t="s">
        <v>8315</v>
      </c>
      <c r="R3466" t="s">
        <v>8316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6" t="s">
        <v>8315</v>
      </c>
      <c r="R3467" t="s">
        <v>8316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6" t="s">
        <v>8315</v>
      </c>
      <c r="R3468" t="s">
        <v>8316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6" t="s">
        <v>8315</v>
      </c>
      <c r="R3469" t="s">
        <v>8316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6" t="s">
        <v>8315</v>
      </c>
      <c r="R3470" t="s">
        <v>8316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6" t="s">
        <v>8315</v>
      </c>
      <c r="R3471" t="s">
        <v>8316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6" t="s">
        <v>8315</v>
      </c>
      <c r="R3472" t="s">
        <v>8316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6" t="s">
        <v>8315</v>
      </c>
      <c r="R3473" t="s">
        <v>8316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6" t="s">
        <v>8315</v>
      </c>
      <c r="R3474" t="s">
        <v>8316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6" t="s">
        <v>8315</v>
      </c>
      <c r="R3475" t="s">
        <v>8316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6" t="s">
        <v>8315</v>
      </c>
      <c r="R3476" t="s">
        <v>8316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6" t="s">
        <v>8315</v>
      </c>
      <c r="R3477" t="s">
        <v>8316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6" t="s">
        <v>8315</v>
      </c>
      <c r="R3478" t="s">
        <v>8316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6" t="s">
        <v>8315</v>
      </c>
      <c r="R3479" t="s">
        <v>8316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6" t="s">
        <v>8315</v>
      </c>
      <c r="R3480" t="s">
        <v>8316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6" t="s">
        <v>8315</v>
      </c>
      <c r="R3481" t="s">
        <v>8316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6" t="s">
        <v>8315</v>
      </c>
      <c r="R3482" t="s">
        <v>8316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6" t="s">
        <v>8315</v>
      </c>
      <c r="R3483" t="s">
        <v>8316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6" t="s">
        <v>8315</v>
      </c>
      <c r="R3484" t="s">
        <v>8316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6" t="s">
        <v>8315</v>
      </c>
      <c r="R3485" t="s">
        <v>8316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6" t="s">
        <v>8315</v>
      </c>
      <c r="R3486" t="s">
        <v>8316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6" t="s">
        <v>8315</v>
      </c>
      <c r="R3487" t="s">
        <v>8316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6" t="s">
        <v>8315</v>
      </c>
      <c r="R3488" t="s">
        <v>8316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6" t="s">
        <v>8315</v>
      </c>
      <c r="R3489" t="s">
        <v>8316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6" t="s">
        <v>8315</v>
      </c>
      <c r="R3490" t="s">
        <v>8316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6" t="s">
        <v>8315</v>
      </c>
      <c r="R3491" t="s">
        <v>8316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6" t="s">
        <v>8315</v>
      </c>
      <c r="R3492" t="s">
        <v>8316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6" t="s">
        <v>8315</v>
      </c>
      <c r="R3493" t="s">
        <v>8316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6" t="s">
        <v>8315</v>
      </c>
      <c r="R3494" t="s">
        <v>8316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6" t="s">
        <v>8315</v>
      </c>
      <c r="R3495" t="s">
        <v>8316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6" t="s">
        <v>8315</v>
      </c>
      <c r="R3496" t="s">
        <v>8316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6" t="s">
        <v>8315</v>
      </c>
      <c r="R3497" t="s">
        <v>8316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6" t="s">
        <v>8315</v>
      </c>
      <c r="R3498" t="s">
        <v>8316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6" t="s">
        <v>8315</v>
      </c>
      <c r="R3499" t="s">
        <v>8316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6" t="s">
        <v>8315</v>
      </c>
      <c r="R3500" t="s">
        <v>8316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6" t="s">
        <v>8315</v>
      </c>
      <c r="R3501" t="s">
        <v>8316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6" t="s">
        <v>8315</v>
      </c>
      <c r="R3502" t="s">
        <v>8316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6" t="s">
        <v>8315</v>
      </c>
      <c r="R3503" t="s">
        <v>8316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6" t="s">
        <v>8315</v>
      </c>
      <c r="R3504" t="s">
        <v>8316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6" t="s">
        <v>8315</v>
      </c>
      <c r="R3505" t="s">
        <v>8316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6" t="s">
        <v>8315</v>
      </c>
      <c r="R3506" t="s">
        <v>8316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6" t="s">
        <v>8315</v>
      </c>
      <c r="R3507" t="s">
        <v>8316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6" t="s">
        <v>8315</v>
      </c>
      <c r="R3508" t="s">
        <v>8316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6" t="s">
        <v>8315</v>
      </c>
      <c r="R3509" t="s">
        <v>8316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6" t="s">
        <v>8315</v>
      </c>
      <c r="R3510" t="s">
        <v>8316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6" t="s">
        <v>8315</v>
      </c>
      <c r="R3511" t="s">
        <v>8316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6" t="s">
        <v>8315</v>
      </c>
      <c r="R3512" t="s">
        <v>8316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6" t="s">
        <v>8315</v>
      </c>
      <c r="R3513" t="s">
        <v>8316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6" t="s">
        <v>8315</v>
      </c>
      <c r="R3514" t="s">
        <v>8316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6" t="s">
        <v>8315</v>
      </c>
      <c r="R3515" t="s">
        <v>8316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6" t="s">
        <v>8315</v>
      </c>
      <c r="R3516" t="s">
        <v>8316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6" t="s">
        <v>8315</v>
      </c>
      <c r="R3517" t="s">
        <v>8316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6" t="s">
        <v>8315</v>
      </c>
      <c r="R3518" t="s">
        <v>8316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6" t="s">
        <v>8315</v>
      </c>
      <c r="R3519" t="s">
        <v>8316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6" t="s">
        <v>8315</v>
      </c>
      <c r="R3520" t="s">
        <v>8316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6" t="s">
        <v>8315</v>
      </c>
      <c r="R3521" t="s">
        <v>8316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6" t="s">
        <v>8315</v>
      </c>
      <c r="R3522" t="s">
        <v>8316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6" t="s">
        <v>8315</v>
      </c>
      <c r="R3523" t="s">
        <v>8316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6" t="s">
        <v>8315</v>
      </c>
      <c r="R3524" t="s">
        <v>8316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6" t="s">
        <v>8315</v>
      </c>
      <c r="R3525" t="s">
        <v>8316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6" t="s">
        <v>8315</v>
      </c>
      <c r="R3526" t="s">
        <v>8316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6" t="s">
        <v>8315</v>
      </c>
      <c r="R3527" t="s">
        <v>8316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6" t="s">
        <v>8315</v>
      </c>
      <c r="R3528" t="s">
        <v>8316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6" t="s">
        <v>8315</v>
      </c>
      <c r="R3529" t="s">
        <v>8316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6" t="s">
        <v>8315</v>
      </c>
      <c r="R3530" t="s">
        <v>8316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6" t="s">
        <v>8315</v>
      </c>
      <c r="R3531" t="s">
        <v>8316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6" t="s">
        <v>8315</v>
      </c>
      <c r="R3532" t="s">
        <v>8316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6" t="s">
        <v>8315</v>
      </c>
      <c r="R3533" t="s">
        <v>8316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6" t="s">
        <v>8315</v>
      </c>
      <c r="R3534" t="s">
        <v>8316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6" t="s">
        <v>8315</v>
      </c>
      <c r="R3535" t="s">
        <v>8316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6" t="s">
        <v>8315</v>
      </c>
      <c r="R3536" t="s">
        <v>8316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6" t="s">
        <v>8315</v>
      </c>
      <c r="R3537" t="s">
        <v>8316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6" t="s">
        <v>8315</v>
      </c>
      <c r="R3538" t="s">
        <v>8316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6" t="s">
        <v>8315</v>
      </c>
      <c r="R3539" t="s">
        <v>8316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6" t="s">
        <v>8315</v>
      </c>
      <c r="R3540" t="s">
        <v>8316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6" t="s">
        <v>8315</v>
      </c>
      <c r="R3541" t="s">
        <v>8316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6" t="s">
        <v>8315</v>
      </c>
      <c r="R3542" t="s">
        <v>8316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6" t="s">
        <v>8315</v>
      </c>
      <c r="R3543" t="s">
        <v>8316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6" t="s">
        <v>8315</v>
      </c>
      <c r="R3544" t="s">
        <v>8316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6" t="s">
        <v>8315</v>
      </c>
      <c r="R3545" t="s">
        <v>8316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6" t="s">
        <v>8315</v>
      </c>
      <c r="R3546" t="s">
        <v>8316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6" t="s">
        <v>8315</v>
      </c>
      <c r="R3547" t="s">
        <v>8316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6" t="s">
        <v>8315</v>
      </c>
      <c r="R3548" t="s">
        <v>8316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6" t="s">
        <v>8315</v>
      </c>
      <c r="R3549" t="s">
        <v>8316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6" t="s">
        <v>8315</v>
      </c>
      <c r="R3550" t="s">
        <v>8316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6" t="s">
        <v>8315</v>
      </c>
      <c r="R3551" t="s">
        <v>8316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6" t="s">
        <v>8315</v>
      </c>
      <c r="R3552" t="s">
        <v>8316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6" t="s">
        <v>8315</v>
      </c>
      <c r="R3553" t="s">
        <v>8316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6" t="s">
        <v>8315</v>
      </c>
      <c r="R3554" t="s">
        <v>8316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6" t="s">
        <v>8315</v>
      </c>
      <c r="R3555" t="s">
        <v>8316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6" t="s">
        <v>8315</v>
      </c>
      <c r="R3556" t="s">
        <v>8316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6" t="s">
        <v>8315</v>
      </c>
      <c r="R3557" t="s">
        <v>8316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6" t="s">
        <v>8315</v>
      </c>
      <c r="R3558" t="s">
        <v>8316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6" t="s">
        <v>8315</v>
      </c>
      <c r="R3559" t="s">
        <v>8316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6" t="s">
        <v>8315</v>
      </c>
      <c r="R3560" t="s">
        <v>8316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6" t="s">
        <v>8315</v>
      </c>
      <c r="R3561" t="s">
        <v>8316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6" t="s">
        <v>8315</v>
      </c>
      <c r="R3562" t="s">
        <v>8316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6" t="s">
        <v>8315</v>
      </c>
      <c r="R3563" t="s">
        <v>8316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6" t="s">
        <v>8315</v>
      </c>
      <c r="R3564" t="s">
        <v>8316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6" t="s">
        <v>8315</v>
      </c>
      <c r="R3565" t="s">
        <v>8316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6" t="s">
        <v>8315</v>
      </c>
      <c r="R3566" t="s">
        <v>8316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6" t="s">
        <v>8315</v>
      </c>
      <c r="R3567" t="s">
        <v>8316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6" t="s">
        <v>8315</v>
      </c>
      <c r="R3568" t="s">
        <v>8316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6" t="s">
        <v>8315</v>
      </c>
      <c r="R3569" t="s">
        <v>8316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6" t="s">
        <v>8315</v>
      </c>
      <c r="R3570" t="s">
        <v>8316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6" t="s">
        <v>8315</v>
      </c>
      <c r="R3571" t="s">
        <v>8316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6" t="s">
        <v>8315</v>
      </c>
      <c r="R3572" t="s">
        <v>8316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6" t="s">
        <v>8315</v>
      </c>
      <c r="R3573" t="s">
        <v>8316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6" t="s">
        <v>8315</v>
      </c>
      <c r="R3574" t="s">
        <v>8316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6" t="s">
        <v>8315</v>
      </c>
      <c r="R3575" t="s">
        <v>8316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6" t="s">
        <v>8315</v>
      </c>
      <c r="R3576" t="s">
        <v>8316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6" t="s">
        <v>8315</v>
      </c>
      <c r="R3577" t="s">
        <v>8316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6" t="s">
        <v>8315</v>
      </c>
      <c r="R3578" t="s">
        <v>8316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6" t="s">
        <v>8315</v>
      </c>
      <c r="R3579" t="s">
        <v>8316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6" t="s">
        <v>8315</v>
      </c>
      <c r="R3580" t="s">
        <v>8316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6" t="s">
        <v>8315</v>
      </c>
      <c r="R3581" t="s">
        <v>8316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6" t="s">
        <v>8315</v>
      </c>
      <c r="R3582" t="s">
        <v>8316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6" t="s">
        <v>8315</v>
      </c>
      <c r="R3583" t="s">
        <v>8316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6" t="s">
        <v>8315</v>
      </c>
      <c r="R3584" t="s">
        <v>8316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6" t="s">
        <v>8315</v>
      </c>
      <c r="R3585" t="s">
        <v>8316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6" t="s">
        <v>8315</v>
      </c>
      <c r="R3586" t="s">
        <v>8316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6" t="s">
        <v>8315</v>
      </c>
      <c r="R3587" t="s">
        <v>8316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6" t="s">
        <v>8315</v>
      </c>
      <c r="R3588" t="s">
        <v>8316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6" t="s">
        <v>8315</v>
      </c>
      <c r="R3589" t="s">
        <v>8316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6" t="s">
        <v>8315</v>
      </c>
      <c r="R3590" t="s">
        <v>8316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6" t="s">
        <v>8315</v>
      </c>
      <c r="R3591" t="s">
        <v>8316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6" t="s">
        <v>8315</v>
      </c>
      <c r="R3592" t="s">
        <v>8316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6" t="s">
        <v>8315</v>
      </c>
      <c r="R3593" t="s">
        <v>8316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6" t="s">
        <v>8315</v>
      </c>
      <c r="R3594" t="s">
        <v>8316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6" t="s">
        <v>8315</v>
      </c>
      <c r="R3595" t="s">
        <v>8316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6" t="s">
        <v>8315</v>
      </c>
      <c r="R3596" t="s">
        <v>8316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6" t="s">
        <v>8315</v>
      </c>
      <c r="R3597" t="s">
        <v>8316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6" t="s">
        <v>8315</v>
      </c>
      <c r="R3598" t="s">
        <v>8316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6" t="s">
        <v>8315</v>
      </c>
      <c r="R3599" t="s">
        <v>8316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6" t="s">
        <v>8315</v>
      </c>
      <c r="R3600" t="s">
        <v>8316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6" t="s">
        <v>8315</v>
      </c>
      <c r="R3601" t="s">
        <v>8316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6" t="s">
        <v>8315</v>
      </c>
      <c r="R3602" t="s">
        <v>8316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6" t="s">
        <v>8315</v>
      </c>
      <c r="R3603" t="s">
        <v>8316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6" t="s">
        <v>8315</v>
      </c>
      <c r="R3604" t="s">
        <v>8316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6" t="s">
        <v>8315</v>
      </c>
      <c r="R3605" t="s">
        <v>8316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6" t="s">
        <v>8315</v>
      </c>
      <c r="R3606" t="s">
        <v>8316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6" t="s">
        <v>8315</v>
      </c>
      <c r="R3607" t="s">
        <v>8316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6" t="s">
        <v>8315</v>
      </c>
      <c r="R3608" t="s">
        <v>8316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6" t="s">
        <v>8315</v>
      </c>
      <c r="R3609" t="s">
        <v>8316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6" t="s">
        <v>8315</v>
      </c>
      <c r="R3610" t="s">
        <v>8316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6" t="s">
        <v>8315</v>
      </c>
      <c r="R3611" t="s">
        <v>8316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6" t="s">
        <v>8315</v>
      </c>
      <c r="R3612" t="s">
        <v>8316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6" t="s">
        <v>8315</v>
      </c>
      <c r="R3613" t="s">
        <v>8316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6" t="s">
        <v>8315</v>
      </c>
      <c r="R3614" t="s">
        <v>8316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6" t="s">
        <v>8315</v>
      </c>
      <c r="R3615" t="s">
        <v>8316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6" t="s">
        <v>8315</v>
      </c>
      <c r="R3616" t="s">
        <v>8316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6" t="s">
        <v>8315</v>
      </c>
      <c r="R3617" t="s">
        <v>8316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6" t="s">
        <v>8315</v>
      </c>
      <c r="R3618" t="s">
        <v>8316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6" t="s">
        <v>8315</v>
      </c>
      <c r="R3619" t="s">
        <v>8316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6" t="s">
        <v>8315</v>
      </c>
      <c r="R3620" t="s">
        <v>8316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6" t="s">
        <v>8315</v>
      </c>
      <c r="R3621" t="s">
        <v>8316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6" t="s">
        <v>8315</v>
      </c>
      <c r="R3622" t="s">
        <v>8316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6" t="s">
        <v>8315</v>
      </c>
      <c r="R3623" t="s">
        <v>8316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6" t="s">
        <v>8315</v>
      </c>
      <c r="R3624" t="s">
        <v>8316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6" t="s">
        <v>8315</v>
      </c>
      <c r="R3625" t="s">
        <v>8316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6" t="s">
        <v>8315</v>
      </c>
      <c r="R3626" t="s">
        <v>8316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6" t="s">
        <v>8315</v>
      </c>
      <c r="R3627" t="s">
        <v>8316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6" t="s">
        <v>8315</v>
      </c>
      <c r="R3628" t="s">
        <v>8316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6" t="s">
        <v>8315</v>
      </c>
      <c r="R3629" t="s">
        <v>8316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6" t="s">
        <v>8315</v>
      </c>
      <c r="R3630" t="s">
        <v>8357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6" t="s">
        <v>8315</v>
      </c>
      <c r="R3631" t="s">
        <v>8357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6" t="s">
        <v>8315</v>
      </c>
      <c r="R3632" t="s">
        <v>8357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6" t="s">
        <v>8315</v>
      </c>
      <c r="R3633" t="s">
        <v>8357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6" t="s">
        <v>8315</v>
      </c>
      <c r="R3634" t="s">
        <v>8357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6" t="s">
        <v>8315</v>
      </c>
      <c r="R3635" t="s">
        <v>8357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6" t="s">
        <v>8315</v>
      </c>
      <c r="R3636" t="s">
        <v>8357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6" t="s">
        <v>8315</v>
      </c>
      <c r="R3637" t="s">
        <v>8357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6" t="s">
        <v>8315</v>
      </c>
      <c r="R3638" t="s">
        <v>8357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6" t="s">
        <v>8315</v>
      </c>
      <c r="R3639" t="s">
        <v>8357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6" t="s">
        <v>8315</v>
      </c>
      <c r="R3640" t="s">
        <v>8357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6" t="s">
        <v>8315</v>
      </c>
      <c r="R3641" t="s">
        <v>8357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6" t="s">
        <v>8315</v>
      </c>
      <c r="R3642" t="s">
        <v>8357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6" t="s">
        <v>8315</v>
      </c>
      <c r="R3643" t="s">
        <v>8357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6" t="s">
        <v>8315</v>
      </c>
      <c r="R3644" t="s">
        <v>8357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6" t="s">
        <v>8315</v>
      </c>
      <c r="R3645" t="s">
        <v>8357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6" t="s">
        <v>8315</v>
      </c>
      <c r="R3646" t="s">
        <v>8357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6" t="s">
        <v>8315</v>
      </c>
      <c r="R3647" t="s">
        <v>8357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6" t="s">
        <v>8315</v>
      </c>
      <c r="R3648" t="s">
        <v>8357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6" t="s">
        <v>8315</v>
      </c>
      <c r="R3649" t="s">
        <v>8357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6" t="s">
        <v>8315</v>
      </c>
      <c r="R3650" t="s">
        <v>8316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6" t="s">
        <v>8315</v>
      </c>
      <c r="R3651" t="s">
        <v>8316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6" t="s">
        <v>8315</v>
      </c>
      <c r="R3652" t="s">
        <v>8316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6" t="s">
        <v>8315</v>
      </c>
      <c r="R3653" t="s">
        <v>8316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6" t="s">
        <v>8315</v>
      </c>
      <c r="R3654" t="s">
        <v>8316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6" t="s">
        <v>8315</v>
      </c>
      <c r="R3655" t="s">
        <v>8316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6" t="s">
        <v>8315</v>
      </c>
      <c r="R3656" t="s">
        <v>8316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6" t="s">
        <v>8315</v>
      </c>
      <c r="R3657" t="s">
        <v>8316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6" t="s">
        <v>8315</v>
      </c>
      <c r="R3658" t="s">
        <v>8316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6" t="s">
        <v>8315</v>
      </c>
      <c r="R3659" t="s">
        <v>8316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6" t="s">
        <v>8315</v>
      </c>
      <c r="R3660" t="s">
        <v>8316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6" t="s">
        <v>8315</v>
      </c>
      <c r="R3661" t="s">
        <v>8316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6" t="s">
        <v>8315</v>
      </c>
      <c r="R3662" t="s">
        <v>8316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6" t="s">
        <v>8315</v>
      </c>
      <c r="R3663" t="s">
        <v>8316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6" t="s">
        <v>8315</v>
      </c>
      <c r="R3664" t="s">
        <v>8316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6" t="s">
        <v>8315</v>
      </c>
      <c r="R3665" t="s">
        <v>8316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6" t="s">
        <v>8315</v>
      </c>
      <c r="R3666" t="s">
        <v>8316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6" t="s">
        <v>8315</v>
      </c>
      <c r="R3667" t="s">
        <v>8316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6" t="s">
        <v>8315</v>
      </c>
      <c r="R3668" t="s">
        <v>8316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6" t="s">
        <v>8315</v>
      </c>
      <c r="R3669" t="s">
        <v>8316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6" t="s">
        <v>8315</v>
      </c>
      <c r="R3670" t="s">
        <v>8316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6" t="s">
        <v>8315</v>
      </c>
      <c r="R3671" t="s">
        <v>8316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6" t="s">
        <v>8315</v>
      </c>
      <c r="R3672" t="s">
        <v>8316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6" t="s">
        <v>8315</v>
      </c>
      <c r="R3673" t="s">
        <v>8316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6" t="s">
        <v>8315</v>
      </c>
      <c r="R3674" t="s">
        <v>8316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6" t="s">
        <v>8315</v>
      </c>
      <c r="R3675" t="s">
        <v>8316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6" t="s">
        <v>8315</v>
      </c>
      <c r="R3676" t="s">
        <v>8316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6" t="s">
        <v>8315</v>
      </c>
      <c r="R3677" t="s">
        <v>8316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6" t="s">
        <v>8315</v>
      </c>
      <c r="R3678" t="s">
        <v>8316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6" t="s">
        <v>8315</v>
      </c>
      <c r="R3679" t="s">
        <v>8316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6" t="s">
        <v>8315</v>
      </c>
      <c r="R3680" t="s">
        <v>8316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6" t="s">
        <v>8315</v>
      </c>
      <c r="R3681" t="s">
        <v>8316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6" t="s">
        <v>8315</v>
      </c>
      <c r="R3682" t="s">
        <v>8316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6" t="s">
        <v>8315</v>
      </c>
      <c r="R3683" t="s">
        <v>8316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6" t="s">
        <v>8315</v>
      </c>
      <c r="R3684" t="s">
        <v>8316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6" t="s">
        <v>8315</v>
      </c>
      <c r="R3685" t="s">
        <v>8316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6" t="s">
        <v>8315</v>
      </c>
      <c r="R3686" t="s">
        <v>8316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6" t="s">
        <v>8315</v>
      </c>
      <c r="R3687" t="s">
        <v>8316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6" t="s">
        <v>8315</v>
      </c>
      <c r="R3688" t="s">
        <v>8316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6" t="s">
        <v>8315</v>
      </c>
      <c r="R3689" t="s">
        <v>8316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6" t="s">
        <v>8315</v>
      </c>
      <c r="R3690" t="s">
        <v>8316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6" t="s">
        <v>8315</v>
      </c>
      <c r="R3691" t="s">
        <v>8316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6" t="s">
        <v>8315</v>
      </c>
      <c r="R3692" t="s">
        <v>8316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6" t="s">
        <v>8315</v>
      </c>
      <c r="R3693" t="s">
        <v>8316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6" t="s">
        <v>8315</v>
      </c>
      <c r="R3694" t="s">
        <v>8316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6" t="s">
        <v>8315</v>
      </c>
      <c r="R3695" t="s">
        <v>8316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6" t="s">
        <v>8315</v>
      </c>
      <c r="R3696" t="s">
        <v>8316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6" t="s">
        <v>8315</v>
      </c>
      <c r="R3697" t="s">
        <v>8316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6" t="s">
        <v>8315</v>
      </c>
      <c r="R3698" t="s">
        <v>8316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6" t="s">
        <v>8315</v>
      </c>
      <c r="R3699" t="s">
        <v>8316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6" t="s">
        <v>8315</v>
      </c>
      <c r="R3700" t="s">
        <v>8316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6" t="s">
        <v>8315</v>
      </c>
      <c r="R3701" t="s">
        <v>8316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6" t="s">
        <v>8315</v>
      </c>
      <c r="R3702" t="s">
        <v>8316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6" t="s">
        <v>8315</v>
      </c>
      <c r="R3703" t="s">
        <v>8316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6" t="s">
        <v>8315</v>
      </c>
      <c r="R3704" t="s">
        <v>8316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6" t="s">
        <v>8315</v>
      </c>
      <c r="R3705" t="s">
        <v>8316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6" t="s">
        <v>8315</v>
      </c>
      <c r="R3706" t="s">
        <v>8316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6" t="s">
        <v>8315</v>
      </c>
      <c r="R3707" t="s">
        <v>8316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6" t="s">
        <v>8315</v>
      </c>
      <c r="R3708" t="s">
        <v>8316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6" t="s">
        <v>8315</v>
      </c>
      <c r="R3709" t="s">
        <v>8316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6" t="s">
        <v>8315</v>
      </c>
      <c r="R3710" t="s">
        <v>8316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6" t="s">
        <v>8315</v>
      </c>
      <c r="R3711" t="s">
        <v>8316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6" t="s">
        <v>8315</v>
      </c>
      <c r="R3712" t="s">
        <v>8316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6" t="s">
        <v>8315</v>
      </c>
      <c r="R3713" t="s">
        <v>8316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6" t="s">
        <v>8315</v>
      </c>
      <c r="R3714" t="s">
        <v>8316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6" t="s">
        <v>8315</v>
      </c>
      <c r="R3715" t="s">
        <v>8316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6" t="s">
        <v>8315</v>
      </c>
      <c r="R3716" t="s">
        <v>8316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6" t="s">
        <v>8315</v>
      </c>
      <c r="R3717" t="s">
        <v>8316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6" t="s">
        <v>8315</v>
      </c>
      <c r="R3718" t="s">
        <v>8316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6" t="s">
        <v>8315</v>
      </c>
      <c r="R3719" t="s">
        <v>8316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6" t="s">
        <v>8315</v>
      </c>
      <c r="R3720" t="s">
        <v>8316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6" t="s">
        <v>8315</v>
      </c>
      <c r="R3721" t="s">
        <v>8316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6" t="s">
        <v>8315</v>
      </c>
      <c r="R3722" t="s">
        <v>8316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6" t="s">
        <v>8315</v>
      </c>
      <c r="R3723" t="s">
        <v>8316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6" t="s">
        <v>8315</v>
      </c>
      <c r="R3724" t="s">
        <v>8316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6" t="s">
        <v>8315</v>
      </c>
      <c r="R3725" t="s">
        <v>8316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6" t="s">
        <v>8315</v>
      </c>
      <c r="R3726" t="s">
        <v>8316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6" t="s">
        <v>8315</v>
      </c>
      <c r="R3727" t="s">
        <v>8316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6" t="s">
        <v>8315</v>
      </c>
      <c r="R3728" t="s">
        <v>8316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6" t="s">
        <v>8315</v>
      </c>
      <c r="R3729" t="s">
        <v>8316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6" t="s">
        <v>8315</v>
      </c>
      <c r="R3730" t="s">
        <v>8316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6" t="s">
        <v>8315</v>
      </c>
      <c r="R3731" t="s">
        <v>8316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6" t="s">
        <v>8315</v>
      </c>
      <c r="R3732" t="s">
        <v>8316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6" t="s">
        <v>8315</v>
      </c>
      <c r="R3733" t="s">
        <v>8316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6" t="s">
        <v>8315</v>
      </c>
      <c r="R3734" t="s">
        <v>8316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6" t="s">
        <v>8315</v>
      </c>
      <c r="R3735" t="s">
        <v>8316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6" t="s">
        <v>8315</v>
      </c>
      <c r="R3736" t="s">
        <v>8316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6" t="s">
        <v>8315</v>
      </c>
      <c r="R3737" t="s">
        <v>8316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6" t="s">
        <v>8315</v>
      </c>
      <c r="R3738" t="s">
        <v>8316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6" t="s">
        <v>8315</v>
      </c>
      <c r="R3739" t="s">
        <v>8316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6" t="s">
        <v>8315</v>
      </c>
      <c r="R3740" t="s">
        <v>8316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6" t="s">
        <v>8315</v>
      </c>
      <c r="R3741" t="s">
        <v>8316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6" t="s">
        <v>8315</v>
      </c>
      <c r="R3742" t="s">
        <v>8316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6" t="s">
        <v>8315</v>
      </c>
      <c r="R3743" t="s">
        <v>8316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6" t="s">
        <v>8315</v>
      </c>
      <c r="R3744" t="s">
        <v>8316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6" t="s">
        <v>8315</v>
      </c>
      <c r="R3745" t="s">
        <v>8316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6" t="s">
        <v>8315</v>
      </c>
      <c r="R3746" t="s">
        <v>8316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6" t="s">
        <v>8315</v>
      </c>
      <c r="R3747" t="s">
        <v>8316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6" t="s">
        <v>8315</v>
      </c>
      <c r="R3748" t="s">
        <v>8316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6" t="s">
        <v>8315</v>
      </c>
      <c r="R3749" t="s">
        <v>8316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6" t="s">
        <v>8315</v>
      </c>
      <c r="R3750" t="s">
        <v>8357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6" t="s">
        <v>8315</v>
      </c>
      <c r="R3751" t="s">
        <v>8357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6" t="s">
        <v>8315</v>
      </c>
      <c r="R3752" t="s">
        <v>8357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6" t="s">
        <v>8315</v>
      </c>
      <c r="R3753" t="s">
        <v>8357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6" t="s">
        <v>8315</v>
      </c>
      <c r="R3754" t="s">
        <v>8357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6" t="s">
        <v>8315</v>
      </c>
      <c r="R3755" t="s">
        <v>8357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6" t="s">
        <v>8315</v>
      </c>
      <c r="R3756" t="s">
        <v>8357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6" t="s">
        <v>8315</v>
      </c>
      <c r="R3757" t="s">
        <v>8357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6" t="s">
        <v>8315</v>
      </c>
      <c r="R3758" t="s">
        <v>8357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6" t="s">
        <v>8315</v>
      </c>
      <c r="R3759" t="s">
        <v>8357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6" t="s">
        <v>8315</v>
      </c>
      <c r="R3760" t="s">
        <v>8357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6" t="s">
        <v>8315</v>
      </c>
      <c r="R3761" t="s">
        <v>8357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6" t="s">
        <v>8315</v>
      </c>
      <c r="R3762" t="s">
        <v>8357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6" t="s">
        <v>8315</v>
      </c>
      <c r="R3763" t="s">
        <v>8357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6" t="s">
        <v>8315</v>
      </c>
      <c r="R3764" t="s">
        <v>8357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6" t="s">
        <v>8315</v>
      </c>
      <c r="R3765" t="s">
        <v>8357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6" t="s">
        <v>8315</v>
      </c>
      <c r="R3766" t="s">
        <v>8357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6" t="s">
        <v>8315</v>
      </c>
      <c r="R3767" t="s">
        <v>8357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6" t="s">
        <v>8315</v>
      </c>
      <c r="R3768" t="s">
        <v>8357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6" t="s">
        <v>8315</v>
      </c>
      <c r="R3769" t="s">
        <v>8357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6" t="s">
        <v>8315</v>
      </c>
      <c r="R3770" t="s">
        <v>8357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6" t="s">
        <v>8315</v>
      </c>
      <c r="R3771" t="s">
        <v>8357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6" t="s">
        <v>8315</v>
      </c>
      <c r="R3772" t="s">
        <v>8357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6" t="s">
        <v>8315</v>
      </c>
      <c r="R3773" t="s">
        <v>8357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6" t="s">
        <v>8315</v>
      </c>
      <c r="R3774" t="s">
        <v>8357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6" t="s">
        <v>8315</v>
      </c>
      <c r="R3775" t="s">
        <v>8357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6" t="s">
        <v>8315</v>
      </c>
      <c r="R3776" t="s">
        <v>8357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6" t="s">
        <v>8315</v>
      </c>
      <c r="R3777" t="s">
        <v>8357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6" t="s">
        <v>8315</v>
      </c>
      <c r="R3778" t="s">
        <v>8357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6" t="s">
        <v>8315</v>
      </c>
      <c r="R3779" t="s">
        <v>8357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6" t="s">
        <v>8315</v>
      </c>
      <c r="R3780" t="s">
        <v>8357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6" t="s">
        <v>8315</v>
      </c>
      <c r="R3781" t="s">
        <v>8357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6" t="s">
        <v>8315</v>
      </c>
      <c r="R3782" t="s">
        <v>8357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6" t="s">
        <v>8315</v>
      </c>
      <c r="R3783" t="s">
        <v>8357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6" t="s">
        <v>8315</v>
      </c>
      <c r="R3784" t="s">
        <v>8357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6" t="s">
        <v>8315</v>
      </c>
      <c r="R3785" t="s">
        <v>8357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6" t="s">
        <v>8315</v>
      </c>
      <c r="R3786" t="s">
        <v>8357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6" t="s">
        <v>8315</v>
      </c>
      <c r="R3787" t="s">
        <v>8357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6" t="s">
        <v>8315</v>
      </c>
      <c r="R3788" t="s">
        <v>8357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6" t="s">
        <v>8315</v>
      </c>
      <c r="R3789" t="s">
        <v>8357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6" t="s">
        <v>8315</v>
      </c>
      <c r="R3790" t="s">
        <v>8357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6" t="s">
        <v>8315</v>
      </c>
      <c r="R3791" t="s">
        <v>8357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6" t="s">
        <v>8315</v>
      </c>
      <c r="R3792" t="s">
        <v>8357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6" t="s">
        <v>8315</v>
      </c>
      <c r="R3793" t="s">
        <v>8357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6" t="s">
        <v>8315</v>
      </c>
      <c r="R3794" t="s">
        <v>8357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6" t="s">
        <v>8315</v>
      </c>
      <c r="R3795" t="s">
        <v>8357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6" t="s">
        <v>8315</v>
      </c>
      <c r="R3796" t="s">
        <v>8357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6" t="s">
        <v>8315</v>
      </c>
      <c r="R3797" t="s">
        <v>8357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6" t="s">
        <v>8315</v>
      </c>
      <c r="R3798" t="s">
        <v>8357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6" t="s">
        <v>8315</v>
      </c>
      <c r="R3799" t="s">
        <v>8357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6" t="s">
        <v>8315</v>
      </c>
      <c r="R3800" t="s">
        <v>8357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6" t="s">
        <v>8315</v>
      </c>
      <c r="R3801" t="s">
        <v>8357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6" t="s">
        <v>8315</v>
      </c>
      <c r="R3802" t="s">
        <v>8357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6" t="s">
        <v>8315</v>
      </c>
      <c r="R3803" t="s">
        <v>8357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6" t="s">
        <v>8315</v>
      </c>
      <c r="R3804" t="s">
        <v>8357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6" t="s">
        <v>8315</v>
      </c>
      <c r="R3805" t="s">
        <v>8357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6" t="s">
        <v>8315</v>
      </c>
      <c r="R3806" t="s">
        <v>8357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6" t="s">
        <v>8315</v>
      </c>
      <c r="R3807" t="s">
        <v>8357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6" t="s">
        <v>8315</v>
      </c>
      <c r="R3808" t="s">
        <v>8357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6" t="s">
        <v>8315</v>
      </c>
      <c r="R3809" t="s">
        <v>8357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6" t="s">
        <v>8315</v>
      </c>
      <c r="R3810" t="s">
        <v>8316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6" t="s">
        <v>8315</v>
      </c>
      <c r="R3811" t="s">
        <v>8316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6" t="s">
        <v>8315</v>
      </c>
      <c r="R3812" t="s">
        <v>8316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6" t="s">
        <v>8315</v>
      </c>
      <c r="R3813" t="s">
        <v>8316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6" t="s">
        <v>8315</v>
      </c>
      <c r="R3814" t="s">
        <v>8316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6" t="s">
        <v>8315</v>
      </c>
      <c r="R3815" t="s">
        <v>8316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6" t="s">
        <v>8315</v>
      </c>
      <c r="R3816" t="s">
        <v>8316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6" t="s">
        <v>8315</v>
      </c>
      <c r="R3817" t="s">
        <v>8316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6" t="s">
        <v>8315</v>
      </c>
      <c r="R3818" t="s">
        <v>8316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6" t="s">
        <v>8315</v>
      </c>
      <c r="R3819" t="s">
        <v>8316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6" t="s">
        <v>8315</v>
      </c>
      <c r="R3820" t="s">
        <v>8316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6" t="s">
        <v>8315</v>
      </c>
      <c r="R3821" t="s">
        <v>8316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6" t="s">
        <v>8315</v>
      </c>
      <c r="R3822" t="s">
        <v>8316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6" t="s">
        <v>8315</v>
      </c>
      <c r="R3823" t="s">
        <v>8316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6" t="s">
        <v>8315</v>
      </c>
      <c r="R3824" t="s">
        <v>8316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6" t="s">
        <v>8315</v>
      </c>
      <c r="R3825" t="s">
        <v>8316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6" t="s">
        <v>8315</v>
      </c>
      <c r="R3826" t="s">
        <v>8316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6" t="s">
        <v>8315</v>
      </c>
      <c r="R3827" t="s">
        <v>8316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6" t="s">
        <v>8315</v>
      </c>
      <c r="R3828" t="s">
        <v>8316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6" t="s">
        <v>8315</v>
      </c>
      <c r="R3829" t="s">
        <v>8316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6" t="s">
        <v>8315</v>
      </c>
      <c r="R3830" t="s">
        <v>8316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6" t="s">
        <v>8315</v>
      </c>
      <c r="R3831" t="s">
        <v>8316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6" t="s">
        <v>8315</v>
      </c>
      <c r="R3832" t="s">
        <v>8316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6" t="s">
        <v>8315</v>
      </c>
      <c r="R3833" t="s">
        <v>8316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6" t="s">
        <v>8315</v>
      </c>
      <c r="R3834" t="s">
        <v>8316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6" t="s">
        <v>8315</v>
      </c>
      <c r="R3835" t="s">
        <v>8316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6" t="s">
        <v>8315</v>
      </c>
      <c r="R3836" t="s">
        <v>8316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6" t="s">
        <v>8315</v>
      </c>
      <c r="R3837" t="s">
        <v>8316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6" t="s">
        <v>8315</v>
      </c>
      <c r="R3838" t="s">
        <v>8316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6" t="s">
        <v>8315</v>
      </c>
      <c r="R3839" t="s">
        <v>8316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6" t="s">
        <v>8315</v>
      </c>
      <c r="R3840" t="s">
        <v>8316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6" t="s">
        <v>8315</v>
      </c>
      <c r="R3841" t="s">
        <v>8316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6" t="s">
        <v>8315</v>
      </c>
      <c r="R3842" t="s">
        <v>8316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6" t="s">
        <v>8315</v>
      </c>
      <c r="R3843" t="s">
        <v>8316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6" t="s">
        <v>8315</v>
      </c>
      <c r="R3844" t="s">
        <v>8316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6" t="s">
        <v>8315</v>
      </c>
      <c r="R3845" t="s">
        <v>8316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6" t="s">
        <v>8315</v>
      </c>
      <c r="R3846" t="s">
        <v>8316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6" t="s">
        <v>8315</v>
      </c>
      <c r="R3847" t="s">
        <v>8316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6" t="s">
        <v>8315</v>
      </c>
      <c r="R3848" t="s">
        <v>8316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6" t="s">
        <v>8315</v>
      </c>
      <c r="R3849" t="s">
        <v>8316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6" t="s">
        <v>8315</v>
      </c>
      <c r="R3850" t="s">
        <v>8316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6" t="s">
        <v>8315</v>
      </c>
      <c r="R3851" t="s">
        <v>8316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6" t="s">
        <v>8315</v>
      </c>
      <c r="R3852" t="s">
        <v>8316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6" t="s">
        <v>8315</v>
      </c>
      <c r="R3853" t="s">
        <v>8316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6" t="s">
        <v>8315</v>
      </c>
      <c r="R3854" t="s">
        <v>8316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6" t="s">
        <v>8315</v>
      </c>
      <c r="R3855" t="s">
        <v>8316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6" t="s">
        <v>8315</v>
      </c>
      <c r="R3856" t="s">
        <v>8316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6" t="s">
        <v>8315</v>
      </c>
      <c r="R3857" t="s">
        <v>8316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6" t="s">
        <v>8315</v>
      </c>
      <c r="R3858" t="s">
        <v>8316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6" t="s">
        <v>8315</v>
      </c>
      <c r="R3859" t="s">
        <v>8316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6" t="s">
        <v>8315</v>
      </c>
      <c r="R3860" t="s">
        <v>8316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6" t="s">
        <v>8315</v>
      </c>
      <c r="R3861" t="s">
        <v>8316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6" t="s">
        <v>8315</v>
      </c>
      <c r="R3862" t="s">
        <v>8316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6" t="s">
        <v>8315</v>
      </c>
      <c r="R3863" t="s">
        <v>8316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6" t="s">
        <v>8315</v>
      </c>
      <c r="R3864" t="s">
        <v>8316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6" t="s">
        <v>8315</v>
      </c>
      <c r="R3865" t="s">
        <v>8316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6" t="s">
        <v>8315</v>
      </c>
      <c r="R3866" t="s">
        <v>8316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6" t="s">
        <v>8315</v>
      </c>
      <c r="R3867" t="s">
        <v>8316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6" t="s">
        <v>8315</v>
      </c>
      <c r="R3868" t="s">
        <v>8316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6" t="s">
        <v>8315</v>
      </c>
      <c r="R3869" t="s">
        <v>8316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6" t="s">
        <v>8315</v>
      </c>
      <c r="R3870" t="s">
        <v>8357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6" t="s">
        <v>8315</v>
      </c>
      <c r="R3871" t="s">
        <v>8357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6" t="s">
        <v>8315</v>
      </c>
      <c r="R3872" t="s">
        <v>8357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6" t="s">
        <v>8315</v>
      </c>
      <c r="R3873" t="s">
        <v>8357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6" t="s">
        <v>8315</v>
      </c>
      <c r="R3874" t="s">
        <v>8357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6" t="s">
        <v>8315</v>
      </c>
      <c r="R3875" t="s">
        <v>8357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6" t="s">
        <v>8315</v>
      </c>
      <c r="R3876" t="s">
        <v>8357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6" t="s">
        <v>8315</v>
      </c>
      <c r="R3877" t="s">
        <v>8357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6" t="s">
        <v>8315</v>
      </c>
      <c r="R3878" t="s">
        <v>8357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6" t="s">
        <v>8315</v>
      </c>
      <c r="R3879" t="s">
        <v>8357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6" t="s">
        <v>8315</v>
      </c>
      <c r="R3880" t="s">
        <v>8357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6" t="s">
        <v>8315</v>
      </c>
      <c r="R3881" t="s">
        <v>8357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6" t="s">
        <v>8315</v>
      </c>
      <c r="R3882" t="s">
        <v>8357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6" t="s">
        <v>8315</v>
      </c>
      <c r="R3883" t="s">
        <v>8357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6" t="s">
        <v>8315</v>
      </c>
      <c r="R3884" t="s">
        <v>8357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6" t="s">
        <v>8315</v>
      </c>
      <c r="R3885" t="s">
        <v>8357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6" t="s">
        <v>8315</v>
      </c>
      <c r="R3886" t="s">
        <v>8357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6" t="s">
        <v>8315</v>
      </c>
      <c r="R3887" t="s">
        <v>8357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6" t="s">
        <v>8315</v>
      </c>
      <c r="R3888" t="s">
        <v>8357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6" t="s">
        <v>8315</v>
      </c>
      <c r="R3889" t="s">
        <v>8357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6" t="s">
        <v>8315</v>
      </c>
      <c r="R3890" t="s">
        <v>8316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6" t="s">
        <v>8315</v>
      </c>
      <c r="R3891" t="s">
        <v>8316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6" t="s">
        <v>8315</v>
      </c>
      <c r="R3892" t="s">
        <v>8316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6" t="s">
        <v>8315</v>
      </c>
      <c r="R3893" t="s">
        <v>8316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6" t="s">
        <v>8315</v>
      </c>
      <c r="R3894" t="s">
        <v>8316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6" t="s">
        <v>8315</v>
      </c>
      <c r="R3895" t="s">
        <v>8316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6" t="s">
        <v>8315</v>
      </c>
      <c r="R3896" t="s">
        <v>8316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6" t="s">
        <v>8315</v>
      </c>
      <c r="R3897" t="s">
        <v>8316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6" t="s">
        <v>8315</v>
      </c>
      <c r="R3898" t="s">
        <v>8316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6" t="s">
        <v>8315</v>
      </c>
      <c r="R3899" t="s">
        <v>8316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6" t="s">
        <v>8315</v>
      </c>
      <c r="R3900" t="s">
        <v>8316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6" t="s">
        <v>8315</v>
      </c>
      <c r="R3901" t="s">
        <v>8316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6" t="s">
        <v>8315</v>
      </c>
      <c r="R3902" t="s">
        <v>8316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6" t="s">
        <v>8315</v>
      </c>
      <c r="R3903" t="s">
        <v>8316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6" t="s">
        <v>8315</v>
      </c>
      <c r="R3904" t="s">
        <v>8316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6" t="s">
        <v>8315</v>
      </c>
      <c r="R3905" t="s">
        <v>8316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6" t="s">
        <v>8315</v>
      </c>
      <c r="R3906" t="s">
        <v>8316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6" t="s">
        <v>8315</v>
      </c>
      <c r="R3907" t="s">
        <v>8316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6" t="s">
        <v>8315</v>
      </c>
      <c r="R3908" t="s">
        <v>8316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6" t="s">
        <v>8315</v>
      </c>
      <c r="R3909" t="s">
        <v>8316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6" t="s">
        <v>8315</v>
      </c>
      <c r="R3910" t="s">
        <v>8316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6" t="s">
        <v>8315</v>
      </c>
      <c r="R3911" t="s">
        <v>8316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6" t="s">
        <v>8315</v>
      </c>
      <c r="R3912" t="s">
        <v>8316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6" t="s">
        <v>8315</v>
      </c>
      <c r="R3913" t="s">
        <v>8316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6" t="s">
        <v>8315</v>
      </c>
      <c r="R3914" t="s">
        <v>8316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6" t="s">
        <v>8315</v>
      </c>
      <c r="R3915" t="s">
        <v>8316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6" t="s">
        <v>8315</v>
      </c>
      <c r="R3916" t="s">
        <v>8316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6" t="s">
        <v>8315</v>
      </c>
      <c r="R3917" t="s">
        <v>8316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6" t="s">
        <v>8315</v>
      </c>
      <c r="R3918" t="s">
        <v>8316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6" t="s">
        <v>8315</v>
      </c>
      <c r="R3919" t="s">
        <v>8316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6" t="s">
        <v>8315</v>
      </c>
      <c r="R3920" t="s">
        <v>8316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6" t="s">
        <v>8315</v>
      </c>
      <c r="R3921" t="s">
        <v>8316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6" t="s">
        <v>8315</v>
      </c>
      <c r="R3922" t="s">
        <v>8316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6" t="s">
        <v>8315</v>
      </c>
      <c r="R3923" t="s">
        <v>8316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6" t="s">
        <v>8315</v>
      </c>
      <c r="R3924" t="s">
        <v>8316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6" t="s">
        <v>8315</v>
      </c>
      <c r="R3925" t="s">
        <v>8316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6" t="s">
        <v>8315</v>
      </c>
      <c r="R3926" t="s">
        <v>8316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6" t="s">
        <v>8315</v>
      </c>
      <c r="R3927" t="s">
        <v>8316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6" t="s">
        <v>8315</v>
      </c>
      <c r="R3928" t="s">
        <v>8316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6" t="s">
        <v>8315</v>
      </c>
      <c r="R3929" t="s">
        <v>8316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6" t="s">
        <v>8315</v>
      </c>
      <c r="R3930" t="s">
        <v>8316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6" t="s">
        <v>8315</v>
      </c>
      <c r="R3931" t="s">
        <v>8316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6" t="s">
        <v>8315</v>
      </c>
      <c r="R3932" t="s">
        <v>8316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6" t="s">
        <v>8315</v>
      </c>
      <c r="R3933" t="s">
        <v>8316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6" t="s">
        <v>8315</v>
      </c>
      <c r="R3934" t="s">
        <v>8316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6" t="s">
        <v>8315</v>
      </c>
      <c r="R3935" t="s">
        <v>8316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6" t="s">
        <v>8315</v>
      </c>
      <c r="R3936" t="s">
        <v>8316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6" t="s">
        <v>8315</v>
      </c>
      <c r="R3937" t="s">
        <v>8316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6" t="s">
        <v>8315</v>
      </c>
      <c r="R3938" t="s">
        <v>8316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6" t="s">
        <v>8315</v>
      </c>
      <c r="R3939" t="s">
        <v>8316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6" t="s">
        <v>8315</v>
      </c>
      <c r="R3940" t="s">
        <v>8316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6" t="s">
        <v>8315</v>
      </c>
      <c r="R3941" t="s">
        <v>8316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6" t="s">
        <v>8315</v>
      </c>
      <c r="R3942" t="s">
        <v>8316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6" t="s">
        <v>8315</v>
      </c>
      <c r="R3943" t="s">
        <v>8316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6" t="s">
        <v>8315</v>
      </c>
      <c r="R3944" t="s">
        <v>8316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6" t="s">
        <v>8315</v>
      </c>
      <c r="R3945" t="s">
        <v>8316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6" t="s">
        <v>8315</v>
      </c>
      <c r="R3946" t="s">
        <v>8316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6" t="s">
        <v>8315</v>
      </c>
      <c r="R3947" t="s">
        <v>8316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6" t="s">
        <v>8315</v>
      </c>
      <c r="R3948" t="s">
        <v>8316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6" t="s">
        <v>8315</v>
      </c>
      <c r="R3949" t="s">
        <v>8316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6" t="s">
        <v>8315</v>
      </c>
      <c r="R3950" t="s">
        <v>8316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6" t="s">
        <v>8315</v>
      </c>
      <c r="R3951" t="s">
        <v>8316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6" t="s">
        <v>8315</v>
      </c>
      <c r="R3952" t="s">
        <v>8316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6" t="s">
        <v>8315</v>
      </c>
      <c r="R3953" t="s">
        <v>8316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6" t="s">
        <v>8315</v>
      </c>
      <c r="R3954" t="s">
        <v>8316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6" t="s">
        <v>8315</v>
      </c>
      <c r="R3955" t="s">
        <v>8316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6" t="s">
        <v>8315</v>
      </c>
      <c r="R3956" t="s">
        <v>8316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6" t="s">
        <v>8315</v>
      </c>
      <c r="R3957" t="s">
        <v>8316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6" t="s">
        <v>8315</v>
      </c>
      <c r="R3958" t="s">
        <v>8316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6" t="s">
        <v>8315</v>
      </c>
      <c r="R3959" t="s">
        <v>8316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6" t="s">
        <v>8315</v>
      </c>
      <c r="R3960" t="s">
        <v>8316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6" t="s">
        <v>8315</v>
      </c>
      <c r="R3961" t="s">
        <v>8316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6" t="s">
        <v>8315</v>
      </c>
      <c r="R3962" t="s">
        <v>8316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6" t="s">
        <v>8315</v>
      </c>
      <c r="R3963" t="s">
        <v>8316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6" t="s">
        <v>8315</v>
      </c>
      <c r="R3964" t="s">
        <v>8316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6" t="s">
        <v>8315</v>
      </c>
      <c r="R3965" t="s">
        <v>8316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6" t="s">
        <v>8315</v>
      </c>
      <c r="R3966" t="s">
        <v>8316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6" t="s">
        <v>8315</v>
      </c>
      <c r="R3967" t="s">
        <v>8316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6" t="s">
        <v>8315</v>
      </c>
      <c r="R3968" t="s">
        <v>8316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6" t="s">
        <v>8315</v>
      </c>
      <c r="R3969" t="s">
        <v>8316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6" t="s">
        <v>8315</v>
      </c>
      <c r="R3970" t="s">
        <v>8316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6" t="s">
        <v>8315</v>
      </c>
      <c r="R3971" t="s">
        <v>8316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6" t="s">
        <v>8315</v>
      </c>
      <c r="R3972" t="s">
        <v>8316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6" t="s">
        <v>8315</v>
      </c>
      <c r="R3973" t="s">
        <v>8316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6" t="s">
        <v>8315</v>
      </c>
      <c r="R3974" t="s">
        <v>8316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6" t="s">
        <v>8315</v>
      </c>
      <c r="R3975" t="s">
        <v>8316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6" t="s">
        <v>8315</v>
      </c>
      <c r="R3976" t="s">
        <v>8316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6" t="s">
        <v>8315</v>
      </c>
      <c r="R3977" t="s">
        <v>8316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6" t="s">
        <v>8315</v>
      </c>
      <c r="R3978" t="s">
        <v>8316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6" t="s">
        <v>8315</v>
      </c>
      <c r="R3979" t="s">
        <v>8316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6" t="s">
        <v>8315</v>
      </c>
      <c r="R3980" t="s">
        <v>8316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6" t="s">
        <v>8315</v>
      </c>
      <c r="R3981" t="s">
        <v>8316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6" t="s">
        <v>8315</v>
      </c>
      <c r="R3982" t="s">
        <v>8316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6" t="s">
        <v>8315</v>
      </c>
      <c r="R3983" t="s">
        <v>8316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6" t="s">
        <v>8315</v>
      </c>
      <c r="R3984" t="s">
        <v>8316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6" t="s">
        <v>8315</v>
      </c>
      <c r="R3985" t="s">
        <v>8316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6" t="s">
        <v>8315</v>
      </c>
      <c r="R3986" t="s">
        <v>8316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6" t="s">
        <v>8315</v>
      </c>
      <c r="R3987" t="s">
        <v>8316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6" t="s">
        <v>8315</v>
      </c>
      <c r="R3988" t="s">
        <v>8316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6" t="s">
        <v>8315</v>
      </c>
      <c r="R3989" t="s">
        <v>8316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6" t="s">
        <v>8315</v>
      </c>
      <c r="R3990" t="s">
        <v>8316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6" t="s">
        <v>8315</v>
      </c>
      <c r="R3991" t="s">
        <v>8316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6" t="s">
        <v>8315</v>
      </c>
      <c r="R3992" t="s">
        <v>8316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6" t="s">
        <v>8315</v>
      </c>
      <c r="R3993" t="s">
        <v>8316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6" t="s">
        <v>8315</v>
      </c>
      <c r="R3994" t="s">
        <v>8316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6" t="s">
        <v>8315</v>
      </c>
      <c r="R3995" t="s">
        <v>8316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6" t="s">
        <v>8315</v>
      </c>
      <c r="R3996" t="s">
        <v>8316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6" t="s">
        <v>8315</v>
      </c>
      <c r="R3997" t="s">
        <v>8316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6" t="s">
        <v>8315</v>
      </c>
      <c r="R3998" t="s">
        <v>8316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6" t="s">
        <v>8315</v>
      </c>
      <c r="R3999" t="s">
        <v>8316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6" t="s">
        <v>8315</v>
      </c>
      <c r="R4000" t="s">
        <v>8316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6" t="s">
        <v>8315</v>
      </c>
      <c r="R4001" t="s">
        <v>8316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6" t="s">
        <v>8315</v>
      </c>
      <c r="R4002" t="s">
        <v>8316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6" t="s">
        <v>8315</v>
      </c>
      <c r="R4003" t="s">
        <v>8316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6" t="s">
        <v>8315</v>
      </c>
      <c r="R4004" t="s">
        <v>8316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6" t="s">
        <v>8315</v>
      </c>
      <c r="R4005" t="s">
        <v>8316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6" t="s">
        <v>8315</v>
      </c>
      <c r="R4006" t="s">
        <v>8316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6" t="s">
        <v>8315</v>
      </c>
      <c r="R4007" t="s">
        <v>8316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6" t="s">
        <v>8315</v>
      </c>
      <c r="R4008" t="s">
        <v>8316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6" t="s">
        <v>8315</v>
      </c>
      <c r="R4009" t="s">
        <v>8316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6" t="s">
        <v>8315</v>
      </c>
      <c r="R4010" t="s">
        <v>8316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6" t="s">
        <v>8315</v>
      </c>
      <c r="R4011" t="s">
        <v>8316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6" t="s">
        <v>8315</v>
      </c>
      <c r="R4012" t="s">
        <v>8316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6" t="s">
        <v>8315</v>
      </c>
      <c r="R4013" t="s">
        <v>8316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6" t="s">
        <v>8315</v>
      </c>
      <c r="R4014" t="s">
        <v>8316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6" t="s">
        <v>8315</v>
      </c>
      <c r="R4015" t="s">
        <v>8316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6" t="s">
        <v>8315</v>
      </c>
      <c r="R4016" t="s">
        <v>8316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6" t="s">
        <v>8315</v>
      </c>
      <c r="R4017" t="s">
        <v>8316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6" t="s">
        <v>8315</v>
      </c>
      <c r="R4018" t="s">
        <v>8316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6" t="s">
        <v>8315</v>
      </c>
      <c r="R4019" t="s">
        <v>8316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6" t="s">
        <v>8315</v>
      </c>
      <c r="R4020" t="s">
        <v>8316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6" t="s">
        <v>8315</v>
      </c>
      <c r="R4021" t="s">
        <v>8316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6" t="s">
        <v>8315</v>
      </c>
      <c r="R4022" t="s">
        <v>8316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6" t="s">
        <v>8315</v>
      </c>
      <c r="R4023" t="s">
        <v>8316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6" t="s">
        <v>8315</v>
      </c>
      <c r="R4024" t="s">
        <v>8316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6" t="s">
        <v>8315</v>
      </c>
      <c r="R4025" t="s">
        <v>8316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6" t="s">
        <v>8315</v>
      </c>
      <c r="R4026" t="s">
        <v>8316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6" t="s">
        <v>8315</v>
      </c>
      <c r="R4027" t="s">
        <v>8316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6" t="s">
        <v>8315</v>
      </c>
      <c r="R4028" t="s">
        <v>8316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6" t="s">
        <v>8315</v>
      </c>
      <c r="R4029" t="s">
        <v>8316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6" t="s">
        <v>8315</v>
      </c>
      <c r="R4030" t="s">
        <v>8316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6" t="s">
        <v>8315</v>
      </c>
      <c r="R4031" t="s">
        <v>8316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6" t="s">
        <v>8315</v>
      </c>
      <c r="R4032" t="s">
        <v>8316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6" t="s">
        <v>8315</v>
      </c>
      <c r="R4033" t="s">
        <v>8316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6" t="s">
        <v>8315</v>
      </c>
      <c r="R4034" t="s">
        <v>8316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6" t="s">
        <v>8315</v>
      </c>
      <c r="R4035" t="s">
        <v>8316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6" t="s">
        <v>8315</v>
      </c>
      <c r="R4036" t="s">
        <v>8316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6" t="s">
        <v>8315</v>
      </c>
      <c r="R4037" t="s">
        <v>8316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6" t="s">
        <v>8315</v>
      </c>
      <c r="R4038" t="s">
        <v>8316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6" t="s">
        <v>8315</v>
      </c>
      <c r="R4039" t="s">
        <v>8316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6" t="s">
        <v>8315</v>
      </c>
      <c r="R4040" t="s">
        <v>8316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6" t="s">
        <v>8315</v>
      </c>
      <c r="R4041" t="s">
        <v>8316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6" t="s">
        <v>8315</v>
      </c>
      <c r="R4042" t="s">
        <v>8316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6" t="s">
        <v>8315</v>
      </c>
      <c r="R4043" t="s">
        <v>8316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6" t="s">
        <v>8315</v>
      </c>
      <c r="R4044" t="s">
        <v>8316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6" t="s">
        <v>8315</v>
      </c>
      <c r="R4045" t="s">
        <v>8316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6" t="s">
        <v>8315</v>
      </c>
      <c r="R4046" t="s">
        <v>8316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6" t="s">
        <v>8315</v>
      </c>
      <c r="R4047" t="s">
        <v>8316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6" t="s">
        <v>8315</v>
      </c>
      <c r="R4048" t="s">
        <v>8316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6" t="s">
        <v>8315</v>
      </c>
      <c r="R4049" t="s">
        <v>8316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6" t="s">
        <v>8315</v>
      </c>
      <c r="R4050" t="s">
        <v>8316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6" t="s">
        <v>8315</v>
      </c>
      <c r="R4051" t="s">
        <v>8316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6" t="s">
        <v>8315</v>
      </c>
      <c r="R4052" t="s">
        <v>8316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6" t="s">
        <v>8315</v>
      </c>
      <c r="R4053" t="s">
        <v>8316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6" t="s">
        <v>8315</v>
      </c>
      <c r="R4054" t="s">
        <v>8316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6" t="s">
        <v>8315</v>
      </c>
      <c r="R4055" t="s">
        <v>8316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6" t="s">
        <v>8315</v>
      </c>
      <c r="R4056" t="s">
        <v>8316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6" t="s">
        <v>8315</v>
      </c>
      <c r="R4057" t="s">
        <v>8316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6" t="s">
        <v>8315</v>
      </c>
      <c r="R4058" t="s">
        <v>8316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6" t="s">
        <v>8315</v>
      </c>
      <c r="R4059" t="s">
        <v>8316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6" t="s">
        <v>8315</v>
      </c>
      <c r="R4060" t="s">
        <v>8316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6" t="s">
        <v>8315</v>
      </c>
      <c r="R4061" t="s">
        <v>8316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6" t="s">
        <v>8315</v>
      </c>
      <c r="R4062" t="s">
        <v>8316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6" t="s">
        <v>8315</v>
      </c>
      <c r="R4063" t="s">
        <v>8316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6" t="s">
        <v>8315</v>
      </c>
      <c r="R4064" t="s">
        <v>8316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6" t="s">
        <v>8315</v>
      </c>
      <c r="R4065" t="s">
        <v>8316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6" t="s">
        <v>8315</v>
      </c>
      <c r="R4066" t="s">
        <v>8316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6" t="s">
        <v>8315</v>
      </c>
      <c r="R4067" t="s">
        <v>8316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6" t="s">
        <v>8315</v>
      </c>
      <c r="R4068" t="s">
        <v>8316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6" t="s">
        <v>8315</v>
      </c>
      <c r="R4069" t="s">
        <v>8316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6" t="s">
        <v>8315</v>
      </c>
      <c r="R4070" t="s">
        <v>8316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6" t="s">
        <v>8315</v>
      </c>
      <c r="R4071" t="s">
        <v>8316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6" t="s">
        <v>8315</v>
      </c>
      <c r="R4072" t="s">
        <v>8316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6" t="s">
        <v>8315</v>
      </c>
      <c r="R4073" t="s">
        <v>8316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6" t="s">
        <v>8315</v>
      </c>
      <c r="R4074" t="s">
        <v>8316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6" t="s">
        <v>8315</v>
      </c>
      <c r="R4075" t="s">
        <v>8316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6" t="s">
        <v>8315</v>
      </c>
      <c r="R4076" t="s">
        <v>8316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6" t="s">
        <v>8315</v>
      </c>
      <c r="R4077" t="s">
        <v>8316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6" t="s">
        <v>8315</v>
      </c>
      <c r="R4078" t="s">
        <v>8316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6" t="s">
        <v>8315</v>
      </c>
      <c r="R4079" t="s">
        <v>8316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6" t="s">
        <v>8315</v>
      </c>
      <c r="R4080" t="s">
        <v>8316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6" t="s">
        <v>8315</v>
      </c>
      <c r="R4081" t="s">
        <v>8316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6" t="s">
        <v>8315</v>
      </c>
      <c r="R4082" t="s">
        <v>8316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6" t="s">
        <v>8315</v>
      </c>
      <c r="R4083" t="s">
        <v>8316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6" t="s">
        <v>8315</v>
      </c>
      <c r="R4084" t="s">
        <v>8316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6" t="s">
        <v>8315</v>
      </c>
      <c r="R4085" t="s">
        <v>8316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6" t="s">
        <v>8315</v>
      </c>
      <c r="R4086" t="s">
        <v>8316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6" t="s">
        <v>8315</v>
      </c>
      <c r="R4087" t="s">
        <v>8316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6" t="s">
        <v>8315</v>
      </c>
      <c r="R4088" t="s">
        <v>8316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6" t="s">
        <v>8315</v>
      </c>
      <c r="R4089" t="s">
        <v>8316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6" t="s">
        <v>8315</v>
      </c>
      <c r="R4090" t="s">
        <v>8316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6" t="s">
        <v>8315</v>
      </c>
      <c r="R4091" t="s">
        <v>8316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6" t="s">
        <v>8315</v>
      </c>
      <c r="R4092" t="s">
        <v>8316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6" t="s">
        <v>8315</v>
      </c>
      <c r="R4093" t="s">
        <v>8316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6" t="s">
        <v>8315</v>
      </c>
      <c r="R4094" t="s">
        <v>8316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6" t="s">
        <v>8315</v>
      </c>
      <c r="R4095" t="s">
        <v>8316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6" t="s">
        <v>8315</v>
      </c>
      <c r="R4096" t="s">
        <v>8316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6" t="s">
        <v>8315</v>
      </c>
      <c r="R4097" t="s">
        <v>8316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6" t="s">
        <v>8315</v>
      </c>
      <c r="R4098" t="s">
        <v>8316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6" t="s">
        <v>8315</v>
      </c>
      <c r="R4099" t="s">
        <v>8316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6" t="s">
        <v>8315</v>
      </c>
      <c r="R4100" t="s">
        <v>8316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6" t="s">
        <v>8315</v>
      </c>
      <c r="R4101" t="s">
        <v>8316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6" t="s">
        <v>8315</v>
      </c>
      <c r="R4102" t="s">
        <v>8316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6" t="s">
        <v>8315</v>
      </c>
      <c r="R4103" t="s">
        <v>8316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6" t="s">
        <v>8315</v>
      </c>
      <c r="R4104" t="s">
        <v>8316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0">
        <f>(((J2/60)/60)/24)+DATE(1970,1,1)</f>
        <v>42177.007071759261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6" t="s">
        <v>8315</v>
      </c>
      <c r="R4105" t="s">
        <v>8316</v>
      </c>
      <c r="S4105" s="10">
        <f t="shared" si="322"/>
        <v>25569.48815980407</v>
      </c>
      <c r="T4105" s="10">
        <f t="shared" si="323"/>
        <v>42242.772222222222</v>
      </c>
      <c r="U4105">
        <f t="shared" si="324"/>
        <v>1970</v>
      </c>
    </row>
    <row r="4106" spans="1:21" ht="45" x14ac:dyDescent="0.2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0">
        <f t="shared" ref="J4106:J4115" si="325">(((J3/60)/60)/24)+DATE(1970,1,1)</f>
        <v>42766.600497685184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6" t="s">
        <v>8315</v>
      </c>
      <c r="R4106" t="s">
        <v>8316</v>
      </c>
      <c r="S4106" s="10">
        <f t="shared" si="322"/>
        <v>25569.494983802055</v>
      </c>
      <c r="T4106" s="10">
        <f t="shared" si="323"/>
        <v>42670.278171296297</v>
      </c>
      <c r="U4106">
        <f t="shared" si="324"/>
        <v>1970</v>
      </c>
    </row>
    <row r="4107" spans="1:21" ht="60" x14ac:dyDescent="0.2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0">
        <f t="shared" si="325"/>
        <v>42405.702349537038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6" t="s">
        <v>8315</v>
      </c>
      <c r="R4107" t="s">
        <v>8316</v>
      </c>
      <c r="S4107" s="10">
        <f t="shared" si="322"/>
        <v>25569.490806740156</v>
      </c>
      <c r="T4107" s="10">
        <f t="shared" si="323"/>
        <v>42730.010520833333</v>
      </c>
      <c r="U4107">
        <f t="shared" si="324"/>
        <v>1970</v>
      </c>
    </row>
    <row r="4108" spans="1:21" ht="60" x14ac:dyDescent="0.2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0">
        <f t="shared" si="325"/>
        <v>41828.515127314815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6" t="s">
        <v>8315</v>
      </c>
      <c r="R4108" t="s">
        <v>8316</v>
      </c>
      <c r="S4108" s="10">
        <f t="shared" si="322"/>
        <v>25569.484126332492</v>
      </c>
      <c r="T4108" s="10">
        <f t="shared" si="323"/>
        <v>42096.041666666672</v>
      </c>
      <c r="U4108">
        <f t="shared" si="324"/>
        <v>1970</v>
      </c>
    </row>
    <row r="4109" spans="1:21" ht="60" x14ac:dyDescent="0.2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0">
        <f t="shared" si="325"/>
        <v>42327.834247685183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6" t="s">
        <v>8315</v>
      </c>
      <c r="R4109" t="s">
        <v>8316</v>
      </c>
      <c r="S4109" s="10">
        <f t="shared" si="322"/>
        <v>25569.489905488979</v>
      </c>
      <c r="T4109" s="10">
        <f t="shared" si="323"/>
        <v>41906.916678240741</v>
      </c>
      <c r="U4109">
        <f t="shared" si="324"/>
        <v>1970</v>
      </c>
    </row>
    <row r="4110" spans="1:21" ht="45" x14ac:dyDescent="0.2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0">
        <f t="shared" si="325"/>
        <v>42563.932951388888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6" t="s">
        <v>8315</v>
      </c>
      <c r="R4110" t="s">
        <v>8316</v>
      </c>
      <c r="S4110" s="10">
        <f t="shared" si="322"/>
        <v>25569.492638112864</v>
      </c>
      <c r="T4110" s="10">
        <f t="shared" si="323"/>
        <v>42797.208333333328</v>
      </c>
      <c r="U4110">
        <f t="shared" si="324"/>
        <v>1970</v>
      </c>
    </row>
    <row r="4111" spans="1:21" ht="45" x14ac:dyDescent="0.2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0">
        <f t="shared" si="325"/>
        <v>41794.072337962964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6" t="s">
        <v>8315</v>
      </c>
      <c r="R4111" t="s">
        <v>8316</v>
      </c>
      <c r="S4111" s="10">
        <f t="shared" si="322"/>
        <v>25569.483727689098</v>
      </c>
      <c r="T4111" s="10">
        <f t="shared" si="323"/>
        <v>42337.581064814818</v>
      </c>
      <c r="U4111">
        <f t="shared" si="324"/>
        <v>1970</v>
      </c>
    </row>
    <row r="4112" spans="1:21" ht="60" x14ac:dyDescent="0.2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0">
        <f t="shared" si="325"/>
        <v>42516.047071759262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6" t="s">
        <v>8315</v>
      </c>
      <c r="R4112" t="s">
        <v>8316</v>
      </c>
      <c r="S4112" s="10">
        <f t="shared" si="322"/>
        <v>25569.492083878144</v>
      </c>
      <c r="T4112" s="10">
        <f t="shared" si="323"/>
        <v>42572.626747685179</v>
      </c>
      <c r="U4112">
        <f t="shared" si="324"/>
        <v>1970</v>
      </c>
    </row>
    <row r="4113" spans="1:21" ht="45" x14ac:dyDescent="0.2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0">
        <f t="shared" si="325"/>
        <v>42468.94458333333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6" t="s">
        <v>8315</v>
      </c>
      <c r="R4113" t="s">
        <v>8316</v>
      </c>
      <c r="S4113" s="10">
        <f t="shared" si="322"/>
        <v>25569.491538710456</v>
      </c>
      <c r="T4113" s="10">
        <f t="shared" si="323"/>
        <v>42059.135879629626</v>
      </c>
      <c r="U4113">
        <f t="shared" si="324"/>
        <v>1970</v>
      </c>
    </row>
    <row r="4114" spans="1:21" ht="60" x14ac:dyDescent="0.2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0">
        <f t="shared" si="325"/>
        <v>42447.103518518517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6" t="s">
        <v>8315</v>
      </c>
      <c r="R4114" t="s">
        <v>8316</v>
      </c>
      <c r="S4114" s="10">
        <f t="shared" si="322"/>
        <v>25569.491285920354</v>
      </c>
      <c r="T4114" s="10">
        <f t="shared" si="323"/>
        <v>42428</v>
      </c>
      <c r="U4114">
        <f t="shared" si="324"/>
        <v>1970</v>
      </c>
    </row>
    <row r="4115" spans="1:21" ht="60" x14ac:dyDescent="0.2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0">
        <f t="shared" si="325"/>
        <v>41780.068043981482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6" t="s">
        <v>8315</v>
      </c>
      <c r="R4115" t="s">
        <v>8316</v>
      </c>
      <c r="S4115" s="10">
        <f t="shared" si="322"/>
        <v>25569.483565602361</v>
      </c>
      <c r="T4115" s="10">
        <f t="shared" si="323"/>
        <v>42377.273611111115</v>
      </c>
      <c r="U4115">
        <f t="shared" si="324"/>
        <v>1970</v>
      </c>
    </row>
  </sheetData>
  <autoFilter ref="R1:R4115" xr:uid="{7EC5C2E1-BCDB-4174-B101-CE3F3B5D047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28104-38D5-47BD-A4C7-7CFE5539BA22}">
  <dimension ref="A1:E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8385</v>
      </c>
      <c r="B1" t="s">
        <v>8315</v>
      </c>
    </row>
    <row r="2" spans="1:5" x14ac:dyDescent="0.25">
      <c r="A2" s="7" t="s">
        <v>8384</v>
      </c>
      <c r="B2" t="s">
        <v>8363</v>
      </c>
    </row>
    <row r="4" spans="1:5" x14ac:dyDescent="0.25">
      <c r="A4" s="7" t="s">
        <v>8361</v>
      </c>
      <c r="B4" s="7" t="s">
        <v>8358</v>
      </c>
    </row>
    <row r="5" spans="1:5" x14ac:dyDescent="0.25">
      <c r="A5" s="7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4" t="s">
        <v>8367</v>
      </c>
      <c r="B6" s="9">
        <v>56</v>
      </c>
      <c r="C6" s="9">
        <v>42</v>
      </c>
      <c r="D6" s="9">
        <v>7</v>
      </c>
      <c r="E6" s="9">
        <v>105</v>
      </c>
    </row>
    <row r="7" spans="1:5" x14ac:dyDescent="0.25">
      <c r="A7" s="14" t="s">
        <v>8374</v>
      </c>
      <c r="B7" s="9">
        <v>71</v>
      </c>
      <c r="C7" s="9">
        <v>37</v>
      </c>
      <c r="D7" s="9">
        <v>3</v>
      </c>
      <c r="E7" s="9">
        <v>111</v>
      </c>
    </row>
    <row r="8" spans="1:5" x14ac:dyDescent="0.25">
      <c r="A8" s="14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4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4" t="s">
        <v>8368</v>
      </c>
      <c r="B10" s="9">
        <v>111</v>
      </c>
      <c r="C10" s="9">
        <v>51</v>
      </c>
      <c r="D10" s="9">
        <v>3</v>
      </c>
      <c r="E10" s="9">
        <v>165</v>
      </c>
    </row>
    <row r="11" spans="1:5" x14ac:dyDescent="0.25">
      <c r="A11" s="14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4" t="s">
        <v>8369</v>
      </c>
      <c r="B12" s="9">
        <v>87</v>
      </c>
      <c r="C12" s="9">
        <v>49</v>
      </c>
      <c r="D12" s="9">
        <v>1</v>
      </c>
      <c r="E12" s="9">
        <v>137</v>
      </c>
    </row>
    <row r="13" spans="1:5" x14ac:dyDescent="0.25">
      <c r="A13" s="14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4" t="s">
        <v>8371</v>
      </c>
      <c r="B14" s="9">
        <v>59</v>
      </c>
      <c r="C14" s="9">
        <v>32</v>
      </c>
      <c r="D14" s="9">
        <v>4</v>
      </c>
      <c r="E14" s="9">
        <v>95</v>
      </c>
    </row>
    <row r="15" spans="1:5" x14ac:dyDescent="0.25">
      <c r="A15" s="14" t="s">
        <v>8372</v>
      </c>
      <c r="B15" s="9">
        <v>65</v>
      </c>
      <c r="C15" s="9">
        <v>49</v>
      </c>
      <c r="D15" s="9"/>
      <c r="E15" s="9">
        <v>114</v>
      </c>
    </row>
    <row r="16" spans="1:5" x14ac:dyDescent="0.25">
      <c r="A16" s="14" t="s">
        <v>8373</v>
      </c>
      <c r="B16" s="9">
        <v>54</v>
      </c>
      <c r="C16" s="9">
        <v>30</v>
      </c>
      <c r="D16" s="9">
        <v>3</v>
      </c>
      <c r="E16" s="9">
        <v>87</v>
      </c>
    </row>
    <row r="17" spans="1:5" x14ac:dyDescent="0.25">
      <c r="A17" s="14" t="s">
        <v>8378</v>
      </c>
      <c r="B17" s="9">
        <v>37</v>
      </c>
      <c r="C17" s="9">
        <v>34</v>
      </c>
      <c r="D17" s="9">
        <v>3</v>
      </c>
      <c r="E17" s="9">
        <v>74</v>
      </c>
    </row>
    <row r="18" spans="1:5" x14ac:dyDescent="0.25">
      <c r="A18" s="14" t="s">
        <v>8359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702C2-3512-4C34-B586-9E31CEC49A7F}">
  <dimension ref="A1:H13"/>
  <sheetViews>
    <sheetView workbookViewId="0">
      <pane ySplit="1" topLeftCell="A5" activePane="bottomLeft" state="frozen"/>
      <selection pane="bottomLeft" activeCell="C6" sqref="C6"/>
    </sheetView>
  </sheetViews>
  <sheetFormatPr defaultRowHeight="15" x14ac:dyDescent="0.25"/>
  <cols>
    <col min="1" max="1" width="20" customWidth="1"/>
    <col min="2" max="2" width="20.28515625" customWidth="1"/>
    <col min="3" max="3" width="20.5703125" customWidth="1"/>
    <col min="4" max="4" width="19.42578125" customWidth="1"/>
    <col min="5" max="5" width="15.140625" customWidth="1"/>
    <col min="6" max="6" width="21.28515625" customWidth="1"/>
    <col min="7" max="7" width="18.42578125" customWidth="1"/>
    <col min="8" max="8" width="21.140625" customWidth="1"/>
  </cols>
  <sheetData>
    <row r="1" spans="1:8" x14ac:dyDescent="0.25">
      <c r="A1" s="19" t="s">
        <v>8381</v>
      </c>
      <c r="B1" s="19" t="s">
        <v>8386</v>
      </c>
      <c r="C1" s="19" t="s">
        <v>8387</v>
      </c>
      <c r="D1" s="19" t="s">
        <v>8388</v>
      </c>
      <c r="E1" s="19" t="s">
        <v>8389</v>
      </c>
      <c r="F1" s="19" t="s">
        <v>8390</v>
      </c>
      <c r="G1" s="19" t="s">
        <v>8391</v>
      </c>
      <c r="H1" s="19" t="s">
        <v>8392</v>
      </c>
    </row>
    <row r="2" spans="1:8" x14ac:dyDescent="0.25">
      <c r="A2" t="s">
        <v>8393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8394</v>
      </c>
      <c r="B3">
        <f>COUNTIFS(Kickstarter!D:D,"&gt;=1000",Kickstarter!D:D,"&lt;5000",Kickstarter!F:F,"successful",Kickstarter!R:R,"plays")</f>
        <v>388</v>
      </c>
      <c r="C3">
        <f>COUNTIFS(Kickstarter!D:D,"&gt;=1000",Kickstarter!D:D,"&lt;5000",Kickstarter!F:F,"failed",Kickstarter!R:R,"plays")</f>
        <v>146</v>
      </c>
      <c r="D3">
        <f>COUNTIFS(Kickstarter!D:D,"&gt;=1000",Kickstarter!D:D,"&lt;5000",Kickstarter!F:F,"canceled",Kickstarter!R:R,"plays")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8395</v>
      </c>
      <c r="B4">
        <f>COUNTIFS(Kickstarter!D:D,"&gt;=5000",Kickstarter!D:D,"&lt;10000",Kickstarter!F:F,"successful",Kickstarter!R:R,"plays")</f>
        <v>93</v>
      </c>
      <c r="C4">
        <f>COUNTIFS(Kickstarter!D:D,"&gt;=5000",Kickstarter!D:D,"&lt;10000",Kickstarter!F:F,"failed",Kickstarter!R:R,"plays")</f>
        <v>76</v>
      </c>
      <c r="D4">
        <f>COUNTIFS(Kickstarter!D:D,"&gt;=5000",Kickstarter!D:D,"&lt;10000",Kickstarter!F:F,"canceled",Kickstarter!R:R,"plays")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8396</v>
      </c>
      <c r="B5">
        <f>COUNTIFS(Kickstarter!D:D,"&gt;=10000",Kickstarter!D:D,"&lt;15000",Kickstarter!F:F,"successful",Kickstarter!R:R,"plays")</f>
        <v>39</v>
      </c>
      <c r="C5">
        <f>COUNTIFS(Kickstarter!D:D,"&gt;=10000",Kickstarter!D:D,"&lt;15000",Kickstarter!F:F,"failed",Kickstarter!R:R,"plays")</f>
        <v>33</v>
      </c>
      <c r="D5">
        <f>COUNTIFS(Kickstarter!D:D,"&gt;=10000",Kickstarter!D:D,"&lt;15000",Kickstarter!F:F,"canceled",Kickstarter!R:R,"plays")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8397</v>
      </c>
      <c r="B6">
        <f>COUNTIFS(Kickstarter!D:D,"&gt;=15000",Kickstarter!D:D,"&lt;20000",Kickstarter!F:F,"successful")</f>
        <v>94</v>
      </c>
      <c r="C6">
        <f>COUNTIFS(Kickstarter!D:D,"&gt;=15000",Kickstarter!D:D,"&lt;20000",Kickstarter!F:F,"failed",Kickstarter!R:R,"plays")</f>
        <v>12</v>
      </c>
      <c r="D6">
        <f>COUNTIFS(Kickstarter!D:D,"&gt;=15000",Kickstarter!D:D,"&lt;20000",Kickstarter!F:F,"canceled",Kickstarter!R:R,"plays")</f>
        <v>0</v>
      </c>
      <c r="E6">
        <f t="shared" si="0"/>
        <v>106</v>
      </c>
      <c r="F6" s="20">
        <f t="shared" si="1"/>
        <v>0.8867924528301887</v>
      </c>
      <c r="G6" s="20">
        <f t="shared" si="2"/>
        <v>0.11320754716981132</v>
      </c>
      <c r="H6" s="20">
        <f t="shared" si="3"/>
        <v>0</v>
      </c>
    </row>
    <row r="7" spans="1:8" x14ac:dyDescent="0.25">
      <c r="A7" t="s">
        <v>8398</v>
      </c>
      <c r="B7">
        <f>COUNTIFS(Kickstarter!D:D,"&gt;=20000",Kickstarter!D:D,"&lt;25000",Kickstarter!F:F,"successful",Kickstarter!R:R,"plays")</f>
        <v>9</v>
      </c>
      <c r="C7">
        <f>COUNTIFS(Kickstarter!D:D,"&gt;=20000",Kickstarter!D:D,"&lt;25000",Kickstarter!F:F,"failed",Kickstarter!R:R,"plays")</f>
        <v>11</v>
      </c>
      <c r="D7">
        <f>COUNTIFS(Kickstarter!D:D,"&gt;=20000",Kickstarter!D:D,"&lt;25000",Kickstarter!F:F,"canceled",Kickstarter!R:R,"plays")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8399</v>
      </c>
      <c r="B8">
        <f>COUNTIFS(Kickstarter!D:D,"&gt;=25000",Kickstarter!D:D,"&lt;30000",Kickstarter!F:F,"successful",Kickstarter!R:R,"plays")</f>
        <v>1</v>
      </c>
      <c r="C8">
        <f>COUNTIFS(Kickstarter!D:D,"&gt;=25000",Kickstarter!D:D,"&lt;30000",Kickstarter!F:F,"failed",Kickstarter!R:R,"plays")</f>
        <v>4</v>
      </c>
      <c r="D8">
        <f>COUNTIFS(Kickstarter!D:D,"&gt;=25000",Kickstarter!D:D,"&lt;30000",Kickstarter!F:F,"canceled",Kickstarter!R:R,"plays")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8400</v>
      </c>
      <c r="B9">
        <f>COUNTIFS(Kickstarter!D:D,"&gt;=30000",Kickstarter!D:D,"&lt;35000",Kickstarter!F:F,"successful")</f>
        <v>32</v>
      </c>
      <c r="C9">
        <f>COUNTIFS(Kickstarter!D:D,"&gt;=30000",Kickstarter!D:D,"&lt;35000",Kickstarter!F:F,"failed",Kickstarter!R:R,"plays")</f>
        <v>8</v>
      </c>
      <c r="D9">
        <f>COUNTIFS(Kickstarter!D:D,"&gt;=30000",Kickstarter!D:D,"&lt;35000",Kickstarter!F:F,"canceled",Kickstarter!R:R,"plays")</f>
        <v>0</v>
      </c>
      <c r="E9">
        <f t="shared" si="0"/>
        <v>40</v>
      </c>
      <c r="F9" s="20">
        <f t="shared" si="1"/>
        <v>0.8</v>
      </c>
      <c r="G9" s="20">
        <f t="shared" si="2"/>
        <v>0.2</v>
      </c>
      <c r="H9" s="20">
        <f t="shared" si="3"/>
        <v>0</v>
      </c>
    </row>
    <row r="10" spans="1:8" x14ac:dyDescent="0.25">
      <c r="A10" t="s">
        <v>8401</v>
      </c>
      <c r="B10">
        <f>COUNTIFS(Kickstarter!D:D,"&gt;=35000",Kickstarter!D:D,"&lt;40000",Kickstarter!F:F,"successful",Kickstarter!R:R,"plays")</f>
        <v>4</v>
      </c>
      <c r="C10">
        <f>COUNTIFS(Kickstarter!D:D,"&gt;=35000",Kickstarter!D:D,"&lt;40000",Kickstarter!F:F,"failed",Kickstarter!R:R,"plays")</f>
        <v>2</v>
      </c>
      <c r="D10">
        <f>COUNTIFS(Kickstarter!D:D,"&gt;=35000",Kickstarter!D:D,"&lt;40000",Kickstarter!F:F,"canceled",Kickstarter!R:R,"plays")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8402</v>
      </c>
      <c r="B11">
        <f>COUNTIFS(Kickstarter!D:D,"&gt;=40000",Kickstarter!D:D,"&lt;45000",Kickstarter!F:F,"successful",Kickstarter!R:R,"plays")</f>
        <v>2</v>
      </c>
      <c r="C11">
        <f>COUNTIFS(Kickstarter!D:D,"&gt;=40000",Kickstarter!D:D,"&lt;45000",Kickstarter!F:F,"failed",Kickstarter!R:R,"plays")</f>
        <v>1</v>
      </c>
      <c r="D11">
        <f>COUNTIFS(Kickstarter!D:D,"&gt;=40000",Kickstarter!D:D,"&lt;45000",Kickstarter!F:F,"canceled",Kickstarter!R:R,"plays")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8403</v>
      </c>
      <c r="B12">
        <f>COUNTIFS(Kickstarter!D:D,"&gt;=45000",Kickstarter!D:D,"&lt;50000",Kickstarter!F:F,"successful",Kickstarter!R:R,"plays")</f>
        <v>0</v>
      </c>
      <c r="C12">
        <f>COUNTIFS(Kickstarter!D:D,"&gt;=45000",Kickstarter!D:D,"&lt;50000",Kickstarter!F:F,"failed",Kickstarter!R:R,"plays")</f>
        <v>1</v>
      </c>
      <c r="D12">
        <f>COUNTIFS(Kickstarter!D:D,"&gt;=45000",Kickstarter!D:D,"&lt;50000",Kickstarter!F:F,"canceled",Kickstarter!R:R,"plays")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8404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2CD50-495E-4702-9406-E504D6924C79}">
  <dimension ref="A1:F46"/>
  <sheetViews>
    <sheetView workbookViewId="0">
      <selection activeCell="A3" sqref="A3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8361</v>
      </c>
      <c r="B3" s="7" t="s">
        <v>8358</v>
      </c>
    </row>
    <row r="4" spans="1:6" x14ac:dyDescent="0.25">
      <c r="A4" s="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8" t="s">
        <v>8268</v>
      </c>
      <c r="B5" s="9"/>
      <c r="C5" s="9">
        <v>78</v>
      </c>
      <c r="D5" s="9"/>
      <c r="E5" s="9"/>
      <c r="F5" s="9">
        <v>78</v>
      </c>
    </row>
    <row r="6" spans="1:6" x14ac:dyDescent="0.25">
      <c r="A6" s="8" t="s">
        <v>8267</v>
      </c>
      <c r="B6" s="9"/>
      <c r="C6" s="9"/>
      <c r="D6" s="9"/>
      <c r="E6" s="9">
        <v>164</v>
      </c>
      <c r="F6" s="9">
        <v>164</v>
      </c>
    </row>
    <row r="7" spans="1:6" x14ac:dyDescent="0.25">
      <c r="A7" s="8" t="s">
        <v>8266</v>
      </c>
      <c r="B7" s="9"/>
      <c r="C7" s="9">
        <v>52</v>
      </c>
      <c r="D7" s="9"/>
      <c r="E7" s="9"/>
      <c r="F7" s="9">
        <v>52</v>
      </c>
    </row>
    <row r="8" spans="1:6" x14ac:dyDescent="0.25">
      <c r="A8" s="8" t="s">
        <v>8265</v>
      </c>
      <c r="B8" s="9">
        <v>31</v>
      </c>
      <c r="C8" s="9"/>
      <c r="D8" s="9"/>
      <c r="E8" s="9"/>
      <c r="F8" s="9">
        <v>31</v>
      </c>
    </row>
    <row r="9" spans="1:6" x14ac:dyDescent="0.25">
      <c r="A9" s="8" t="s">
        <v>8264</v>
      </c>
      <c r="B9" s="9"/>
      <c r="C9" s="9"/>
      <c r="D9" s="9"/>
      <c r="E9" s="9">
        <v>48</v>
      </c>
      <c r="F9" s="9">
        <v>48</v>
      </c>
    </row>
    <row r="10" spans="1:6" x14ac:dyDescent="0.25">
      <c r="A10" s="8" t="s">
        <v>8263</v>
      </c>
      <c r="B10" s="9"/>
      <c r="C10" s="9"/>
      <c r="D10" s="9"/>
      <c r="E10" s="9">
        <v>49</v>
      </c>
      <c r="F10" s="9">
        <v>49</v>
      </c>
    </row>
    <row r="11" spans="1:6" x14ac:dyDescent="0.25">
      <c r="A11" s="8" t="s">
        <v>8282</v>
      </c>
      <c r="B11" s="9">
        <v>15</v>
      </c>
      <c r="C11" s="9">
        <v>101</v>
      </c>
      <c r="D11" s="9"/>
      <c r="E11" s="9"/>
      <c r="F11" s="9">
        <v>116</v>
      </c>
    </row>
    <row r="12" spans="1:6" x14ac:dyDescent="0.25">
      <c r="A12" s="8" t="s">
        <v>8297</v>
      </c>
      <c r="B12" s="9"/>
      <c r="C12" s="9">
        <v>14</v>
      </c>
      <c r="D12" s="9"/>
      <c r="E12" s="9"/>
      <c r="F12" s="9">
        <v>14</v>
      </c>
    </row>
    <row r="13" spans="1:6" x14ac:dyDescent="0.25">
      <c r="A13" s="8" t="s">
        <v>8296</v>
      </c>
      <c r="B13" s="9"/>
      <c r="C13" s="9"/>
      <c r="D13" s="9">
        <v>4</v>
      </c>
      <c r="E13" s="9">
        <v>34</v>
      </c>
      <c r="F13" s="9">
        <v>38</v>
      </c>
    </row>
    <row r="14" spans="1:6" x14ac:dyDescent="0.25">
      <c r="A14" s="8" t="s">
        <v>8281</v>
      </c>
      <c r="B14" s="9"/>
      <c r="C14" s="9">
        <v>23</v>
      </c>
      <c r="D14" s="9"/>
      <c r="E14" s="9"/>
      <c r="F14" s="9">
        <v>23</v>
      </c>
    </row>
    <row r="15" spans="1:6" x14ac:dyDescent="0.25">
      <c r="A15" s="8" t="s">
        <v>8295</v>
      </c>
      <c r="B15" s="9"/>
      <c r="C15" s="9"/>
      <c r="D15" s="9"/>
      <c r="E15" s="9">
        <v>52</v>
      </c>
      <c r="F15" s="9">
        <v>52</v>
      </c>
    </row>
    <row r="16" spans="1:6" x14ac:dyDescent="0.25">
      <c r="A16" s="8" t="s">
        <v>8280</v>
      </c>
      <c r="B16" s="9"/>
      <c r="C16" s="9">
        <v>73</v>
      </c>
      <c r="D16" s="9"/>
      <c r="E16" s="9"/>
      <c r="F16" s="9">
        <v>73</v>
      </c>
    </row>
    <row r="17" spans="1:6" x14ac:dyDescent="0.25">
      <c r="A17" s="8" t="s">
        <v>8279</v>
      </c>
      <c r="B17" s="9">
        <v>23</v>
      </c>
      <c r="C17" s="9"/>
      <c r="D17" s="9"/>
      <c r="E17" s="9"/>
      <c r="F17" s="9">
        <v>23</v>
      </c>
    </row>
    <row r="18" spans="1:6" x14ac:dyDescent="0.25">
      <c r="A18" s="8" t="s">
        <v>8298</v>
      </c>
      <c r="B18" s="9"/>
      <c r="C18" s="9"/>
      <c r="D18" s="9"/>
      <c r="E18" s="9">
        <v>33</v>
      </c>
      <c r="F18" s="9">
        <v>33</v>
      </c>
    </row>
    <row r="19" spans="1:6" x14ac:dyDescent="0.25">
      <c r="A19" s="8" t="s">
        <v>8278</v>
      </c>
      <c r="B19" s="9"/>
      <c r="C19" s="9"/>
      <c r="D19" s="9"/>
      <c r="E19" s="9">
        <v>30</v>
      </c>
      <c r="F19" s="9">
        <v>30</v>
      </c>
    </row>
    <row r="20" spans="1:6" x14ac:dyDescent="0.25">
      <c r="A20" s="8" t="s">
        <v>8291</v>
      </c>
      <c r="B20" s="9"/>
      <c r="C20" s="9">
        <v>37</v>
      </c>
      <c r="D20" s="9">
        <v>17</v>
      </c>
      <c r="E20" s="9"/>
      <c r="F20" s="9">
        <v>54</v>
      </c>
    </row>
    <row r="21" spans="1:6" x14ac:dyDescent="0.25">
      <c r="A21" s="8" t="s">
        <v>8277</v>
      </c>
      <c r="B21" s="9"/>
      <c r="C21" s="9">
        <v>20</v>
      </c>
      <c r="D21" s="9"/>
      <c r="E21" s="9">
        <v>138</v>
      </c>
      <c r="F21" s="9">
        <v>158</v>
      </c>
    </row>
    <row r="22" spans="1:6" x14ac:dyDescent="0.25">
      <c r="A22" s="8" t="s">
        <v>8276</v>
      </c>
      <c r="B22" s="9"/>
      <c r="C22" s="9">
        <v>53</v>
      </c>
      <c r="D22" s="9"/>
      <c r="E22" s="9"/>
      <c r="F22" s="9">
        <v>53</v>
      </c>
    </row>
    <row r="23" spans="1:6" x14ac:dyDescent="0.25">
      <c r="A23" s="8" t="s">
        <v>8275</v>
      </c>
      <c r="B23" s="9"/>
      <c r="C23" s="9"/>
      <c r="D23" s="9"/>
      <c r="E23" s="9">
        <v>14</v>
      </c>
      <c r="F23" s="9">
        <v>14</v>
      </c>
    </row>
    <row r="24" spans="1:6" x14ac:dyDescent="0.25">
      <c r="A24" s="8" t="s">
        <v>8290</v>
      </c>
      <c r="B24" s="9"/>
      <c r="C24" s="9"/>
      <c r="D24" s="9"/>
      <c r="E24" s="9">
        <v>35</v>
      </c>
      <c r="F24" s="9">
        <v>35</v>
      </c>
    </row>
    <row r="25" spans="1:6" x14ac:dyDescent="0.25">
      <c r="A25" s="8" t="s">
        <v>8274</v>
      </c>
      <c r="B25" s="9"/>
      <c r="C25" s="9"/>
      <c r="D25" s="9"/>
      <c r="E25" s="9">
        <v>240</v>
      </c>
      <c r="F25" s="9">
        <v>240</v>
      </c>
    </row>
    <row r="26" spans="1:6" x14ac:dyDescent="0.25">
      <c r="A26" s="8" t="s">
        <v>8284</v>
      </c>
      <c r="B26" s="9">
        <v>19</v>
      </c>
      <c r="C26" s="9"/>
      <c r="D26" s="9"/>
      <c r="E26" s="9"/>
      <c r="F26" s="9">
        <v>19</v>
      </c>
    </row>
    <row r="27" spans="1:6" x14ac:dyDescent="0.25">
      <c r="A27" s="8" t="s">
        <v>8287</v>
      </c>
      <c r="B27" s="9"/>
      <c r="C27" s="9">
        <v>14</v>
      </c>
      <c r="D27" s="9"/>
      <c r="E27" s="9"/>
      <c r="F27" s="9">
        <v>14</v>
      </c>
    </row>
    <row r="28" spans="1:6" x14ac:dyDescent="0.25">
      <c r="A28" s="8" t="s">
        <v>8294</v>
      </c>
      <c r="B28" s="9"/>
      <c r="C28" s="9">
        <v>11</v>
      </c>
      <c r="D28" s="9"/>
      <c r="E28" s="9"/>
      <c r="F28" s="9">
        <v>11</v>
      </c>
    </row>
    <row r="29" spans="1:6" x14ac:dyDescent="0.25">
      <c r="A29" s="8" t="s">
        <v>8283</v>
      </c>
      <c r="B29" s="9"/>
      <c r="C29" s="9">
        <v>34</v>
      </c>
      <c r="D29" s="9"/>
      <c r="E29" s="9">
        <v>62</v>
      </c>
      <c r="F29" s="9">
        <v>96</v>
      </c>
    </row>
    <row r="30" spans="1:6" x14ac:dyDescent="0.25">
      <c r="A30" s="8" t="s">
        <v>8289</v>
      </c>
      <c r="B30" s="9"/>
      <c r="C30" s="9">
        <v>13</v>
      </c>
      <c r="D30" s="9"/>
      <c r="E30" s="9"/>
      <c r="F30" s="9">
        <v>13</v>
      </c>
    </row>
    <row r="31" spans="1:6" x14ac:dyDescent="0.25">
      <c r="A31" s="8" t="s">
        <v>8288</v>
      </c>
      <c r="B31" s="9">
        <v>16</v>
      </c>
      <c r="C31" s="9"/>
      <c r="D31" s="9"/>
      <c r="E31" s="9"/>
      <c r="F31" s="9">
        <v>16</v>
      </c>
    </row>
    <row r="32" spans="1:6" x14ac:dyDescent="0.25">
      <c r="A32" s="8" t="s">
        <v>8302</v>
      </c>
      <c r="B32" s="9"/>
      <c r="C32" s="9">
        <v>32</v>
      </c>
      <c r="D32" s="9"/>
      <c r="E32" s="9"/>
      <c r="F32" s="9">
        <v>32</v>
      </c>
    </row>
    <row r="33" spans="1:6" x14ac:dyDescent="0.25">
      <c r="A33" s="8" t="s">
        <v>8273</v>
      </c>
      <c r="B33" s="9"/>
      <c r="C33" s="9">
        <v>34</v>
      </c>
      <c r="D33" s="9"/>
      <c r="E33" s="9"/>
      <c r="F33" s="9">
        <v>34</v>
      </c>
    </row>
    <row r="34" spans="1:6" x14ac:dyDescent="0.25">
      <c r="A34" s="8" t="s">
        <v>8272</v>
      </c>
      <c r="B34" s="9"/>
      <c r="C34" s="9"/>
      <c r="D34" s="9"/>
      <c r="E34" s="9">
        <v>49</v>
      </c>
      <c r="F34" s="9">
        <v>49</v>
      </c>
    </row>
    <row r="35" spans="1:6" x14ac:dyDescent="0.25">
      <c r="A35" s="8" t="s">
        <v>8286</v>
      </c>
      <c r="B35" s="9"/>
      <c r="C35" s="9"/>
      <c r="D35" s="9"/>
      <c r="E35" s="9">
        <v>20</v>
      </c>
      <c r="F35" s="9">
        <v>20</v>
      </c>
    </row>
    <row r="36" spans="1:6" x14ac:dyDescent="0.25">
      <c r="A36" s="8" t="s">
        <v>8285</v>
      </c>
      <c r="B36" s="9">
        <v>6</v>
      </c>
      <c r="C36" s="9">
        <v>21</v>
      </c>
      <c r="D36" s="9"/>
      <c r="E36" s="9"/>
      <c r="F36" s="9">
        <v>27</v>
      </c>
    </row>
    <row r="37" spans="1:6" x14ac:dyDescent="0.25">
      <c r="A37" s="8" t="s">
        <v>8292</v>
      </c>
      <c r="B37" s="9"/>
      <c r="C37" s="9">
        <v>13</v>
      </c>
      <c r="D37" s="9"/>
      <c r="E37" s="9"/>
      <c r="F37" s="9">
        <v>13</v>
      </c>
    </row>
    <row r="38" spans="1:6" x14ac:dyDescent="0.25">
      <c r="A38" s="8" t="s">
        <v>8293</v>
      </c>
      <c r="B38" s="9"/>
      <c r="C38" s="9"/>
      <c r="D38" s="9"/>
      <c r="E38" s="9">
        <v>103</v>
      </c>
      <c r="F38" s="9">
        <v>103</v>
      </c>
    </row>
    <row r="39" spans="1:6" x14ac:dyDescent="0.25">
      <c r="A39" s="8" t="s">
        <v>8300</v>
      </c>
      <c r="B39" s="9"/>
      <c r="C39" s="9">
        <v>7</v>
      </c>
      <c r="D39" s="9"/>
      <c r="E39" s="9">
        <v>7</v>
      </c>
      <c r="F39" s="9">
        <v>14</v>
      </c>
    </row>
    <row r="40" spans="1:6" x14ac:dyDescent="0.25">
      <c r="A40" s="8" t="s">
        <v>8299</v>
      </c>
      <c r="B40" s="9">
        <v>15</v>
      </c>
      <c r="C40" s="9">
        <v>1</v>
      </c>
      <c r="D40" s="9"/>
      <c r="E40" s="9">
        <v>31</v>
      </c>
      <c r="F40" s="9">
        <v>47</v>
      </c>
    </row>
    <row r="41" spans="1:6" x14ac:dyDescent="0.25">
      <c r="A41" s="8" t="s">
        <v>8271</v>
      </c>
      <c r="B41" s="9">
        <v>47</v>
      </c>
      <c r="C41" s="9">
        <v>81</v>
      </c>
      <c r="D41" s="9"/>
      <c r="E41" s="9">
        <v>17</v>
      </c>
      <c r="F41" s="9">
        <v>145</v>
      </c>
    </row>
    <row r="42" spans="1:6" x14ac:dyDescent="0.25">
      <c r="A42" s="8" t="s">
        <v>8270</v>
      </c>
      <c r="B42" s="9">
        <v>59</v>
      </c>
      <c r="C42" s="9">
        <v>36</v>
      </c>
      <c r="D42" s="9"/>
      <c r="E42" s="9"/>
      <c r="F42" s="9">
        <v>95</v>
      </c>
    </row>
    <row r="43" spans="1:6" x14ac:dyDescent="0.25">
      <c r="A43" s="8" t="s">
        <v>8303</v>
      </c>
      <c r="B43" s="9">
        <v>11</v>
      </c>
      <c r="C43" s="9">
        <v>40</v>
      </c>
      <c r="D43" s="9"/>
      <c r="E43" s="9">
        <v>45</v>
      </c>
      <c r="F43" s="9">
        <v>96</v>
      </c>
    </row>
    <row r="44" spans="1:6" x14ac:dyDescent="0.25">
      <c r="A44" s="8" t="s">
        <v>8269</v>
      </c>
      <c r="B44" s="9"/>
      <c r="C44" s="9">
        <v>250</v>
      </c>
      <c r="D44" s="9">
        <v>9</v>
      </c>
      <c r="E44" s="9">
        <v>412</v>
      </c>
      <c r="F44" s="9">
        <v>671</v>
      </c>
    </row>
    <row r="45" spans="1:6" x14ac:dyDescent="0.25">
      <c r="A45" s="8" t="s">
        <v>8301</v>
      </c>
      <c r="B45" s="9">
        <v>15</v>
      </c>
      <c r="C45" s="9">
        <v>59</v>
      </c>
      <c r="D45" s="9">
        <v>3</v>
      </c>
      <c r="E45" s="9">
        <v>68</v>
      </c>
      <c r="F45" s="9">
        <v>145</v>
      </c>
    </row>
    <row r="46" spans="1:6" x14ac:dyDescent="0.25">
      <c r="A46" s="8" t="s">
        <v>8359</v>
      </c>
      <c r="B46" s="9">
        <v>257</v>
      </c>
      <c r="C46" s="9">
        <v>1097</v>
      </c>
      <c r="D46" s="9">
        <v>33</v>
      </c>
      <c r="E46" s="9">
        <v>1651</v>
      </c>
      <c r="F46" s="9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53B4-AC01-480F-87E7-A754CD5D0AB0}">
  <dimension ref="A1:B8"/>
  <sheetViews>
    <sheetView workbookViewId="0">
      <selection activeCell="B6" sqref="B6"/>
    </sheetView>
  </sheetViews>
  <sheetFormatPr defaultRowHeight="15" x14ac:dyDescent="0.25"/>
  <cols>
    <col min="1" max="1" width="25.28515625" bestFit="1" customWidth="1"/>
    <col min="2" max="2" width="18" bestFit="1" customWidth="1"/>
  </cols>
  <sheetData>
    <row r="1" spans="1:2" x14ac:dyDescent="0.25">
      <c r="A1" s="7" t="s">
        <v>8222</v>
      </c>
      <c r="B1" t="s">
        <v>8363</v>
      </c>
    </row>
    <row r="2" spans="1:2" x14ac:dyDescent="0.25">
      <c r="A2" s="7" t="s">
        <v>8364</v>
      </c>
      <c r="B2" t="s">
        <v>8315</v>
      </c>
    </row>
    <row r="4" spans="1:2" x14ac:dyDescent="0.25">
      <c r="A4" s="7" t="s">
        <v>8360</v>
      </c>
      <c r="B4" t="s">
        <v>8361</v>
      </c>
    </row>
    <row r="5" spans="1:2" x14ac:dyDescent="0.25">
      <c r="A5" s="8" t="s">
        <v>8357</v>
      </c>
      <c r="B5" s="9">
        <v>140</v>
      </c>
    </row>
    <row r="6" spans="1:2" x14ac:dyDescent="0.25">
      <c r="A6" s="8" t="s">
        <v>8316</v>
      </c>
      <c r="B6" s="9">
        <v>1066</v>
      </c>
    </row>
    <row r="7" spans="1:2" x14ac:dyDescent="0.25">
      <c r="A7" s="8" t="s">
        <v>8355</v>
      </c>
      <c r="B7" s="9">
        <v>187</v>
      </c>
    </row>
    <row r="8" spans="1:2" x14ac:dyDescent="0.25">
      <c r="A8" s="8" t="s">
        <v>8359</v>
      </c>
      <c r="B8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E32E4-4A62-45DB-97F0-535A4282E79F}">
  <dimension ref="A1:F17"/>
  <sheetViews>
    <sheetView workbookViewId="0">
      <selection activeCell="B8" sqref="B8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8364</v>
      </c>
      <c r="B1" t="s">
        <v>8315</v>
      </c>
    </row>
    <row r="3" spans="1:6" x14ac:dyDescent="0.25">
      <c r="A3" s="7" t="s">
        <v>8361</v>
      </c>
      <c r="B3" s="7" t="s">
        <v>8358</v>
      </c>
    </row>
    <row r="4" spans="1:6" x14ac:dyDescent="0.25">
      <c r="A4" s="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8367</v>
      </c>
      <c r="B5" s="9">
        <v>7</v>
      </c>
      <c r="C5" s="9">
        <v>42</v>
      </c>
      <c r="D5" s="9">
        <v>2</v>
      </c>
      <c r="E5" s="9">
        <v>56</v>
      </c>
      <c r="F5" s="9">
        <v>107</v>
      </c>
    </row>
    <row r="6" spans="1:6" x14ac:dyDescent="0.25">
      <c r="A6" s="14" t="s">
        <v>8374</v>
      </c>
      <c r="B6" s="9">
        <v>3</v>
      </c>
      <c r="C6" s="9">
        <v>37</v>
      </c>
      <c r="D6" s="9">
        <v>8</v>
      </c>
      <c r="E6" s="9">
        <v>71</v>
      </c>
      <c r="F6" s="9">
        <v>119</v>
      </c>
    </row>
    <row r="7" spans="1:6" x14ac:dyDescent="0.25">
      <c r="A7" s="14" t="s">
        <v>8375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5">
      <c r="A8" s="14" t="s">
        <v>8376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5">
      <c r="A9" s="14" t="s">
        <v>8368</v>
      </c>
      <c r="B9" s="9">
        <v>3</v>
      </c>
      <c r="C9" s="9">
        <v>51</v>
      </c>
      <c r="D9" s="9"/>
      <c r="E9" s="9">
        <v>111</v>
      </c>
      <c r="F9" s="9">
        <v>165</v>
      </c>
    </row>
    <row r="10" spans="1:6" x14ac:dyDescent="0.25">
      <c r="A10" s="14" t="s">
        <v>8377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5">
      <c r="A11" s="14" t="s">
        <v>8369</v>
      </c>
      <c r="B11" s="9">
        <v>1</v>
      </c>
      <c r="C11" s="9">
        <v>49</v>
      </c>
      <c r="D11" s="9"/>
      <c r="E11" s="9">
        <v>87</v>
      </c>
      <c r="F11" s="9">
        <v>137</v>
      </c>
    </row>
    <row r="12" spans="1:6" x14ac:dyDescent="0.25">
      <c r="A12" s="14" t="s">
        <v>8370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5">
      <c r="A13" s="14" t="s">
        <v>8371</v>
      </c>
      <c r="B13" s="9">
        <v>4</v>
      </c>
      <c r="C13" s="9">
        <v>32</v>
      </c>
      <c r="D13" s="9"/>
      <c r="E13" s="9">
        <v>59</v>
      </c>
      <c r="F13" s="9">
        <v>95</v>
      </c>
    </row>
    <row r="14" spans="1:6" x14ac:dyDescent="0.25">
      <c r="A14" s="14" t="s">
        <v>8372</v>
      </c>
      <c r="B14" s="9"/>
      <c r="C14" s="9">
        <v>49</v>
      </c>
      <c r="D14" s="9"/>
      <c r="E14" s="9">
        <v>65</v>
      </c>
      <c r="F14" s="9">
        <v>114</v>
      </c>
    </row>
    <row r="15" spans="1:6" x14ac:dyDescent="0.25">
      <c r="A15" s="14" t="s">
        <v>8373</v>
      </c>
      <c r="B15" s="9">
        <v>3</v>
      </c>
      <c r="C15" s="9">
        <v>30</v>
      </c>
      <c r="D15" s="9"/>
      <c r="E15" s="9">
        <v>54</v>
      </c>
      <c r="F15" s="9">
        <v>87</v>
      </c>
    </row>
    <row r="16" spans="1:6" x14ac:dyDescent="0.25">
      <c r="A16" s="14" t="s">
        <v>8378</v>
      </c>
      <c r="B16" s="9">
        <v>3</v>
      </c>
      <c r="C16" s="9">
        <v>34</v>
      </c>
      <c r="D16" s="9"/>
      <c r="E16" s="9">
        <v>37</v>
      </c>
      <c r="F16" s="9">
        <v>74</v>
      </c>
    </row>
    <row r="17" spans="1:6" x14ac:dyDescent="0.25">
      <c r="A17" s="14" t="s">
        <v>8359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6803-BB6C-4517-9D44-DAA2DCF0B7B4}">
  <dimension ref="A1:E6"/>
  <sheetViews>
    <sheetView workbookViewId="0">
      <pane ySplit="1" topLeftCell="A2" activePane="bottomLeft" state="frozen"/>
      <selection pane="bottomLeft" activeCell="F16" sqref="F16"/>
    </sheetView>
  </sheetViews>
  <sheetFormatPr defaultRowHeight="15" x14ac:dyDescent="0.25"/>
  <cols>
    <col min="1" max="1" width="33.140625" customWidth="1"/>
    <col min="2" max="2" width="72.5703125" customWidth="1"/>
    <col min="5" max="5" width="14.7109375" customWidth="1"/>
  </cols>
  <sheetData>
    <row r="1" spans="1:5" x14ac:dyDescent="0.25">
      <c r="A1" s="15" t="s">
        <v>8379</v>
      </c>
      <c r="B1" s="15" t="s">
        <v>8380</v>
      </c>
      <c r="C1" s="15" t="s">
        <v>8381</v>
      </c>
      <c r="D1" s="15" t="s">
        <v>8382</v>
      </c>
      <c r="E1" s="15" t="s">
        <v>8383</v>
      </c>
    </row>
    <row r="2" spans="1:5" ht="47.25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VLOOKUP(B2, Kickstarter!C:F, 3, FALSE)</f>
        <v>2020</v>
      </c>
      <c r="E2">
        <f>VLOOKUP(D2, Kickstarter!E:P, 12, FALSE)</f>
        <v>65.16</v>
      </c>
    </row>
    <row r="3" spans="1:5" ht="47.25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VLOOKUP(B3, Kickstarter!C:F, 3, FALSE)</f>
        <v>2020</v>
      </c>
      <c r="E3">
        <f>VLOOKUP(D3, Kickstarter!E:P, 12, FALSE)</f>
        <v>65.16</v>
      </c>
    </row>
    <row r="4" spans="1:5" ht="47.25" x14ac:dyDescent="0.2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VLOOKUP(B4, Kickstarter!C:F, 3, FALSE)</f>
        <v>2576</v>
      </c>
      <c r="E4">
        <f>VLOOKUP(D4, Kickstarter!E:P, 12, FALSE)</f>
        <v>33.03</v>
      </c>
    </row>
    <row r="5" spans="1:5" ht="31.5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VLOOKUP(B5, Kickstarter!C:F, 3, FALSE)</f>
        <v>1168</v>
      </c>
      <c r="E5">
        <f>VLOOKUP(D5, Kickstarter!E:P, 12, FALSE)</f>
        <v>44.92</v>
      </c>
    </row>
    <row r="6" spans="1:5" ht="47.25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VLOOKUP(B6, Kickstarter!C:F, 3, FALSE)</f>
        <v>4137</v>
      </c>
      <c r="E6">
        <f>VLOOKUP(D6, Kickstarter!E:P, 12, 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Outcomes</vt:lpstr>
      <vt:lpstr>Subcategory Statistics</vt:lpstr>
      <vt:lpstr>Outcomes Based on Launch Date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Yae Jin Park</cp:lastModifiedBy>
  <dcterms:created xsi:type="dcterms:W3CDTF">2017-04-20T15:17:24Z</dcterms:created>
  <dcterms:modified xsi:type="dcterms:W3CDTF">2021-05-10T07:29:11Z</dcterms:modified>
</cp:coreProperties>
</file>