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3693DF30-BC32-4D4F-8AD7-CD1CFDF42023}" xr6:coauthVersionLast="47" xr6:coauthVersionMax="47" xr10:uidLastSave="{00000000-0000-0000-0000-000000000000}"/>
  <bookViews>
    <workbookView xWindow="28680" yWindow="-2865"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11" l="1"/>
  <c r="E19" i="11"/>
  <c r="E17" i="11"/>
  <c r="F16" i="11"/>
  <c r="E15" i="11"/>
  <c r="F12" i="11"/>
  <c r="F11" i="11"/>
  <c r="F10" i="11"/>
  <c r="F9" i="11"/>
  <c r="E3" i="11"/>
  <c r="E9" i="11" s="1"/>
  <c r="H7" i="11"/>
  <c r="E10" i="11" l="1"/>
  <c r="I5" i="11"/>
  <c r="H34" i="11"/>
  <c r="H33" i="11"/>
  <c r="H26" i="11"/>
  <c r="H20" i="11"/>
  <c r="H14" i="11"/>
  <c r="H8" i="11"/>
  <c r="E11" i="11" l="1"/>
  <c r="H9" i="11"/>
  <c r="I6" i="11"/>
  <c r="E12" i="11" l="1"/>
  <c r="H10" i="11"/>
  <c r="J5" i="11"/>
  <c r="K5" i="11" s="1"/>
  <c r="L5" i="11" s="1"/>
  <c r="M5" i="11" s="1"/>
  <c r="N5" i="11" s="1"/>
  <c r="O5" i="11" s="1"/>
  <c r="P5" i="11" s="1"/>
  <c r="I4" i="11"/>
  <c r="E13" i="11" l="1"/>
  <c r="H11" i="11"/>
  <c r="P4" i="11"/>
  <c r="Q5" i="11"/>
  <c r="R5" i="11" s="1"/>
  <c r="S5" i="11" s="1"/>
  <c r="T5" i="11" s="1"/>
  <c r="U5" i="11" s="1"/>
  <c r="V5" i="11" s="1"/>
  <c r="W5" i="11" s="1"/>
  <c r="J6" i="11"/>
  <c r="H12" i="11" l="1"/>
  <c r="F13" i="11"/>
  <c r="H13" i="11" s="1"/>
  <c r="W4" i="11"/>
  <c r="X5" i="11"/>
  <c r="Y5" i="11" s="1"/>
  <c r="Z5" i="11" s="1"/>
  <c r="AA5" i="11" s="1"/>
  <c r="AB5" i="11" s="1"/>
  <c r="AC5" i="11" s="1"/>
  <c r="AD5" i="11" s="1"/>
  <c r="K6" i="11"/>
  <c r="AE5" i="11" l="1"/>
  <c r="AF5" i="11" s="1"/>
  <c r="AG5" i="11" s="1"/>
  <c r="AH5" i="11" s="1"/>
  <c r="AI5" i="11" s="1"/>
  <c r="AJ5" i="11" s="1"/>
  <c r="AD4" i="11"/>
  <c r="L6" i="11"/>
  <c r="F15" i="11" l="1"/>
  <c r="H15" i="11" s="1"/>
  <c r="E16" i="11"/>
  <c r="F17" i="11" s="1"/>
  <c r="AK5" i="11"/>
  <c r="AL5" i="11" s="1"/>
  <c r="AM5" i="11" s="1"/>
  <c r="AN5" i="11" s="1"/>
  <c r="AO5" i="11" s="1"/>
  <c r="AP5" i="11" s="1"/>
  <c r="AQ5" i="11" s="1"/>
  <c r="M6" i="11"/>
  <c r="AR5" i="11" l="1"/>
  <c r="AS5" i="11" s="1"/>
  <c r="AK4" i="11"/>
  <c r="N6" i="11"/>
  <c r="H16" i="11" l="1"/>
  <c r="AT5" i="11"/>
  <c r="AS6" i="11"/>
  <c r="AR4" i="11"/>
  <c r="O6" i="11"/>
  <c r="E18" i="11" l="1"/>
  <c r="F18" i="11" s="1"/>
  <c r="H17" i="11"/>
  <c r="AU5" i="11"/>
  <c r="AT6" i="11"/>
  <c r="F19" i="11" l="1"/>
  <c r="H18" i="11"/>
  <c r="AV5" i="11"/>
  <c r="AU6" i="11"/>
  <c r="P6" i="11"/>
  <c r="Q6" i="11"/>
  <c r="E23" i="11" l="1"/>
  <c r="F23" i="11" s="1"/>
  <c r="E22" i="11"/>
  <c r="F22" i="11" s="1"/>
  <c r="H22" i="11" s="1"/>
  <c r="E24" i="11"/>
  <c r="E25" i="11" s="1"/>
  <c r="F25" i="11" s="1"/>
  <c r="E27" i="11" s="1"/>
  <c r="H19" i="11"/>
  <c r="AW5" i="11"/>
  <c r="AV6" i="11"/>
  <c r="R6" i="11"/>
  <c r="F24" i="11" l="1"/>
  <c r="H24" i="11" s="1"/>
  <c r="H23" i="11"/>
  <c r="H25" i="11"/>
  <c r="F21" i="11"/>
  <c r="H21" i="11" s="1"/>
  <c r="F27" i="11"/>
  <c r="AX5" i="11"/>
  <c r="AY5" i="11" s="1"/>
  <c r="AW6" i="11"/>
  <c r="S6" i="11"/>
  <c r="H27" i="11" l="1"/>
  <c r="E28" i="11"/>
  <c r="F28" i="11" s="1"/>
  <c r="F29" i="11" s="1"/>
  <c r="E30" i="11" s="1"/>
  <c r="F30" i="11" s="1"/>
  <c r="AY6" i="11"/>
  <c r="AZ5" i="11"/>
  <c r="AY4" i="11"/>
  <c r="AX6" i="11"/>
  <c r="T6" i="11"/>
  <c r="F31" i="11" l="1"/>
  <c r="E31" i="11"/>
  <c r="H30" i="11"/>
  <c r="H28" i="11"/>
  <c r="E29" i="11"/>
  <c r="H29" i="11" s="1"/>
  <c r="BA5" i="11"/>
  <c r="AZ6" i="11"/>
  <c r="U6" i="11"/>
  <c r="F32" i="11" l="1"/>
  <c r="E32" i="11"/>
  <c r="BA6" i="11"/>
  <c r="BB5" i="11"/>
  <c r="V6" i="11"/>
  <c r="H32" i="11" l="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<sst xmlns="http://schemas.openxmlformats.org/spreadsheetml/2006/main" count="66" uniqueCount="65">
  <si>
    <t>Insert new rows ABOVE this one</t>
  </si>
  <si>
    <t>Project Start:</t>
  </si>
  <si>
    <t>PROGRESS</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</si>
  <si>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</si>
  <si>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</si>
  <si>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</si>
  <si>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</si>
  <si>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</si>
  <si>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</si>
  <si>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</si>
  <si>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</si>
  <si>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</si>
  <si>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</si>
  <si>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</si>
  <si>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</si>
  <si>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</si>
  <si>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</si>
  <si>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</si>
  <si>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</si>
  <si>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</si>
  <si>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</si>
  <si>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</si>
  <si>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</si>
  <si>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</si>
  <si>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</si>
  <si>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</si>
  <si>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</si>
  <si>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</si>
  <si>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</si>
  <si>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</si>
  <si>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</si>
  <si>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</si>
  <si>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</si>
  <si>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</si>
  <si>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</si>
  <si>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</si>
  <si>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</si>
  <si>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</si>
  <si>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</si>
  <si>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</si>
  <si>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Research and planning</t>
  </si>
  <si>
    <t>Tests</t>
  </si>
  <si>
    <t>Report - actions of the customer</t>
  </si>
  <si>
    <t>Report - actions of the employees</t>
  </si>
  <si>
    <t>Admin dashboard</t>
  </si>
  <si>
    <t>MRR</t>
  </si>
  <si>
    <t>STG</t>
  </si>
  <si>
    <t>DWH</t>
  </si>
  <si>
    <t>JOB + Production</t>
  </si>
  <si>
    <t>Timing</t>
  </si>
  <si>
    <t>Unit Test</t>
  </si>
  <si>
    <t>DQA + PQA</t>
  </si>
  <si>
    <t>End 2 End tests</t>
  </si>
  <si>
    <t>User Acceptance Tests</t>
  </si>
  <si>
    <t>Sanity Check</t>
  </si>
  <si>
    <t>Technical specification document</t>
  </si>
  <si>
    <t>ERD (DM)</t>
  </si>
  <si>
    <t xml:space="preserve">Gant Planing </t>
  </si>
  <si>
    <t>S2T document (תחקור של הדאטה)</t>
  </si>
  <si>
    <t>Whight box Black box</t>
  </si>
  <si>
    <t>Final Functional document</t>
  </si>
  <si>
    <t>DQA (נבדוק שהדאטה שאנחנו צריכים הולך להיכנס לMRR)</t>
  </si>
  <si>
    <t>Production (מעבר לסביבה חיה)</t>
  </si>
  <si>
    <t>Development (ETL) Back End</t>
  </si>
  <si>
    <t>PBI - Front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</si>
</sst>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i/>
      <sz val="9"/>
      <color theme="1"/>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b/>
      <sz val="11"/>
      <name val="Arial"/>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bgColor indexed="64"/>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C00000"/>
      </left>
      <right style="thin">
        <color rgb="FFC00000"/>
      </right>
      <top/>
      <bottom/>
      <diagonal/>
    </border>
    <border>
      <left style="thin">
        <color rgb="FFC00000"/>
      </left>
      <right style="thin">
        <color rgb="FFC00000"/>
      </right>
      <top/>
      <bottom style="medium">
        <color theme="0" tint="-0.14996795556505021"/>
      </bottom>
      <diagonal/>
    </border>
    <border>
      <left style="thin">
        <color rgb="FFC00000"/>
      </left>
      <right style="thin">
        <color rgb="FFC00000"/>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indexed="64"/>
      </left>
      <right style="thin">
        <color indexed="64"/>
      </right>
      <top style="medium">
        <color theme="0" tint="-0.14996795556505021"/>
      </top>
      <bottom style="medium">
        <color theme="0" tint="-0.14996795556505021"/>
      </bottom>
      <diagonal/>
    </border>
    <border>
      <left style="thin">
        <color rgb="FFC00000"/>
      </left>
      <right style="thin">
        <color theme="0" tint="-0.14993743705557422"/>
      </right>
      <top style="medium">
        <color theme="0" tint="-0.14996795556505021"/>
      </top>
      <bottom style="medium">
        <color theme="0" tint="-0.14996795556505021"/>
      </bottom>
      <diagonal/>
    </border>
    <border>
      <left style="thin">
        <color rgb="FFC00000"/>
      </left>
      <right/>
      <top style="medium">
        <color theme="0" tint="-0.14996795556505021"/>
      </top>
      <bottom style="medium">
        <color theme="0" tint="-0.14996795556505021"/>
      </bottom>
      <diagonal/>
    </border>
    <border>
      <left style="thin">
        <color theme="0" tint="-0.14993743705557422"/>
      </left>
      <right style="thin">
        <color rgb="FFC00000"/>
      </right>
      <top style="medium">
        <color theme="0" tint="-0.14996795556505021"/>
      </top>
      <bottom style="medium">
        <color theme="0" tint="-0.14996795556505021"/>
      </bottom>
      <diagonal/>
    </border>
    <border>
      <left style="thin">
        <color rgb="FFC00000"/>
      </left>
      <right style="thin">
        <color theme="0" tint="-0.34998626667073579"/>
      </right>
      <top/>
      <bottom style="medium">
        <color theme="0" tint="-0.14996795556505021"/>
      </bottom>
      <diagonal/>
    </border>
    <border>
      <left style="thin">
        <color theme="0" tint="-0.34998626667073579"/>
      </left>
      <right style="thin">
        <color rgb="FFC00000"/>
      </right>
      <top/>
      <bottom style="medium">
        <color theme="0" tint="-0.14996795556505021"/>
      </bottom>
      <diagonal/>
    </border>
    <border>
      <left/>
      <right/>
      <top/>
      <bottom style="medium">
        <color theme="0" tint="-0.14996795556505021"/>
      </bottom>
      <diagonal/>
    </border>
    <border>
      <left style="thin">
        <color rgb="FFC00000"/>
      </left>
      <right/>
      <top/>
      <bottom/>
      <diagonal/>
    </border>
    <border>
      <left style="thin">
        <color rgb="FFC00000"/>
      </left>
      <right style="thin">
        <color rgb="FFC00000"/>
      </right>
      <top style="medium">
        <color theme="0" tint="-0.14996795556505021"/>
      </top>
      <bottom/>
      <diagonal/>
    </border>
    <border>
      <left/>
      <right style="thin">
        <color rgb="FFC00000"/>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0" borderId="14" xfId="0" applyBorder="1" applyAlignment="1">
      <alignment vertical="center"/>
    </xf>
    <xf numFmtId="0" fontId="0" fillId="0" borderId="15" xfId="0" applyBorder="1" applyAlignment="1">
      <alignment vertical="center"/>
    </xf>
    <xf numFmtId="0" fontId="0" fillId="2" borderId="16" xfId="0" applyFill="1" applyBorder="1" applyAlignment="1">
      <alignment vertical="center"/>
    </xf>
    <xf numFmtId="0" fontId="0" fillId="0" borderId="17" xfId="0" applyBorder="1" applyAlignment="1">
      <alignment vertical="center"/>
    </xf>
    <xf numFmtId="0" fontId="0" fillId="0" borderId="13" xfId="0" applyBorder="1" applyAlignment="1">
      <alignment vertical="center"/>
    </xf>
    <xf numFmtId="0" fontId="0" fillId="0" borderId="12" xfId="0" applyBorder="1" applyAlignment="1">
      <alignment vertical="center"/>
    </xf>
    <xf numFmtId="0" fontId="0" fillId="0" borderId="19" xfId="0" applyBorder="1" applyAlignment="1">
      <alignment vertical="center"/>
    </xf>
    <xf numFmtId="0" fontId="0" fillId="0" borderId="18" xfId="0" applyBorder="1" applyAlignment="1">
      <alignment vertical="center"/>
    </xf>
    <xf numFmtId="0" fontId="0" fillId="0" borderId="20" xfId="0" applyBorder="1" applyAlignment="1">
      <alignment vertical="center"/>
    </xf>
    <xf numFmtId="0" fontId="0" fillId="0" borderId="2" xfId="0" applyBorder="1" applyAlignment="1">
      <alignment vertical="center"/>
    </xf>
    <xf numFmtId="0" fontId="12" fillId="12" borderId="21" xfId="0" applyFont="1" applyFill="1" applyBorder="1" applyAlignment="1">
      <alignment horizontal="center" vertical="center" shrinkToFit="1"/>
    </xf>
    <xf numFmtId="0" fontId="12" fillId="12" borderId="23" xfId="0" applyFont="1" applyFill="1" applyBorder="1" applyAlignment="1">
      <alignment horizontal="center" vertical="center" shrinkToFit="1"/>
    </xf>
    <xf numFmtId="0" fontId="12" fillId="12" borderId="22" xfId="0" applyFont="1" applyFill="1" applyBorder="1" applyAlignment="1">
      <alignment horizontal="center" vertical="center" shrinkToFit="1"/>
    </xf>
    <xf numFmtId="167" fontId="11" fillId="7" borderId="24" xfId="0" applyNumberFormat="1" applyFont="1" applyFill="1" applyBorder="1" applyAlignment="1">
      <alignment horizontal="center" vertical="center"/>
    </xf>
    <xf numFmtId="167" fontId="11" fillId="7" borderId="11" xfId="0" applyNumberFormat="1" applyFont="1" applyFill="1" applyBorder="1" applyAlignment="1">
      <alignment horizontal="center" vertical="center"/>
    </xf>
    <xf numFmtId="0" fontId="0" fillId="0" borderId="25" xfId="0" applyBorder="1" applyAlignment="1">
      <alignment vertical="center"/>
    </xf>
    <xf numFmtId="0" fontId="0" fillId="0" borderId="26" xfId="0" applyBorder="1" applyAlignment="1">
      <alignment vertical="center"/>
    </xf>
    <xf numFmtId="0" fontId="0" fillId="14" borderId="9" xfId="0" applyFill="1" applyBorder="1" applyAlignment="1">
      <alignment vertical="center"/>
    </xf>
    <xf numFmtId="0" fontId="0" fillId="14" borderId="9" xfId="0" applyFill="1" applyBorder="1" applyAlignment="1">
      <alignment horizontal="righ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23" activePane="bottomLeft" state="frozen"/>
      <selection pane="bottomLeft" activeCell="D32" sqref="D32"/>
    </sheetView>
  </sheetViews>
  <sheetFormatPr defaultRowHeight="30" customHeight="1" x14ac:dyDescent="0.3"/>
  <cols>
    <col min="1" max="1" width="2.75" style="58" customWidth="1"/>
    <col min="2" max="2" width="19.83203125" customWidth="1"/>
    <col min="3" max="3" width="30.75" customWidth="1"/>
    <col min="4" max="4" width="10.75" customWidth="1"/>
    <col min="5" max="5" width="10.5" style="5" customWidth="1"/>
    <col min="6" max="6" width="10.5" customWidth="1"/>
    <col min="7" max="7" width="2.75" customWidth="1"/>
    <col min="8" max="8" width="6.08203125" hidden="1" customWidth="1"/>
    <col min="9" max="64" width="2.5" customWidth="1"/>
    <col min="69" max="70" width="10.25"/>
  </cols>
  <sheetData>
    <row r="1" spans="1:64" ht="30" customHeight="1" x14ac:dyDescent="0.6">
      <c r="A1" s="59" t="s">
        <v>30</v>
      </c>
      <c r="B1" s="62" t="s">
        <v>3</v>
      </c>
      <c r="C1" s="1"/>
      <c r="D1" s="2"/>
      <c r="E1" s="4"/>
      <c r="F1" s="47"/>
      <c r="H1" s="2"/>
      <c r="I1" s="85"/>
    </row>
    <row r="2" spans="1:64" ht="30" customHeight="1" x14ac:dyDescent="0.35">
      <c r="A2" s="58" t="s">
        <v>26</v>
      </c>
      <c r="B2" s="63" t="s">
        <v>22</v>
      </c>
      <c r="I2" s="86"/>
    </row>
    <row r="3" spans="1:64" ht="30" customHeight="1" x14ac:dyDescent="0.3">
      <c r="A3" s="58" t="s">
        <v>37</v>
      </c>
      <c r="B3" s="64" t="s">
        <v>23</v>
      </c>
      <c r="C3" s="111" t="s">
        <v>1</v>
      </c>
      <c r="D3" s="112"/>
      <c r="E3" s="110">
        <f>DATE(2024,1,22)</f>
        <v>45313</v>
      </c>
      <c r="F3" s="110"/>
    </row>
    <row r="4" spans="1:64" ht="30" customHeight="1" x14ac:dyDescent="0.3">
      <c r="A4" s="59" t="s">
        <v>31</v>
      </c>
      <c r="C4" s="111" t="s">
        <v>8</v>
      </c>
      <c r="D4" s="112"/>
      <c r="E4" s="7">
        <v>1</v>
      </c>
      <c r="I4" s="107">
        <f>I5</f>
        <v>45313</v>
      </c>
      <c r="J4" s="108"/>
      <c r="K4" s="108"/>
      <c r="L4" s="108"/>
      <c r="M4" s="108"/>
      <c r="N4" s="108"/>
      <c r="O4" s="109"/>
      <c r="P4" s="107">
        <f>P5</f>
        <v>45320</v>
      </c>
      <c r="Q4" s="108"/>
      <c r="R4" s="108"/>
      <c r="S4" s="108"/>
      <c r="T4" s="108"/>
      <c r="U4" s="108"/>
      <c r="V4" s="109"/>
      <c r="W4" s="107">
        <f>W5</f>
        <v>45327</v>
      </c>
      <c r="X4" s="108"/>
      <c r="Y4" s="108"/>
      <c r="Z4" s="108"/>
      <c r="AA4" s="108"/>
      <c r="AB4" s="108"/>
      <c r="AC4" s="109"/>
      <c r="AD4" s="107">
        <f>AD5</f>
        <v>45334</v>
      </c>
      <c r="AE4" s="108"/>
      <c r="AF4" s="108"/>
      <c r="AG4" s="108"/>
      <c r="AH4" s="108"/>
      <c r="AI4" s="108"/>
      <c r="AJ4" s="109"/>
      <c r="AK4" s="107">
        <f>AK5</f>
        <v>45341</v>
      </c>
      <c r="AL4" s="108"/>
      <c r="AM4" s="108"/>
      <c r="AN4" s="108"/>
      <c r="AO4" s="108"/>
      <c r="AP4" s="108"/>
      <c r="AQ4" s="109"/>
      <c r="AR4" s="107">
        <f>AR5</f>
        <v>45348</v>
      </c>
      <c r="AS4" s="108"/>
      <c r="AT4" s="108"/>
      <c r="AU4" s="108"/>
      <c r="AV4" s="108"/>
      <c r="AW4" s="108"/>
      <c r="AX4" s="109"/>
      <c r="AY4" s="107">
        <f>AY5</f>
        <v>45355</v>
      </c>
      <c r="AZ4" s="108"/>
      <c r="BA4" s="108"/>
      <c r="BB4" s="108"/>
      <c r="BC4" s="108"/>
      <c r="BD4" s="108"/>
      <c r="BE4" s="109"/>
      <c r="BF4" s="107">
        <f>BF5</f>
        <v>45362</v>
      </c>
      <c r="BG4" s="108"/>
      <c r="BH4" s="108"/>
      <c r="BI4" s="108"/>
      <c r="BJ4" s="108"/>
      <c r="BK4" s="108"/>
      <c r="BL4" s="109"/>
    </row>
    <row r="5" spans="1:64" ht="15" customHeight="1" x14ac:dyDescent="0.3">
      <c r="A5" s="59" t="s">
        <v>32</v>
      </c>
      <c r="B5" s="84"/>
      <c r="C5" s="84"/>
      <c r="D5" s="84"/>
      <c r="E5" s="84"/>
      <c r="F5" s="84"/>
      <c r="G5" s="84"/>
      <c r="I5" s="11">
        <f>Project_Start-WEEKDAY(Project_Start,1)+2+7*(Display_Week-1)</f>
        <v>45313</v>
      </c>
      <c r="J5" s="10">
        <f>I5+1</f>
        <v>45314</v>
      </c>
      <c r="K5" s="10">
        <f t="shared" ref="K5:AX5" si="0">J5+1</f>
        <v>45315</v>
      </c>
      <c r="L5" s="10">
        <f t="shared" si="0"/>
        <v>45316</v>
      </c>
      <c r="M5" s="10">
        <f t="shared" si="0"/>
        <v>45317</v>
      </c>
      <c r="N5" s="10">
        <f t="shared" si="0"/>
        <v>45318</v>
      </c>
      <c r="O5" s="12">
        <f t="shared" si="0"/>
        <v>45319</v>
      </c>
      <c r="P5" s="11">
        <f>O5+1</f>
        <v>45320</v>
      </c>
      <c r="Q5" s="10">
        <f>P5+1</f>
        <v>45321</v>
      </c>
      <c r="R5" s="10">
        <f t="shared" si="0"/>
        <v>45322</v>
      </c>
      <c r="S5" s="10">
        <f t="shared" si="0"/>
        <v>45323</v>
      </c>
      <c r="T5" s="10">
        <f t="shared" si="0"/>
        <v>45324</v>
      </c>
      <c r="U5" s="10">
        <f t="shared" si="0"/>
        <v>45325</v>
      </c>
      <c r="V5" s="12">
        <f t="shared" si="0"/>
        <v>45326</v>
      </c>
      <c r="W5" s="11">
        <f>V5+1</f>
        <v>45327</v>
      </c>
      <c r="X5" s="10">
        <f>W5+1</f>
        <v>45328</v>
      </c>
      <c r="Y5" s="10">
        <f t="shared" si="0"/>
        <v>45329</v>
      </c>
      <c r="Z5" s="10">
        <f t="shared" si="0"/>
        <v>45330</v>
      </c>
      <c r="AA5" s="10">
        <f t="shared" si="0"/>
        <v>45331</v>
      </c>
      <c r="AB5" s="10">
        <f t="shared" si="0"/>
        <v>45332</v>
      </c>
      <c r="AC5" s="10">
        <f t="shared" si="0"/>
        <v>45333</v>
      </c>
      <c r="AD5" s="102">
        <f>AC5+1</f>
        <v>45334</v>
      </c>
      <c r="AE5" s="101">
        <f>AD5+1</f>
        <v>45335</v>
      </c>
      <c r="AF5" s="10">
        <f t="shared" si="0"/>
        <v>45336</v>
      </c>
      <c r="AG5" s="10">
        <f t="shared" si="0"/>
        <v>45337</v>
      </c>
      <c r="AH5" s="10">
        <f t="shared" si="0"/>
        <v>45338</v>
      </c>
      <c r="AI5" s="10">
        <f t="shared" si="0"/>
        <v>45339</v>
      </c>
      <c r="AJ5" s="12">
        <f t="shared" si="0"/>
        <v>45340</v>
      </c>
      <c r="AK5" s="11">
        <f>AJ5+1</f>
        <v>45341</v>
      </c>
      <c r="AL5" s="10">
        <f>AK5+1</f>
        <v>45342</v>
      </c>
      <c r="AM5" s="10">
        <f t="shared" si="0"/>
        <v>45343</v>
      </c>
      <c r="AN5" s="10">
        <f t="shared" si="0"/>
        <v>45344</v>
      </c>
      <c r="AO5" s="10">
        <f t="shared" si="0"/>
        <v>45345</v>
      </c>
      <c r="AP5" s="10">
        <f t="shared" si="0"/>
        <v>45346</v>
      </c>
      <c r="AQ5" s="12">
        <f t="shared" si="0"/>
        <v>45347</v>
      </c>
      <c r="AR5" s="11">
        <f>AQ5+1</f>
        <v>45348</v>
      </c>
      <c r="AS5" s="10">
        <f>AR5+1</f>
        <v>45349</v>
      </c>
      <c r="AT5" s="10">
        <f t="shared" si="0"/>
        <v>45350</v>
      </c>
      <c r="AU5" s="10">
        <f t="shared" si="0"/>
        <v>45351</v>
      </c>
      <c r="AV5" s="10">
        <f t="shared" si="0"/>
        <v>45352</v>
      </c>
      <c r="AW5" s="10">
        <f t="shared" si="0"/>
        <v>45353</v>
      </c>
      <c r="AX5" s="12">
        <f t="shared" si="0"/>
        <v>45354</v>
      </c>
      <c r="AY5" s="11">
        <f>AX5+1</f>
        <v>45355</v>
      </c>
      <c r="AZ5" s="10">
        <f>AY5+1</f>
        <v>45356</v>
      </c>
      <c r="BA5" s="10">
        <f t="shared" ref="BA5:BE5" si="1">AZ5+1</f>
        <v>45357</v>
      </c>
      <c r="BB5" s="10">
        <f t="shared" si="1"/>
        <v>45358</v>
      </c>
      <c r="BC5" s="10">
        <f t="shared" si="1"/>
        <v>45359</v>
      </c>
      <c r="BD5" s="10">
        <f t="shared" si="1"/>
        <v>45360</v>
      </c>
      <c r="BE5" s="12">
        <f t="shared" si="1"/>
        <v>45361</v>
      </c>
      <c r="BF5" s="11">
        <f>BE5+1</f>
        <v>45362</v>
      </c>
      <c r="BG5" s="10">
        <f>BF5+1</f>
        <v>45363</v>
      </c>
      <c r="BH5" s="10">
        <f t="shared" ref="BH5:BL5" si="2">BG5+1</f>
        <v>45364</v>
      </c>
      <c r="BI5" s="10">
        <f t="shared" si="2"/>
        <v>45365</v>
      </c>
      <c r="BJ5" s="10">
        <f t="shared" si="2"/>
        <v>45366</v>
      </c>
      <c r="BK5" s="10">
        <f t="shared" si="2"/>
        <v>45367</v>
      </c>
      <c r="BL5" s="12">
        <f t="shared" si="2"/>
        <v>45368</v>
      </c>
    </row>
    <row r="6" spans="1:64" ht="30" customHeight="1" thickBot="1" x14ac:dyDescent="0.35">
      <c r="A6" s="59" t="s">
        <v>33</v>
      </c>
      <c r="B6" s="8" t="s">
        <v>9</v>
      </c>
      <c r="C6" s="9"/>
      <c r="D6" s="9" t="s">
        <v>2</v>
      </c>
      <c r="E6" s="9" t="s">
        <v>5</v>
      </c>
      <c r="F6" s="9" t="s">
        <v>6</v>
      </c>
      <c r="G6" s="9"/>
      <c r="H6" s="9" t="s">
        <v>7</v>
      </c>
      <c r="I6" s="13" t="str">
        <f t="shared" ref="I6" si="3">LEFT(TEXT(I5,"ddd"),1)</f>
        <v>י</v>
      </c>
      <c r="J6" s="13" t="str">
        <f t="shared" ref="J6:AR6" si="4">LEFT(TEXT(J5,"ddd"),1)</f>
        <v>י</v>
      </c>
      <c r="K6" s="13" t="str">
        <f t="shared" si="4"/>
        <v>י</v>
      </c>
      <c r="L6" s="13" t="str">
        <f t="shared" si="4"/>
        <v>י</v>
      </c>
      <c r="M6" s="13" t="str">
        <f t="shared" si="4"/>
        <v>י</v>
      </c>
      <c r="N6" s="13" t="str">
        <f t="shared" si="4"/>
        <v>ש</v>
      </c>
      <c r="O6" s="13" t="str">
        <f t="shared" si="4"/>
        <v>י</v>
      </c>
      <c r="P6" s="13" t="str">
        <f t="shared" si="4"/>
        <v>י</v>
      </c>
      <c r="Q6" s="13" t="str">
        <f t="shared" si="4"/>
        <v>י</v>
      </c>
      <c r="R6" s="13" t="str">
        <f t="shared" si="4"/>
        <v>י</v>
      </c>
      <c r="S6" s="13" t="str">
        <f t="shared" si="4"/>
        <v>י</v>
      </c>
      <c r="T6" s="13" t="str">
        <f t="shared" si="4"/>
        <v>י</v>
      </c>
      <c r="U6" s="13" t="str">
        <f t="shared" si="4"/>
        <v>ש</v>
      </c>
      <c r="V6" s="13" t="str">
        <f t="shared" si="4"/>
        <v>י</v>
      </c>
      <c r="W6" s="13" t="str">
        <f t="shared" si="4"/>
        <v>י</v>
      </c>
      <c r="X6" s="13" t="str">
        <f t="shared" si="4"/>
        <v>י</v>
      </c>
      <c r="Y6" s="13" t="str">
        <f t="shared" si="4"/>
        <v>י</v>
      </c>
      <c r="Z6" s="13" t="str">
        <f t="shared" si="4"/>
        <v>י</v>
      </c>
      <c r="AA6" s="13" t="str">
        <f t="shared" si="4"/>
        <v>י</v>
      </c>
      <c r="AB6" s="13" t="str">
        <f t="shared" si="4"/>
        <v>ש</v>
      </c>
      <c r="AC6" s="100" t="str">
        <f t="shared" si="4"/>
        <v>י</v>
      </c>
      <c r="AD6" s="99" t="str">
        <f t="shared" si="4"/>
        <v>י</v>
      </c>
      <c r="AE6" s="98" t="str">
        <f t="shared" si="4"/>
        <v>י</v>
      </c>
      <c r="AF6" s="13" t="str">
        <f t="shared" si="4"/>
        <v>י</v>
      </c>
      <c r="AG6" s="13" t="str">
        <f t="shared" si="4"/>
        <v>י</v>
      </c>
      <c r="AH6" s="13" t="str">
        <f t="shared" si="4"/>
        <v>י</v>
      </c>
      <c r="AI6" s="13" t="str">
        <f t="shared" si="4"/>
        <v>ש</v>
      </c>
      <c r="AJ6" s="13" t="str">
        <f t="shared" si="4"/>
        <v>י</v>
      </c>
      <c r="AK6" s="13" t="str">
        <f t="shared" si="4"/>
        <v>י</v>
      </c>
      <c r="AL6" s="13" t="str">
        <f t="shared" si="4"/>
        <v>י</v>
      </c>
      <c r="AM6" s="13" t="str">
        <f t="shared" si="4"/>
        <v>י</v>
      </c>
      <c r="AN6" s="13" t="str">
        <f t="shared" si="4"/>
        <v>י</v>
      </c>
      <c r="AO6" s="13" t="str">
        <f t="shared" si="4"/>
        <v>י</v>
      </c>
      <c r="AP6" s="13" t="str">
        <f t="shared" si="4"/>
        <v>ש</v>
      </c>
      <c r="AQ6" s="13" t="str">
        <f t="shared" si="4"/>
        <v>י</v>
      </c>
      <c r="AR6" s="13" t="str">
        <f t="shared" si="4"/>
        <v>י</v>
      </c>
      <c r="AS6" s="13" t="str">
        <f t="shared" ref="AS6:BL6" si="5">LEFT(TEXT(AS5,"ddd"),1)</f>
        <v>י</v>
      </c>
      <c r="AT6" s="13" t="str">
        <f t="shared" si="5"/>
        <v>י</v>
      </c>
      <c r="AU6" s="13" t="str">
        <f t="shared" si="5"/>
        <v>י</v>
      </c>
      <c r="AV6" s="13" t="str">
        <f t="shared" si="5"/>
        <v>י</v>
      </c>
      <c r="AW6" s="13" t="str">
        <f t="shared" si="5"/>
        <v>ש</v>
      </c>
      <c r="AX6" s="13" t="str">
        <f t="shared" si="5"/>
        <v>י</v>
      </c>
      <c r="AY6" s="13" t="str">
        <f t="shared" si="5"/>
        <v>י</v>
      </c>
      <c r="AZ6" s="13" t="str">
        <f t="shared" si="5"/>
        <v>י</v>
      </c>
      <c r="BA6" s="13" t="str">
        <f t="shared" si="5"/>
        <v>י</v>
      </c>
      <c r="BB6" s="13" t="str">
        <f t="shared" si="5"/>
        <v>י</v>
      </c>
      <c r="BC6" s="13" t="str">
        <f t="shared" si="5"/>
        <v>י</v>
      </c>
      <c r="BD6" s="13" t="str">
        <f t="shared" si="5"/>
        <v>ש</v>
      </c>
      <c r="BE6" s="13" t="str">
        <f t="shared" si="5"/>
        <v>י</v>
      </c>
      <c r="BF6" s="13" t="str">
        <f t="shared" si="5"/>
        <v>י</v>
      </c>
      <c r="BG6" s="13" t="str">
        <f t="shared" si="5"/>
        <v>י</v>
      </c>
      <c r="BH6" s="13" t="str">
        <f t="shared" si="5"/>
        <v>י</v>
      </c>
      <c r="BI6" s="13" t="str">
        <f t="shared" si="5"/>
        <v>י</v>
      </c>
      <c r="BJ6" s="13" t="str">
        <f t="shared" si="5"/>
        <v>י</v>
      </c>
      <c r="BK6" s="13" t="str">
        <f t="shared" si="5"/>
        <v>ש</v>
      </c>
      <c r="BL6" s="13" t="str">
        <f t="shared" si="5"/>
        <v>י</v>
      </c>
    </row>
    <row r="7" spans="1:64" ht="30" hidden="1" customHeight="1" thickBot="1" x14ac:dyDescent="0.35">
      <c r="A7" s="58" t="s">
        <v>38</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88"/>
      <c r="AD7" s="91"/>
      <c r="AE7" s="89"/>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34</v>
      </c>
      <c r="B8" s="18" t="s">
        <v>40</v>
      </c>
      <c r="C8" s="70"/>
      <c r="D8" s="19"/>
      <c r="E8" s="20"/>
      <c r="F8" s="21"/>
      <c r="G8" s="17"/>
      <c r="H8" s="17" t="str">
        <f t="shared" ref="H8:H34" si="6">IF(OR(ISBLANK(task_start),ISBLANK(task_end)),"",task_end-task_start+1)</f>
        <v/>
      </c>
      <c r="I8" s="44"/>
      <c r="J8" s="44"/>
      <c r="K8" s="44"/>
      <c r="L8" s="44"/>
      <c r="M8" s="105"/>
      <c r="N8" s="105"/>
      <c r="O8" s="44"/>
      <c r="P8" s="44"/>
      <c r="Q8" s="44"/>
      <c r="R8" s="44"/>
      <c r="S8" s="44"/>
      <c r="T8" s="105"/>
      <c r="U8" s="105"/>
      <c r="V8" s="44"/>
      <c r="W8" s="44"/>
      <c r="X8" s="44"/>
      <c r="Y8" s="44"/>
      <c r="Z8" s="44"/>
      <c r="AA8" s="105"/>
      <c r="AB8" s="105"/>
      <c r="AC8" s="96"/>
      <c r="AD8" s="104"/>
      <c r="AE8" s="89"/>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39</v>
      </c>
      <c r="B9" s="79" t="s">
        <v>55</v>
      </c>
      <c r="C9" s="71"/>
      <c r="D9" s="22">
        <v>1</v>
      </c>
      <c r="E9" s="65">
        <f>Project_Start</f>
        <v>45313</v>
      </c>
      <c r="F9" s="65">
        <f>E9+1</f>
        <v>45314</v>
      </c>
      <c r="G9" s="17"/>
      <c r="H9" s="17">
        <f t="shared" si="6"/>
        <v>2</v>
      </c>
      <c r="I9" s="44"/>
      <c r="J9" s="44"/>
      <c r="K9" s="44"/>
      <c r="L9" s="44"/>
      <c r="M9" s="105"/>
      <c r="N9" s="105"/>
      <c r="O9" s="44"/>
      <c r="P9" s="44"/>
      <c r="Q9" s="44"/>
      <c r="R9" s="44"/>
      <c r="S9" s="44"/>
      <c r="T9" s="105"/>
      <c r="U9" s="105"/>
      <c r="V9" s="44"/>
      <c r="W9" s="44"/>
      <c r="X9" s="44"/>
      <c r="Y9" s="44"/>
      <c r="Z9" s="44"/>
      <c r="AA9" s="105"/>
      <c r="AB9" s="105"/>
      <c r="AC9" s="88"/>
      <c r="AD9" s="93"/>
      <c r="AE9" s="89"/>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35</v>
      </c>
      <c r="B10" s="79" t="s">
        <v>56</v>
      </c>
      <c r="C10" s="71"/>
      <c r="D10" s="22">
        <v>1</v>
      </c>
      <c r="E10" s="65">
        <f>F9</f>
        <v>45314</v>
      </c>
      <c r="F10" s="65">
        <f>E10</f>
        <v>45314</v>
      </c>
      <c r="G10" s="17"/>
      <c r="H10" s="17">
        <f t="shared" si="6"/>
        <v>1</v>
      </c>
      <c r="I10" s="44"/>
      <c r="J10" s="44"/>
      <c r="K10" s="44"/>
      <c r="L10" s="44"/>
      <c r="M10" s="105"/>
      <c r="N10" s="105"/>
      <c r="O10" s="44"/>
      <c r="P10" s="44"/>
      <c r="Q10" s="44"/>
      <c r="R10" s="44"/>
      <c r="S10" s="44"/>
      <c r="T10" s="105"/>
      <c r="U10" s="106"/>
      <c r="V10" s="45"/>
      <c r="W10" s="44"/>
      <c r="X10" s="44"/>
      <c r="Y10" s="44"/>
      <c r="Z10" s="44"/>
      <c r="AA10" s="105"/>
      <c r="AB10" s="105"/>
      <c r="AC10" s="88"/>
      <c r="AD10" s="92"/>
      <c r="AE10" s="95"/>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57</v>
      </c>
      <c r="C11" s="71"/>
      <c r="D11" s="22">
        <v>1</v>
      </c>
      <c r="E11" s="65">
        <f>F10</f>
        <v>45314</v>
      </c>
      <c r="F11" s="65">
        <f>E11</f>
        <v>45314</v>
      </c>
      <c r="G11" s="17"/>
      <c r="H11" s="17">
        <f t="shared" si="6"/>
        <v>1</v>
      </c>
      <c r="I11" s="44"/>
      <c r="J11" s="44"/>
      <c r="K11" s="44"/>
      <c r="L11" s="44"/>
      <c r="M11" s="105"/>
      <c r="N11" s="105"/>
      <c r="O11" s="44"/>
      <c r="P11" s="44"/>
      <c r="Q11" s="44"/>
      <c r="R11" s="44"/>
      <c r="S11" s="44"/>
      <c r="T11" s="105"/>
      <c r="U11" s="105"/>
      <c r="V11" s="44"/>
      <c r="W11" s="44"/>
      <c r="X11" s="44"/>
      <c r="Y11" s="44"/>
      <c r="Z11" s="44"/>
      <c r="AA11" s="105"/>
      <c r="AB11" s="105"/>
      <c r="AC11" s="96"/>
      <c r="AD11" s="97"/>
      <c r="AE11" s="95"/>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58</v>
      </c>
      <c r="C12" s="71"/>
      <c r="D12" s="22">
        <v>1</v>
      </c>
      <c r="E12" s="65">
        <f>F11</f>
        <v>45314</v>
      </c>
      <c r="F12" s="65">
        <f>E12</f>
        <v>45314</v>
      </c>
      <c r="G12" s="17"/>
      <c r="H12" s="17">
        <f t="shared" si="6"/>
        <v>1</v>
      </c>
      <c r="I12" s="44"/>
      <c r="J12" s="44"/>
      <c r="K12" s="44"/>
      <c r="L12" s="44"/>
      <c r="M12" s="105"/>
      <c r="N12" s="105"/>
      <c r="O12" s="44"/>
      <c r="P12" s="44"/>
      <c r="Q12" s="44"/>
      <c r="R12" s="44"/>
      <c r="S12" s="44"/>
      <c r="T12" s="105"/>
      <c r="U12" s="105"/>
      <c r="V12" s="44"/>
      <c r="W12" s="44"/>
      <c r="X12" s="44"/>
      <c r="Y12" s="45"/>
      <c r="Z12" s="44"/>
      <c r="AA12" s="105"/>
      <c r="AB12" s="105"/>
      <c r="AC12" s="96"/>
      <c r="AD12" s="97"/>
      <c r="AE12" s="95"/>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61</v>
      </c>
      <c r="C13" s="71"/>
      <c r="D13" s="22">
        <v>1</v>
      </c>
      <c r="E13" s="65">
        <f>F12</f>
        <v>45314</v>
      </c>
      <c r="F13" s="65">
        <f>E13</f>
        <v>45314</v>
      </c>
      <c r="G13" s="17"/>
      <c r="H13" s="17">
        <f t="shared" si="6"/>
        <v>1</v>
      </c>
      <c r="I13" s="44"/>
      <c r="J13" s="44"/>
      <c r="K13" s="44"/>
      <c r="L13" s="44"/>
      <c r="M13" s="105"/>
      <c r="N13" s="105"/>
      <c r="O13" s="44"/>
      <c r="P13" s="44"/>
      <c r="Q13" s="44"/>
      <c r="R13" s="44"/>
      <c r="S13" s="44"/>
      <c r="T13" s="105"/>
      <c r="U13" s="105"/>
      <c r="V13" s="44"/>
      <c r="W13" s="44"/>
      <c r="X13" s="44"/>
      <c r="Y13" s="44"/>
      <c r="Z13" s="44"/>
      <c r="AA13" s="105"/>
      <c r="AB13" s="105"/>
      <c r="AC13" s="96"/>
      <c r="AD13" s="97"/>
      <c r="AE13" s="95"/>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36</v>
      </c>
      <c r="B14" s="23" t="s">
        <v>63</v>
      </c>
      <c r="C14" s="72"/>
      <c r="D14" s="24"/>
      <c r="E14" s="25"/>
      <c r="F14" s="26"/>
      <c r="G14" s="17"/>
      <c r="H14" s="17" t="str">
        <f t="shared" si="6"/>
        <v/>
      </c>
      <c r="I14" s="44"/>
      <c r="J14" s="44"/>
      <c r="K14" s="44"/>
      <c r="L14" s="44"/>
      <c r="M14" s="105"/>
      <c r="N14" s="105"/>
      <c r="O14" s="44"/>
      <c r="P14" s="44"/>
      <c r="Q14" s="44"/>
      <c r="R14" s="44"/>
      <c r="S14" s="44"/>
      <c r="T14" s="105"/>
      <c r="U14" s="105"/>
      <c r="V14" s="44"/>
      <c r="W14" s="44"/>
      <c r="X14" s="44"/>
      <c r="Y14" s="44"/>
      <c r="Z14" s="44"/>
      <c r="AA14" s="105"/>
      <c r="AB14" s="105"/>
      <c r="AC14" s="96"/>
      <c r="AD14" s="97"/>
      <c r="AE14" s="95"/>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45</v>
      </c>
      <c r="C15" s="73"/>
      <c r="D15" s="27">
        <v>1</v>
      </c>
      <c r="E15" s="66">
        <f>F13+1</f>
        <v>45315</v>
      </c>
      <c r="F15" s="66">
        <f>E15</f>
        <v>45315</v>
      </c>
      <c r="G15" s="17"/>
      <c r="H15" s="17">
        <f t="shared" si="6"/>
        <v>1</v>
      </c>
      <c r="I15" s="44"/>
      <c r="J15" s="44"/>
      <c r="K15" s="44"/>
      <c r="L15" s="44"/>
      <c r="M15" s="105"/>
      <c r="N15" s="105"/>
      <c r="O15" s="44"/>
      <c r="P15" s="44"/>
      <c r="Q15" s="44"/>
      <c r="R15" s="44"/>
      <c r="S15" s="44"/>
      <c r="T15" s="105"/>
      <c r="U15" s="105"/>
      <c r="V15" s="44"/>
      <c r="W15" s="44"/>
      <c r="X15" s="44"/>
      <c r="Y15" s="44"/>
      <c r="Z15" s="44"/>
      <c r="AA15" s="105"/>
      <c r="AB15" s="105"/>
      <c r="AC15" s="96"/>
      <c r="AD15" s="97"/>
      <c r="AE15" s="95"/>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46</v>
      </c>
      <c r="C16" s="73"/>
      <c r="D16" s="27">
        <v>1</v>
      </c>
      <c r="E16" s="66">
        <f>E15</f>
        <v>45315</v>
      </c>
      <c r="F16" s="66">
        <f>E16+1</f>
        <v>45316</v>
      </c>
      <c r="G16" s="17"/>
      <c r="H16" s="17">
        <f t="shared" si="6"/>
        <v>2</v>
      </c>
      <c r="I16" s="44"/>
      <c r="J16" s="44"/>
      <c r="K16" s="44"/>
      <c r="L16" s="44"/>
      <c r="M16" s="105"/>
      <c r="N16" s="105"/>
      <c r="O16" s="44"/>
      <c r="P16" s="44"/>
      <c r="Q16" s="44"/>
      <c r="R16" s="44"/>
      <c r="S16" s="44"/>
      <c r="T16" s="105"/>
      <c r="U16" s="106"/>
      <c r="V16" s="45"/>
      <c r="W16" s="44"/>
      <c r="X16" s="44"/>
      <c r="Y16" s="44"/>
      <c r="Z16" s="44"/>
      <c r="AA16" s="105"/>
      <c r="AB16" s="105"/>
      <c r="AC16" s="96"/>
      <c r="AD16" s="97"/>
      <c r="AE16" s="95"/>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47</v>
      </c>
      <c r="C17" s="73"/>
      <c r="D17" s="27">
        <v>1</v>
      </c>
      <c r="E17" s="66">
        <f>F16+3</f>
        <v>45319</v>
      </c>
      <c r="F17" s="66">
        <f>E17+1</f>
        <v>45320</v>
      </c>
      <c r="G17" s="17"/>
      <c r="H17" s="17">
        <f t="shared" si="6"/>
        <v>2</v>
      </c>
      <c r="I17" s="44"/>
      <c r="J17" s="44"/>
      <c r="K17" s="44"/>
      <c r="L17" s="44"/>
      <c r="M17" s="105"/>
      <c r="N17" s="105"/>
      <c r="O17" s="44"/>
      <c r="P17" s="44"/>
      <c r="Q17" s="44"/>
      <c r="R17" s="44"/>
      <c r="S17" s="44"/>
      <c r="T17" s="105"/>
      <c r="U17" s="105"/>
      <c r="V17" s="44"/>
      <c r="W17" s="44"/>
      <c r="X17" s="44"/>
      <c r="Y17" s="44"/>
      <c r="Z17" s="44"/>
      <c r="AA17" s="105"/>
      <c r="AB17" s="105"/>
      <c r="AC17" s="96"/>
      <c r="AD17" s="92"/>
      <c r="AE17" s="89"/>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48</v>
      </c>
      <c r="C18" s="73"/>
      <c r="D18" s="27">
        <v>1</v>
      </c>
      <c r="E18" s="66">
        <f>F17</f>
        <v>45320</v>
      </c>
      <c r="F18" s="66">
        <f>E18</f>
        <v>45320</v>
      </c>
      <c r="G18" s="17"/>
      <c r="H18" s="17">
        <f t="shared" si="6"/>
        <v>1</v>
      </c>
      <c r="I18" s="44"/>
      <c r="J18" s="44"/>
      <c r="K18" s="44"/>
      <c r="L18" s="44"/>
      <c r="M18" s="105"/>
      <c r="N18" s="105"/>
      <c r="O18" s="44"/>
      <c r="P18" s="44"/>
      <c r="Q18" s="44"/>
      <c r="R18" s="44"/>
      <c r="S18" s="44"/>
      <c r="T18" s="105"/>
      <c r="U18" s="105"/>
      <c r="V18" s="44"/>
      <c r="W18" s="44"/>
      <c r="X18" s="44"/>
      <c r="Y18" s="45"/>
      <c r="Z18" s="44"/>
      <c r="AA18" s="105"/>
      <c r="AB18" s="105"/>
      <c r="AC18" s="96"/>
      <c r="AD18" s="92"/>
      <c r="AE18" s="89"/>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49</v>
      </c>
      <c r="C19" s="73"/>
      <c r="D19" s="27">
        <v>1</v>
      </c>
      <c r="E19" s="66">
        <f>F18+3</f>
        <v>45323</v>
      </c>
      <c r="F19" s="66">
        <f>E19</f>
        <v>45323</v>
      </c>
      <c r="G19" s="17"/>
      <c r="H19" s="17">
        <f t="shared" si="6"/>
        <v>1</v>
      </c>
      <c r="I19" s="44"/>
      <c r="J19" s="44"/>
      <c r="K19" s="44"/>
      <c r="L19" s="44"/>
      <c r="M19" s="105"/>
      <c r="N19" s="105"/>
      <c r="O19" s="44"/>
      <c r="P19" s="44"/>
      <c r="Q19" s="44"/>
      <c r="R19" s="44"/>
      <c r="S19" s="44"/>
      <c r="T19" s="105"/>
      <c r="U19" s="105"/>
      <c r="V19" s="44"/>
      <c r="W19" s="44"/>
      <c r="X19" s="44"/>
      <c r="Y19" s="44"/>
      <c r="Z19" s="44"/>
      <c r="AA19" s="105"/>
      <c r="AB19" s="105"/>
      <c r="AC19" s="96"/>
      <c r="AD19" s="92"/>
      <c r="AE19" s="89"/>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27</v>
      </c>
      <c r="B20" s="28" t="s">
        <v>41</v>
      </c>
      <c r="C20" s="74"/>
      <c r="D20" s="29"/>
      <c r="E20" s="30"/>
      <c r="F20" s="31"/>
      <c r="G20" s="17"/>
      <c r="H20" s="17" t="str">
        <f t="shared" si="6"/>
        <v/>
      </c>
      <c r="I20" s="44"/>
      <c r="J20" s="44"/>
      <c r="K20" s="44"/>
      <c r="L20" s="44"/>
      <c r="M20" s="105"/>
      <c r="N20" s="105"/>
      <c r="O20" s="44"/>
      <c r="P20" s="44"/>
      <c r="Q20" s="44"/>
      <c r="R20" s="44"/>
      <c r="S20" s="44"/>
      <c r="T20" s="105"/>
      <c r="U20" s="105"/>
      <c r="V20" s="44"/>
      <c r="W20" s="44"/>
      <c r="X20" s="44"/>
      <c r="Y20" s="44"/>
      <c r="Z20" s="44"/>
      <c r="AA20" s="105"/>
      <c r="AB20" s="105"/>
      <c r="AC20" s="88"/>
      <c r="AD20" s="92"/>
      <c r="AE20" s="89"/>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50</v>
      </c>
      <c r="C21" s="75"/>
      <c r="D21" s="32">
        <v>1</v>
      </c>
      <c r="E21" s="67">
        <f>F19+3</f>
        <v>45326</v>
      </c>
      <c r="F21" s="67">
        <f>E21</f>
        <v>45326</v>
      </c>
      <c r="G21" s="17"/>
      <c r="H21" s="17">
        <f t="shared" si="6"/>
        <v>1</v>
      </c>
      <c r="I21" s="44"/>
      <c r="J21" s="44"/>
      <c r="K21" s="44"/>
      <c r="L21" s="44"/>
      <c r="M21" s="105"/>
      <c r="N21" s="105"/>
      <c r="O21" s="44"/>
      <c r="P21" s="44"/>
      <c r="Q21" s="44"/>
      <c r="R21" s="44"/>
      <c r="S21" s="44"/>
      <c r="T21" s="105"/>
      <c r="U21" s="105"/>
      <c r="V21" s="44"/>
      <c r="W21" s="44"/>
      <c r="X21" s="44"/>
      <c r="Y21" s="44"/>
      <c r="Z21" s="44"/>
      <c r="AA21" s="105"/>
      <c r="AB21" s="105"/>
      <c r="AC21" s="88"/>
      <c r="AD21" s="92"/>
      <c r="AE21" s="89"/>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51</v>
      </c>
      <c r="C22" s="75"/>
      <c r="D22" s="32">
        <v>1</v>
      </c>
      <c r="E22" s="67">
        <f>E21</f>
        <v>45326</v>
      </c>
      <c r="F22" s="67">
        <f t="shared" ref="F22:F25" si="7">E22</f>
        <v>45326</v>
      </c>
      <c r="G22" s="17"/>
      <c r="H22" s="17">
        <f t="shared" si="6"/>
        <v>1</v>
      </c>
      <c r="I22" s="44"/>
      <c r="J22" s="44"/>
      <c r="K22" s="44"/>
      <c r="L22" s="44"/>
      <c r="M22" s="105"/>
      <c r="N22" s="105"/>
      <c r="O22" s="44"/>
      <c r="P22" s="44"/>
      <c r="Q22" s="44"/>
      <c r="R22" s="44"/>
      <c r="S22" s="44"/>
      <c r="T22" s="105"/>
      <c r="U22" s="105"/>
      <c r="V22" s="44"/>
      <c r="W22" s="44"/>
      <c r="X22" s="44"/>
      <c r="Y22" s="44"/>
      <c r="Z22" s="44"/>
      <c r="AA22" s="105"/>
      <c r="AB22" s="105"/>
      <c r="AC22" s="88"/>
      <c r="AD22" s="92"/>
      <c r="AE22" s="89"/>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52</v>
      </c>
      <c r="C23" s="75"/>
      <c r="D23" s="32">
        <v>1</v>
      </c>
      <c r="E23" s="67">
        <f>E21</f>
        <v>45326</v>
      </c>
      <c r="F23" s="67">
        <f t="shared" si="7"/>
        <v>45326</v>
      </c>
      <c r="G23" s="17"/>
      <c r="H23" s="17">
        <f t="shared" si="6"/>
        <v>1</v>
      </c>
      <c r="I23" s="44"/>
      <c r="J23" s="44"/>
      <c r="K23" s="44"/>
      <c r="L23" s="44"/>
      <c r="M23" s="105"/>
      <c r="N23" s="105"/>
      <c r="O23" s="44"/>
      <c r="P23" s="44"/>
      <c r="Q23" s="44"/>
      <c r="R23" s="44"/>
      <c r="S23" s="44"/>
      <c r="T23" s="105"/>
      <c r="U23" s="105"/>
      <c r="V23" s="44"/>
      <c r="W23" s="44"/>
      <c r="X23" s="44"/>
      <c r="Y23" s="44"/>
      <c r="Z23" s="44"/>
      <c r="AA23" s="105"/>
      <c r="AB23" s="105"/>
      <c r="AC23" s="88"/>
      <c r="AD23" s="94"/>
      <c r="AE23" s="95"/>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59</v>
      </c>
      <c r="C24" s="75"/>
      <c r="D24" s="32">
        <v>1</v>
      </c>
      <c r="E24" s="67">
        <f>E21</f>
        <v>45326</v>
      </c>
      <c r="F24" s="67">
        <f t="shared" si="7"/>
        <v>45326</v>
      </c>
      <c r="G24" s="17"/>
      <c r="H24" s="17">
        <f t="shared" si="6"/>
        <v>1</v>
      </c>
      <c r="I24" s="44"/>
      <c r="J24" s="44"/>
      <c r="K24" s="44"/>
      <c r="L24" s="44"/>
      <c r="M24" s="105"/>
      <c r="N24" s="105"/>
      <c r="O24" s="44"/>
      <c r="P24" s="44"/>
      <c r="Q24" s="44"/>
      <c r="R24" s="44"/>
      <c r="S24" s="44"/>
      <c r="T24" s="105"/>
      <c r="U24" s="105"/>
      <c r="V24" s="44"/>
      <c r="W24" s="44"/>
      <c r="X24" s="44"/>
      <c r="Y24" s="44"/>
      <c r="Z24" s="44"/>
      <c r="AA24" s="105"/>
      <c r="AB24" s="105"/>
      <c r="AC24" s="88"/>
      <c r="AD24" s="94"/>
      <c r="AE24" s="95"/>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54</v>
      </c>
      <c r="C25" s="75"/>
      <c r="D25" s="32">
        <v>1</v>
      </c>
      <c r="E25" s="67">
        <f>E24</f>
        <v>45326</v>
      </c>
      <c r="F25" s="67">
        <f t="shared" si="7"/>
        <v>45326</v>
      </c>
      <c r="G25" s="17"/>
      <c r="H25" s="17">
        <f t="shared" si="6"/>
        <v>1</v>
      </c>
      <c r="I25" s="44"/>
      <c r="J25" s="44"/>
      <c r="K25" s="44"/>
      <c r="L25" s="44"/>
      <c r="M25" s="105"/>
      <c r="N25" s="105"/>
      <c r="O25" s="44"/>
      <c r="P25" s="44"/>
      <c r="Q25" s="44"/>
      <c r="R25" s="44"/>
      <c r="S25" s="44"/>
      <c r="T25" s="105"/>
      <c r="U25" s="105"/>
      <c r="V25" s="44"/>
      <c r="W25" s="44"/>
      <c r="X25" s="44"/>
      <c r="Y25" s="44"/>
      <c r="Z25" s="44"/>
      <c r="AA25" s="105"/>
      <c r="AB25" s="105"/>
      <c r="AC25" s="88"/>
      <c r="AD25" s="94"/>
      <c r="AE25" s="95"/>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27</v>
      </c>
      <c r="B26" s="33" t="s">
        <v>64</v>
      </c>
      <c r="C26" s="76"/>
      <c r="D26" s="34"/>
      <c r="E26" s="35"/>
      <c r="F26" s="36"/>
      <c r="G26" s="17"/>
      <c r="H26" s="17" t="str">
        <f t="shared" si="6"/>
        <v/>
      </c>
      <c r="I26" s="44"/>
      <c r="J26" s="44"/>
      <c r="K26" s="44"/>
      <c r="L26" s="44"/>
      <c r="M26" s="105"/>
      <c r="N26" s="105"/>
      <c r="O26" s="44"/>
      <c r="P26" s="44"/>
      <c r="Q26" s="44"/>
      <c r="R26" s="44"/>
      <c r="S26" s="44"/>
      <c r="T26" s="105"/>
      <c r="U26" s="105"/>
      <c r="V26" s="44"/>
      <c r="W26" s="44"/>
      <c r="X26" s="44"/>
      <c r="Y26" s="44"/>
      <c r="Z26" s="44"/>
      <c r="AA26" s="105"/>
      <c r="AB26" s="105"/>
      <c r="AC26" s="96"/>
      <c r="AD26" s="92"/>
      <c r="AE26" s="89"/>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42</v>
      </c>
      <c r="C27" s="77"/>
      <c r="D27" s="37">
        <v>1</v>
      </c>
      <c r="E27" s="68">
        <f>F25</f>
        <v>45326</v>
      </c>
      <c r="F27" s="68">
        <f>E27+1</f>
        <v>45327</v>
      </c>
      <c r="G27" s="17"/>
      <c r="H27" s="17">
        <f t="shared" si="6"/>
        <v>2</v>
      </c>
      <c r="I27" s="44"/>
      <c r="J27" s="44"/>
      <c r="K27" s="44"/>
      <c r="L27" s="44"/>
      <c r="M27" s="105"/>
      <c r="N27" s="105"/>
      <c r="O27" s="44"/>
      <c r="P27" s="44"/>
      <c r="Q27" s="44"/>
      <c r="R27" s="44"/>
      <c r="S27" s="44"/>
      <c r="T27" s="105"/>
      <c r="U27" s="105"/>
      <c r="V27" s="44"/>
      <c r="W27" s="44"/>
      <c r="X27" s="44"/>
      <c r="Y27" s="44"/>
      <c r="Z27" s="44"/>
      <c r="AA27" s="105"/>
      <c r="AB27" s="105"/>
      <c r="AC27" s="88"/>
      <c r="AD27" s="92"/>
      <c r="AE27" s="89"/>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43</v>
      </c>
      <c r="C28" s="77"/>
      <c r="D28" s="37">
        <v>1</v>
      </c>
      <c r="E28" s="68">
        <f>F27</f>
        <v>45327</v>
      </c>
      <c r="F28" s="68">
        <f>E28+1</f>
        <v>45328</v>
      </c>
      <c r="G28" s="17"/>
      <c r="H28" s="17">
        <f t="shared" si="6"/>
        <v>2</v>
      </c>
      <c r="I28" s="44"/>
      <c r="J28" s="44"/>
      <c r="K28" s="44"/>
      <c r="L28" s="44"/>
      <c r="M28" s="105"/>
      <c r="N28" s="105"/>
      <c r="O28" s="44"/>
      <c r="P28" s="44"/>
      <c r="Q28" s="44"/>
      <c r="R28" s="44"/>
      <c r="S28" s="44"/>
      <c r="T28" s="105"/>
      <c r="U28" s="105"/>
      <c r="V28" s="44"/>
      <c r="W28" s="44"/>
      <c r="X28" s="44"/>
      <c r="Y28" s="44"/>
      <c r="Z28" s="44"/>
      <c r="AA28" s="105"/>
      <c r="AB28" s="105"/>
      <c r="AC28" s="96"/>
      <c r="AD28" s="92"/>
      <c r="AE28" s="89"/>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44</v>
      </c>
      <c r="C29" s="77"/>
      <c r="D29" s="37">
        <v>1</v>
      </c>
      <c r="E29" s="68">
        <f>F28</f>
        <v>45328</v>
      </c>
      <c r="F29" s="68">
        <f>F28</f>
        <v>45328</v>
      </c>
      <c r="G29" s="17"/>
      <c r="H29" s="17">
        <f t="shared" si="6"/>
        <v>1</v>
      </c>
      <c r="I29" s="44"/>
      <c r="J29" s="44"/>
      <c r="K29" s="44"/>
      <c r="L29" s="44"/>
      <c r="M29" s="105"/>
      <c r="N29" s="105"/>
      <c r="O29" s="44"/>
      <c r="P29" s="44"/>
      <c r="Q29" s="44"/>
      <c r="R29" s="44"/>
      <c r="S29" s="44"/>
      <c r="T29" s="105"/>
      <c r="U29" s="105"/>
      <c r="V29" s="44"/>
      <c r="W29" s="44"/>
      <c r="X29" s="44"/>
      <c r="Y29" s="44"/>
      <c r="Z29" s="44"/>
      <c r="AA29" s="105"/>
      <c r="AB29" s="105"/>
      <c r="AC29" s="88"/>
      <c r="AD29" s="92"/>
      <c r="AE29" s="89"/>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60</v>
      </c>
      <c r="C30" s="77"/>
      <c r="D30" s="37">
        <v>1</v>
      </c>
      <c r="E30" s="68">
        <f>F29 +1</f>
        <v>45329</v>
      </c>
      <c r="F30" s="68">
        <f>E30+1</f>
        <v>45330</v>
      </c>
      <c r="G30" s="17"/>
      <c r="H30" s="17">
        <f t="shared" si="6"/>
        <v>2</v>
      </c>
      <c r="I30" s="44"/>
      <c r="J30" s="44"/>
      <c r="K30" s="44"/>
      <c r="L30" s="44"/>
      <c r="M30" s="105"/>
      <c r="N30" s="105"/>
      <c r="O30" s="44"/>
      <c r="P30" s="44"/>
      <c r="Q30" s="44"/>
      <c r="R30" s="44"/>
      <c r="S30" s="44"/>
      <c r="T30" s="105"/>
      <c r="U30" s="105"/>
      <c r="V30" s="44"/>
      <c r="W30" s="44"/>
      <c r="X30" s="44"/>
      <c r="Y30" s="44"/>
      <c r="Z30" s="44"/>
      <c r="AA30" s="105"/>
      <c r="AB30" s="105"/>
      <c r="AC30" s="96"/>
      <c r="AD30" s="92"/>
      <c r="AE30" s="89"/>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53</v>
      </c>
      <c r="C31" s="77"/>
      <c r="D31" s="37">
        <v>1</v>
      </c>
      <c r="E31" s="68">
        <f>F30</f>
        <v>45330</v>
      </c>
      <c r="F31" s="68">
        <f>F30</f>
        <v>45330</v>
      </c>
      <c r="G31" s="17"/>
      <c r="H31" s="17"/>
      <c r="I31" s="44"/>
      <c r="J31" s="44"/>
      <c r="K31" s="44"/>
      <c r="L31" s="44"/>
      <c r="M31" s="105"/>
      <c r="N31" s="105"/>
      <c r="O31" s="44"/>
      <c r="P31" s="44"/>
      <c r="Q31" s="44"/>
      <c r="R31" s="44"/>
      <c r="S31" s="44"/>
      <c r="T31" s="105"/>
      <c r="U31" s="105"/>
      <c r="V31" s="44"/>
      <c r="W31" s="44"/>
      <c r="X31" s="44"/>
      <c r="Y31" s="44"/>
      <c r="Z31" s="44"/>
      <c r="AA31" s="105"/>
      <c r="AB31" s="105"/>
      <c r="AC31" s="88"/>
      <c r="AD31" s="92"/>
      <c r="AE31" s="89"/>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2" t="s">
        <v>62</v>
      </c>
      <c r="C32" s="77"/>
      <c r="D32" s="37">
        <v>1</v>
      </c>
      <c r="E32" s="68">
        <f>F31</f>
        <v>45330</v>
      </c>
      <c r="F32" s="68">
        <f>F31</f>
        <v>45330</v>
      </c>
      <c r="G32" s="17"/>
      <c r="H32" s="17">
        <f t="shared" si="6"/>
        <v>1</v>
      </c>
      <c r="I32" s="44"/>
      <c r="J32" s="44"/>
      <c r="K32" s="44"/>
      <c r="L32" s="44"/>
      <c r="M32" s="105"/>
      <c r="N32" s="105"/>
      <c r="O32" s="44"/>
      <c r="P32" s="44"/>
      <c r="Q32" s="44"/>
      <c r="R32" s="44"/>
      <c r="S32" s="44"/>
      <c r="T32" s="105"/>
      <c r="U32" s="105"/>
      <c r="V32" s="44"/>
      <c r="W32" s="44"/>
      <c r="X32" s="44"/>
      <c r="Y32" s="44"/>
      <c r="Z32" s="44"/>
      <c r="AA32" s="105"/>
      <c r="AB32" s="105"/>
      <c r="AC32" s="88"/>
      <c r="AD32" s="92"/>
      <c r="AE32" s="89"/>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t="s">
        <v>29</v>
      </c>
      <c r="B33" s="83"/>
      <c r="C33" s="78"/>
      <c r="D33" s="16"/>
      <c r="E33" s="69"/>
      <c r="F33" s="69"/>
      <c r="G33" s="17"/>
      <c r="H33" s="17" t="str">
        <f t="shared" si="6"/>
        <v/>
      </c>
      <c r="I33" s="44"/>
      <c r="J33" s="44"/>
      <c r="K33" s="44"/>
      <c r="L33" s="44"/>
      <c r="M33" s="44"/>
      <c r="N33" s="44"/>
      <c r="O33" s="44"/>
      <c r="P33" s="44"/>
      <c r="Q33" s="44"/>
      <c r="R33" s="44"/>
      <c r="S33" s="44"/>
      <c r="T33" s="44"/>
      <c r="U33" s="44"/>
      <c r="V33" s="44"/>
      <c r="W33" s="44"/>
      <c r="X33" s="44"/>
      <c r="Y33" s="44"/>
      <c r="Z33" s="44"/>
      <c r="AA33" s="44"/>
      <c r="AB33" s="44"/>
      <c r="AC33" s="96"/>
      <c r="AD33" s="103"/>
      <c r="AE33" s="89"/>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9" t="s">
        <v>28</v>
      </c>
      <c r="B34" s="38" t="s">
        <v>0</v>
      </c>
      <c r="C34" s="39"/>
      <c r="D34" s="40"/>
      <c r="E34" s="41"/>
      <c r="F34" s="42"/>
      <c r="G34" s="43"/>
      <c r="H34" s="43" t="str">
        <f t="shared" si="6"/>
        <v/>
      </c>
      <c r="I34" s="46"/>
      <c r="J34" s="46"/>
      <c r="K34" s="46"/>
      <c r="L34" s="46"/>
      <c r="M34" s="46"/>
      <c r="N34" s="46"/>
      <c r="O34" s="46"/>
      <c r="P34" s="46"/>
      <c r="Q34" s="46"/>
      <c r="R34" s="46"/>
      <c r="S34" s="46"/>
      <c r="T34" s="46"/>
      <c r="U34" s="46"/>
      <c r="V34" s="46"/>
      <c r="W34" s="46"/>
      <c r="X34" s="46"/>
      <c r="Y34" s="46"/>
      <c r="Z34" s="46"/>
      <c r="AA34" s="46"/>
      <c r="AB34" s="46"/>
      <c r="AC34" s="46"/>
      <c r="AD34" s="90"/>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ht="30" customHeight="1" x14ac:dyDescent="0.3">
      <c r="G35" s="6"/>
    </row>
    <row r="36" spans="1:64" ht="30" customHeight="1" x14ac:dyDescent="0.3">
      <c r="C36" s="14"/>
      <c r="F36" s="60"/>
    </row>
    <row r="37" spans="1:64" ht="30" customHeight="1" x14ac:dyDescent="0.3">
      <c r="C37"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203125" defaultRowHeight="12.5" x14ac:dyDescent="0.25"/>
  <cols>
    <col min="1" max="1" width="87.08203125" style="48" customWidth="1"/>
    <col min="2" max="16384" width="9.08203125" style="2"/>
  </cols>
  <sheetData>
    <row r="1" spans="1:2" ht="46.5" customHeight="1" x14ac:dyDescent="0.25"/>
    <row r="2" spans="1:2" s="50" customFormat="1" ht="15.5" x14ac:dyDescent="0.3">
      <c r="A2" s="49" t="s">
        <v>12</v>
      </c>
      <c r="B2" s="49"/>
    </row>
    <row r="3" spans="1:2" s="54" customFormat="1" ht="27" customHeight="1" x14ac:dyDescent="0.3">
      <c r="A3" s="87" t="s">
        <v>17</v>
      </c>
      <c r="B3" s="55"/>
    </row>
    <row r="4" spans="1:2" s="51" customFormat="1" ht="25" x14ac:dyDescent="0.5">
      <c r="A4" s="52" t="s">
        <v>11</v>
      </c>
    </row>
    <row r="5" spans="1:2" ht="74.150000000000006" customHeight="1" x14ac:dyDescent="0.25">
      <c r="A5" s="53" t="s">
        <v>20</v>
      </c>
    </row>
    <row r="6" spans="1:2" ht="26.25" customHeight="1" x14ac:dyDescent="0.25">
      <c r="A6" s="52" t="s">
        <v>25</v>
      </c>
    </row>
    <row r="7" spans="1:2" s="48" customFormat="1" ht="205" customHeight="1" x14ac:dyDescent="0.3">
      <c r="A7" s="57" t="s">
        <v>24</v>
      </c>
    </row>
    <row r="8" spans="1:2" s="51" customFormat="1" ht="25" x14ac:dyDescent="0.5">
      <c r="A8" s="52" t="s">
        <v>13</v>
      </c>
    </row>
    <row r="9" spans="1:2" ht="42" x14ac:dyDescent="0.25">
      <c r="A9" s="53" t="s">
        <v>21</v>
      </c>
    </row>
    <row r="10" spans="1:2" s="48" customFormat="1" ht="28" customHeight="1" x14ac:dyDescent="0.3">
      <c r="A10" s="56" t="s">
        <v>19</v>
      </c>
    </row>
    <row r="11" spans="1:2" s="51" customFormat="1" ht="25" x14ac:dyDescent="0.5">
      <c r="A11" s="52" t="s">
        <v>10</v>
      </c>
    </row>
    <row r="12" spans="1:2" ht="28" x14ac:dyDescent="0.25">
      <c r="A12" s="53" t="s">
        <v>18</v>
      </c>
    </row>
    <row r="13" spans="1:2" s="48" customFormat="1" ht="28" customHeight="1" x14ac:dyDescent="0.3">
      <c r="A13" s="56" t="s">
        <v>4</v>
      </c>
    </row>
    <row r="14" spans="1:2" s="51" customFormat="1" ht="25" x14ac:dyDescent="0.5">
      <c r="A14" s="52" t="s">
        <v>14</v>
      </c>
    </row>
    <row r="15" spans="1:2" ht="75" customHeight="1" x14ac:dyDescent="0.25">
      <c r="A15" s="53" t="s">
        <v>15</v>
      </c>
    </row>
    <row r="16" spans="1:2" ht="70" x14ac:dyDescent="0.25">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2024-02-09T14:34:19Z</dcterms:modified>
</cp:coreProperties>
</file>