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masaboe/Documents/NGAJAR/2020/Ganjil 2/c10/"/>
    </mc:Choice>
  </mc:AlternateContent>
  <bookViews>
    <workbookView xWindow="0" yWindow="0" windowWidth="28800" windowHeight="18000" firstSheet="1" activeTab="1"/>
  </bookViews>
  <sheets>
    <sheet name="Sheet1" sheetId="1" state="hidden" r:id="rId1"/>
    <sheet name="Contoh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2" l="1"/>
  <c r="G29" i="2"/>
  <c r="F30" i="2"/>
  <c r="G28" i="2"/>
  <c r="G27" i="2"/>
  <c r="F27" i="2"/>
  <c r="D29" i="2"/>
  <c r="E29" i="2"/>
  <c r="E30" i="2"/>
  <c r="F28" i="2"/>
  <c r="G30" i="2"/>
  <c r="F29" i="2"/>
  <c r="E28" i="2"/>
  <c r="D30" i="2"/>
  <c r="D28" i="2"/>
  <c r="D2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G17" i="2"/>
  <c r="F17" i="2"/>
  <c r="E17" i="2"/>
  <c r="D17" i="2"/>
  <c r="I7" i="2"/>
  <c r="I8" i="2"/>
  <c r="I9" i="2"/>
  <c r="I10" i="2"/>
  <c r="I11" i="2"/>
  <c r="I12" i="2"/>
  <c r="I13" i="2"/>
  <c r="D33" i="1"/>
  <c r="H6" i="1"/>
  <c r="M40" i="1"/>
  <c r="M39" i="1"/>
  <c r="M38" i="1"/>
  <c r="M37" i="1"/>
  <c r="L40" i="1"/>
  <c r="L39" i="1"/>
  <c r="L38" i="1"/>
  <c r="L37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O28" i="1"/>
  <c r="N28" i="1"/>
  <c r="M28" i="1"/>
  <c r="L28" i="1"/>
  <c r="Q18" i="1"/>
  <c r="Q19" i="1"/>
  <c r="Q20" i="1"/>
  <c r="Q21" i="1"/>
  <c r="Q22" i="1"/>
  <c r="Q23" i="1"/>
  <c r="Q24" i="1"/>
  <c r="P19" i="1"/>
  <c r="P20" i="1"/>
  <c r="P21" i="1"/>
  <c r="P22" i="1"/>
  <c r="P23" i="1"/>
  <c r="P24" i="1"/>
  <c r="P18" i="1"/>
  <c r="D35" i="1"/>
  <c r="F29" i="1"/>
  <c r="D29" i="1"/>
  <c r="F27" i="1"/>
  <c r="D27" i="1"/>
  <c r="F25" i="1"/>
  <c r="D25" i="1"/>
  <c r="F23" i="1"/>
  <c r="D23" i="1"/>
  <c r="F21" i="1"/>
  <c r="D21" i="1"/>
  <c r="F19" i="1"/>
  <c r="D19" i="1"/>
  <c r="H16" i="1"/>
  <c r="E29" i="1"/>
  <c r="H15" i="1"/>
  <c r="F28" i="1"/>
  <c r="H14" i="1"/>
  <c r="E27" i="1"/>
  <c r="H13" i="1"/>
  <c r="F26" i="1"/>
  <c r="H12" i="1"/>
  <c r="E25" i="1"/>
  <c r="H11" i="1"/>
  <c r="F24" i="1"/>
  <c r="H10" i="1"/>
  <c r="E23" i="1"/>
  <c r="H9" i="1"/>
  <c r="F22" i="1"/>
  <c r="H8" i="1"/>
  <c r="E21" i="1"/>
  <c r="H7" i="1"/>
  <c r="F20" i="1"/>
  <c r="E19" i="1"/>
  <c r="E20" i="1"/>
  <c r="E22" i="1"/>
  <c r="E24" i="1"/>
  <c r="E26" i="1"/>
  <c r="E28" i="1"/>
  <c r="D20" i="1"/>
  <c r="D22" i="1"/>
  <c r="D24" i="1"/>
  <c r="D26" i="1"/>
  <c r="D28" i="1"/>
  <c r="D34" i="1"/>
</calcChain>
</file>

<file path=xl/sharedStrings.xml><?xml version="1.0" encoding="utf-8"?>
<sst xmlns="http://schemas.openxmlformats.org/spreadsheetml/2006/main" count="171" uniqueCount="54">
  <si>
    <t>D1:</t>
  </si>
  <si>
    <t>cinta romantis mas kawin</t>
  </si>
  <si>
    <t>D2:</t>
  </si>
  <si>
    <t>kawin lari kawula muda</t>
  </si>
  <si>
    <t>D3:</t>
  </si>
  <si>
    <t>lomba lari hadiah cincin emas</t>
  </si>
  <si>
    <t>D1</t>
  </si>
  <si>
    <t>D2</t>
  </si>
  <si>
    <t>D3</t>
  </si>
  <si>
    <t>DF</t>
  </si>
  <si>
    <t>IDF</t>
  </si>
  <si>
    <t>cinta</t>
  </si>
  <si>
    <t>romantis</t>
  </si>
  <si>
    <t>mas</t>
  </si>
  <si>
    <t>kawin</t>
  </si>
  <si>
    <t>lari</t>
  </si>
  <si>
    <t>kawula</t>
  </si>
  <si>
    <t>muda</t>
  </si>
  <si>
    <t>lomba</t>
  </si>
  <si>
    <t>hadiah</t>
  </si>
  <si>
    <t>cincin</t>
  </si>
  <si>
    <t>emas</t>
  </si>
  <si>
    <t>CONTOH</t>
  </si>
  <si>
    <t>D4</t>
  </si>
  <si>
    <t>Mata uang rupiah</t>
  </si>
  <si>
    <t>penyakit mata</t>
  </si>
  <si>
    <t>pencurian uang adalah penyakit masyarakat</t>
  </si>
  <si>
    <t>penyakit kekurangan uang</t>
  </si>
  <si>
    <t>tokenization, stopword removal, stemming</t>
  </si>
  <si>
    <t>mata</t>
  </si>
  <si>
    <t>uang</t>
  </si>
  <si>
    <t>rupiah</t>
  </si>
  <si>
    <t>sakit</t>
  </si>
  <si>
    <t>curi</t>
  </si>
  <si>
    <t>masyarakat</t>
  </si>
  <si>
    <t>kurang</t>
  </si>
  <si>
    <t>term weighting</t>
  </si>
  <si>
    <t>TFIDF</t>
  </si>
  <si>
    <t>C1 (D1)</t>
  </si>
  <si>
    <t>C2 (D4)</t>
  </si>
  <si>
    <t>HASIL</t>
  </si>
  <si>
    <t>OK</t>
  </si>
  <si>
    <t>-</t>
  </si>
  <si>
    <t>PROSES CLUSTER</t>
  </si>
  <si>
    <t>Cluster 1 : D1</t>
  </si>
  <si>
    <t>Cluster 2 : D2,D3,D4</t>
  </si>
  <si>
    <t>?</t>
  </si>
  <si>
    <t>D1 : Mata uang rupiah</t>
  </si>
  <si>
    <t>D2 : Penyakit mata</t>
  </si>
  <si>
    <t>D4 : Penyakit kekurangan uang</t>
  </si>
  <si>
    <t>D3 : Pencurian uang adalah penyakit masyarakat</t>
  </si>
  <si>
    <t>D1 (C1)</t>
  </si>
  <si>
    <t>D4 (C2)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</si>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</sst>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justify" vertical="center"/>
    </xf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  <xf numFmtId="0" fontId="1" fillId="0" borderId="0" xfId="0" applyFont="1"/>
    <xf numFmtId="0" fontId="1" fillId="2" borderId="1" xfId="0" applyFont="1" applyFill="1" applyBorder="1"/>
    <xf numFmtId="0" fontId="1" fillId="0" borderId="2" xfId="0" applyFont="1" applyFill="1" applyBorder="1"/>
    <xf numFmtId="0" fontId="1" fillId="3" borderId="1" xfId="0" applyFont="1" applyFill="1" applyBorder="1"/>
    <xf numFmtId="0" fontId="0" fillId="0" borderId="1" xfId="0" quotePrefix="1" applyBorder="1"/>
    <xf numFmtId="0" fontId="0" fillId="0" borderId="3" xfId="0" applyBorder="1"/>
    <xf numFmtId="0" fontId="0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C32" sqref="C32:F35"/>
    </sheetView>
  </sheetViews>
  <sheetFormatPr baseColWidth="10" defaultColWidth="8.83203125" defaultRowHeight="15" x14ac:dyDescent="0.2"/>
  <cols>
    <col min="3" max="3" width="12.6640625" customWidth="1"/>
    <col min="8" max="8" width="11.83203125" bestFit="1" customWidth="1"/>
    <col min="9" max="9" width="42.1640625" customWidth="1"/>
    <col min="11" max="11" width="12.1640625" hidden="1" customWidth="1"/>
    <col min="12" max="12" width="12.33203125" hidden="1" customWidth="1"/>
    <col min="13" max="17" width="0" hidden="1" customWidth="1"/>
  </cols>
  <sheetData>
    <row r="1" spans="1:12" x14ac:dyDescent="0.2">
      <c r="A1" s="6" t="s">
        <v>22</v>
      </c>
      <c r="H1" s="1" t="s">
        <v>0</v>
      </c>
      <c r="I1" s="1" t="s">
        <v>1</v>
      </c>
      <c r="K1" t="s">
        <v>6</v>
      </c>
      <c r="L1" t="s">
        <v>24</v>
      </c>
    </row>
    <row r="2" spans="1:12" x14ac:dyDescent="0.2">
      <c r="H2" s="1" t="s">
        <v>2</v>
      </c>
      <c r="I2" s="1" t="s">
        <v>3</v>
      </c>
      <c r="K2" t="s">
        <v>7</v>
      </c>
      <c r="L2" t="s">
        <v>25</v>
      </c>
    </row>
    <row r="3" spans="1:12" x14ac:dyDescent="0.2">
      <c r="H3" s="1" t="s">
        <v>4</v>
      </c>
      <c r="I3" s="1" t="s">
        <v>5</v>
      </c>
      <c r="K3" t="s">
        <v>8</v>
      </c>
      <c r="L3" t="s">
        <v>26</v>
      </c>
    </row>
    <row r="4" spans="1:12" x14ac:dyDescent="0.2">
      <c r="K4" t="s">
        <v>23</v>
      </c>
      <c r="L4" t="s">
        <v>27</v>
      </c>
    </row>
    <row r="5" spans="1:12" x14ac:dyDescent="0.2">
      <c r="B5" s="2"/>
      <c r="C5" s="2"/>
      <c r="D5" s="2" t="s">
        <v>6</v>
      </c>
      <c r="E5" s="2" t="s">
        <v>7</v>
      </c>
      <c r="F5" s="2" t="s">
        <v>8</v>
      </c>
      <c r="G5" s="3" t="s">
        <v>9</v>
      </c>
      <c r="H5" s="3" t="s">
        <v>10</v>
      </c>
    </row>
    <row r="6" spans="1:12" x14ac:dyDescent="0.2">
      <c r="B6" s="2">
        <v>1</v>
      </c>
      <c r="C6" s="2" t="s">
        <v>11</v>
      </c>
      <c r="D6" s="2">
        <v>1</v>
      </c>
      <c r="E6" s="2">
        <v>0</v>
      </c>
      <c r="F6" s="2">
        <v>0</v>
      </c>
      <c r="G6" s="3">
        <v>1</v>
      </c>
      <c r="H6" s="2">
        <f>LOG(3/G6,2)</f>
        <v>1.5849625007211563</v>
      </c>
      <c r="I6" s="2"/>
      <c r="K6" s="6" t="s">
        <v>28</v>
      </c>
    </row>
    <row r="7" spans="1:12" x14ac:dyDescent="0.2">
      <c r="B7" s="2">
        <v>2</v>
      </c>
      <c r="C7" s="2" t="s">
        <v>12</v>
      </c>
      <c r="D7" s="2">
        <v>1</v>
      </c>
      <c r="E7" s="2">
        <v>0</v>
      </c>
      <c r="F7" s="2">
        <v>0</v>
      </c>
      <c r="G7" s="3">
        <v>1</v>
      </c>
      <c r="H7" s="2">
        <f>LOG(3/G7,2)</f>
        <v>1.5849625007211563</v>
      </c>
    </row>
    <row r="8" spans="1:12" x14ac:dyDescent="0.2">
      <c r="B8" s="2">
        <v>3</v>
      </c>
      <c r="C8" s="2" t="s">
        <v>13</v>
      </c>
      <c r="D8" s="2">
        <v>1</v>
      </c>
      <c r="E8" s="2">
        <v>0</v>
      </c>
      <c r="F8" s="2">
        <v>0</v>
      </c>
      <c r="G8" s="3">
        <v>1</v>
      </c>
      <c r="H8" s="2">
        <f t="shared" ref="H8:H16" si="0">LOG(3/G8,2)</f>
        <v>1.5849625007211563</v>
      </c>
      <c r="K8" t="s">
        <v>29</v>
      </c>
    </row>
    <row r="9" spans="1:12" x14ac:dyDescent="0.2">
      <c r="B9" s="2">
        <v>4</v>
      </c>
      <c r="C9" s="2" t="s">
        <v>14</v>
      </c>
      <c r="D9" s="2">
        <v>1</v>
      </c>
      <c r="E9" s="2">
        <v>1</v>
      </c>
      <c r="F9" s="2">
        <v>0</v>
      </c>
      <c r="G9" s="3">
        <v>2</v>
      </c>
      <c r="H9" s="2">
        <f t="shared" si="0"/>
        <v>0.58496250072115619</v>
      </c>
      <c r="K9" t="s">
        <v>30</v>
      </c>
    </row>
    <row r="10" spans="1:12" x14ac:dyDescent="0.2">
      <c r="B10" s="2">
        <v>5</v>
      </c>
      <c r="C10" s="2" t="s">
        <v>15</v>
      </c>
      <c r="D10" s="2">
        <v>0</v>
      </c>
      <c r="E10" s="2">
        <v>1</v>
      </c>
      <c r="F10" s="2">
        <v>1</v>
      </c>
      <c r="G10" s="3">
        <v>2</v>
      </c>
      <c r="H10" s="2">
        <f t="shared" si="0"/>
        <v>0.58496250072115619</v>
      </c>
      <c r="K10" t="s">
        <v>31</v>
      </c>
    </row>
    <row r="11" spans="1:12" x14ac:dyDescent="0.2">
      <c r="B11" s="2">
        <v>6</v>
      </c>
      <c r="C11" s="2" t="s">
        <v>16</v>
      </c>
      <c r="D11" s="2">
        <v>0</v>
      </c>
      <c r="E11" s="2">
        <v>1</v>
      </c>
      <c r="F11" s="2">
        <v>0</v>
      </c>
      <c r="G11" s="3">
        <v>1</v>
      </c>
      <c r="H11" s="2">
        <f t="shared" si="0"/>
        <v>1.5849625007211563</v>
      </c>
      <c r="K11" t="s">
        <v>32</v>
      </c>
    </row>
    <row r="12" spans="1:12" x14ac:dyDescent="0.2">
      <c r="B12" s="2">
        <v>7</v>
      </c>
      <c r="C12" s="2" t="s">
        <v>17</v>
      </c>
      <c r="D12" s="2">
        <v>0</v>
      </c>
      <c r="E12" s="2">
        <v>1</v>
      </c>
      <c r="F12" s="2">
        <v>0</v>
      </c>
      <c r="G12" s="3">
        <v>1</v>
      </c>
      <c r="H12" s="2">
        <f t="shared" si="0"/>
        <v>1.5849625007211563</v>
      </c>
      <c r="K12" t="s">
        <v>33</v>
      </c>
    </row>
    <row r="13" spans="1:12" x14ac:dyDescent="0.2">
      <c r="B13" s="2">
        <v>8</v>
      </c>
      <c r="C13" s="2" t="s">
        <v>18</v>
      </c>
      <c r="D13" s="2">
        <v>0</v>
      </c>
      <c r="E13" s="2">
        <v>0</v>
      </c>
      <c r="F13" s="2">
        <v>1</v>
      </c>
      <c r="G13" s="3">
        <v>1</v>
      </c>
      <c r="H13" s="2">
        <f t="shared" si="0"/>
        <v>1.5849625007211563</v>
      </c>
      <c r="K13" t="s">
        <v>34</v>
      </c>
    </row>
    <row r="14" spans="1:12" x14ac:dyDescent="0.2">
      <c r="B14" s="2">
        <v>9</v>
      </c>
      <c r="C14" s="2" t="s">
        <v>19</v>
      </c>
      <c r="D14" s="2">
        <v>0</v>
      </c>
      <c r="E14" s="2">
        <v>0</v>
      </c>
      <c r="F14" s="2">
        <v>1</v>
      </c>
      <c r="G14" s="3">
        <v>1</v>
      </c>
      <c r="H14" s="2">
        <f t="shared" si="0"/>
        <v>1.5849625007211563</v>
      </c>
      <c r="K14" t="s">
        <v>35</v>
      </c>
    </row>
    <row r="15" spans="1:12" x14ac:dyDescent="0.2">
      <c r="B15" s="3">
        <v>10</v>
      </c>
      <c r="C15" s="3" t="s">
        <v>20</v>
      </c>
      <c r="D15" s="2">
        <v>0</v>
      </c>
      <c r="E15" s="2">
        <v>0</v>
      </c>
      <c r="F15" s="2">
        <v>1</v>
      </c>
      <c r="G15" s="2">
        <v>1</v>
      </c>
      <c r="H15" s="2">
        <f t="shared" si="0"/>
        <v>1.5849625007211563</v>
      </c>
    </row>
    <row r="16" spans="1:12" x14ac:dyDescent="0.2">
      <c r="B16" s="3">
        <v>11</v>
      </c>
      <c r="C16" s="3" t="s">
        <v>21</v>
      </c>
      <c r="D16" s="2">
        <v>0</v>
      </c>
      <c r="E16" s="2">
        <v>0</v>
      </c>
      <c r="F16" s="2">
        <v>1</v>
      </c>
      <c r="G16" s="2">
        <v>1</v>
      </c>
      <c r="H16" s="2">
        <f t="shared" si="0"/>
        <v>1.5849625007211563</v>
      </c>
      <c r="K16" s="6" t="s">
        <v>36</v>
      </c>
    </row>
    <row r="17" spans="2:17" x14ac:dyDescent="0.2">
      <c r="C17" s="4"/>
      <c r="K17" s="2"/>
      <c r="L17" s="2" t="s">
        <v>6</v>
      </c>
      <c r="M17" s="2" t="s">
        <v>7</v>
      </c>
      <c r="N17" s="2" t="s">
        <v>8</v>
      </c>
      <c r="O17" s="2" t="s">
        <v>23</v>
      </c>
      <c r="P17" s="2" t="s">
        <v>9</v>
      </c>
      <c r="Q17" s="2" t="s">
        <v>10</v>
      </c>
    </row>
    <row r="18" spans="2:17" x14ac:dyDescent="0.2">
      <c r="B18" s="2"/>
      <c r="C18" s="2"/>
      <c r="D18" s="2" t="s">
        <v>6</v>
      </c>
      <c r="E18" s="2" t="s">
        <v>7</v>
      </c>
      <c r="F18" s="2" t="s">
        <v>8</v>
      </c>
      <c r="G18" s="3"/>
      <c r="K18" s="2" t="s">
        <v>29</v>
      </c>
      <c r="L18" s="2">
        <v>1</v>
      </c>
      <c r="M18" s="2">
        <v>1</v>
      </c>
      <c r="N18" s="2">
        <v>0</v>
      </c>
      <c r="O18" s="2">
        <v>0</v>
      </c>
      <c r="P18" s="2">
        <f>SUM(L18:O18)</f>
        <v>2</v>
      </c>
      <c r="Q18" s="2">
        <f>LOG(4/P18)</f>
        <v>0.3010299956639812</v>
      </c>
    </row>
    <row r="19" spans="2:17" x14ac:dyDescent="0.2">
      <c r="B19" s="2">
        <v>1</v>
      </c>
      <c r="C19" s="2" t="s">
        <v>11</v>
      </c>
      <c r="D19" s="2">
        <f>D6*H6</f>
        <v>1.5849625007211563</v>
      </c>
      <c r="E19" s="2">
        <f>E6*H6</f>
        <v>0</v>
      </c>
      <c r="F19" s="2">
        <f>F6*H6</f>
        <v>0</v>
      </c>
      <c r="G19" s="3"/>
      <c r="K19" s="2" t="s">
        <v>30</v>
      </c>
      <c r="L19" s="2">
        <v>1</v>
      </c>
      <c r="M19" s="2">
        <v>0</v>
      </c>
      <c r="N19" s="2">
        <v>1</v>
      </c>
      <c r="O19" s="2">
        <v>1</v>
      </c>
      <c r="P19" s="2">
        <f t="shared" ref="P19:P24" si="1">SUM(L19:O19)</f>
        <v>3</v>
      </c>
      <c r="Q19" s="2">
        <f t="shared" ref="Q19:Q24" si="2">LOG(4/P19)</f>
        <v>0.12493873660829993</v>
      </c>
    </row>
    <row r="20" spans="2:17" x14ac:dyDescent="0.2">
      <c r="B20" s="2">
        <v>2</v>
      </c>
      <c r="C20" s="2" t="s">
        <v>12</v>
      </c>
      <c r="D20" s="2">
        <f t="shared" ref="D20:D29" si="3">D7*H7</f>
        <v>1.5849625007211563</v>
      </c>
      <c r="E20" s="2">
        <f t="shared" ref="E20:E29" si="4">E7*H7</f>
        <v>0</v>
      </c>
      <c r="F20" s="2">
        <f t="shared" ref="F20:F29" si="5">F7*H7</f>
        <v>0</v>
      </c>
      <c r="G20" s="3"/>
      <c r="K20" s="2" t="s">
        <v>31</v>
      </c>
      <c r="L20" s="2">
        <v>1</v>
      </c>
      <c r="M20" s="2">
        <v>0</v>
      </c>
      <c r="N20" s="2">
        <v>0</v>
      </c>
      <c r="O20" s="2">
        <v>0</v>
      </c>
      <c r="P20" s="2">
        <f t="shared" si="1"/>
        <v>1</v>
      </c>
      <c r="Q20" s="2">
        <f t="shared" si="2"/>
        <v>0.6020599913279624</v>
      </c>
    </row>
    <row r="21" spans="2:17" x14ac:dyDescent="0.2">
      <c r="B21" s="2">
        <v>3</v>
      </c>
      <c r="C21" s="2" t="s">
        <v>13</v>
      </c>
      <c r="D21" s="2">
        <f t="shared" si="3"/>
        <v>1.5849625007211563</v>
      </c>
      <c r="E21" s="2">
        <f t="shared" si="4"/>
        <v>0</v>
      </c>
      <c r="F21" s="2">
        <f t="shared" si="5"/>
        <v>0</v>
      </c>
      <c r="G21" s="3"/>
      <c r="K21" s="2" t="s">
        <v>32</v>
      </c>
      <c r="L21" s="2">
        <v>0</v>
      </c>
      <c r="M21" s="2">
        <v>1</v>
      </c>
      <c r="N21" s="2">
        <v>1</v>
      </c>
      <c r="O21" s="2">
        <v>1</v>
      </c>
      <c r="P21" s="2">
        <f t="shared" si="1"/>
        <v>3</v>
      </c>
      <c r="Q21" s="2">
        <f t="shared" si="2"/>
        <v>0.12493873660829993</v>
      </c>
    </row>
    <row r="22" spans="2:17" x14ac:dyDescent="0.2">
      <c r="B22" s="2">
        <v>4</v>
      </c>
      <c r="C22" s="2" t="s">
        <v>14</v>
      </c>
      <c r="D22" s="2">
        <f t="shared" si="3"/>
        <v>0.58496250072115619</v>
      </c>
      <c r="E22" s="2">
        <f t="shared" si="4"/>
        <v>0.58496250072115619</v>
      </c>
      <c r="F22" s="2">
        <f t="shared" si="5"/>
        <v>0</v>
      </c>
      <c r="G22" s="3"/>
      <c r="K22" s="2" t="s">
        <v>33</v>
      </c>
      <c r="L22" s="2">
        <v>0</v>
      </c>
      <c r="M22" s="2">
        <v>0</v>
      </c>
      <c r="N22" s="2">
        <v>1</v>
      </c>
      <c r="O22" s="2">
        <v>0</v>
      </c>
      <c r="P22" s="2">
        <f t="shared" si="1"/>
        <v>1</v>
      </c>
      <c r="Q22" s="2">
        <f t="shared" si="2"/>
        <v>0.6020599913279624</v>
      </c>
    </row>
    <row r="23" spans="2:17" x14ac:dyDescent="0.2">
      <c r="B23" s="2">
        <v>5</v>
      </c>
      <c r="C23" s="2" t="s">
        <v>15</v>
      </c>
      <c r="D23" s="2">
        <f t="shared" si="3"/>
        <v>0</v>
      </c>
      <c r="E23" s="2">
        <f t="shared" si="4"/>
        <v>0.58496250072115619</v>
      </c>
      <c r="F23" s="2">
        <f t="shared" si="5"/>
        <v>0.58496250072115619</v>
      </c>
      <c r="G23" s="3"/>
      <c r="K23" s="2" t="s">
        <v>34</v>
      </c>
      <c r="L23" s="2">
        <v>0</v>
      </c>
      <c r="M23" s="2">
        <v>0</v>
      </c>
      <c r="N23" s="2">
        <v>1</v>
      </c>
      <c r="O23" s="2">
        <v>0</v>
      </c>
      <c r="P23" s="2">
        <f t="shared" si="1"/>
        <v>1</v>
      </c>
      <c r="Q23" s="2">
        <f t="shared" si="2"/>
        <v>0.6020599913279624</v>
      </c>
    </row>
    <row r="24" spans="2:17" x14ac:dyDescent="0.2">
      <c r="B24" s="2">
        <v>6</v>
      </c>
      <c r="C24" s="2" t="s">
        <v>16</v>
      </c>
      <c r="D24" s="2">
        <f t="shared" si="3"/>
        <v>0</v>
      </c>
      <c r="E24" s="2">
        <f t="shared" si="4"/>
        <v>1.5849625007211563</v>
      </c>
      <c r="F24" s="2">
        <f t="shared" si="5"/>
        <v>0</v>
      </c>
      <c r="G24" s="3"/>
      <c r="K24" s="2" t="s">
        <v>35</v>
      </c>
      <c r="L24" s="2">
        <v>0</v>
      </c>
      <c r="M24" s="2">
        <v>0</v>
      </c>
      <c r="N24" s="2">
        <v>0</v>
      </c>
      <c r="O24" s="2">
        <v>1</v>
      </c>
      <c r="P24" s="2">
        <f t="shared" si="1"/>
        <v>1</v>
      </c>
      <c r="Q24" s="2">
        <f t="shared" si="2"/>
        <v>0.6020599913279624</v>
      </c>
    </row>
    <row r="25" spans="2:17" x14ac:dyDescent="0.2">
      <c r="B25" s="2">
        <v>7</v>
      </c>
      <c r="C25" s="2" t="s">
        <v>17</v>
      </c>
      <c r="D25" s="2">
        <f t="shared" si="3"/>
        <v>0</v>
      </c>
      <c r="E25" s="2">
        <f t="shared" si="4"/>
        <v>1.5849625007211563</v>
      </c>
      <c r="F25" s="2">
        <f t="shared" si="5"/>
        <v>0</v>
      </c>
      <c r="G25" s="3"/>
    </row>
    <row r="26" spans="2:17" x14ac:dyDescent="0.2">
      <c r="B26" s="2">
        <v>8</v>
      </c>
      <c r="C26" s="2" t="s">
        <v>18</v>
      </c>
      <c r="D26" s="2">
        <f t="shared" si="3"/>
        <v>0</v>
      </c>
      <c r="E26" s="2">
        <f t="shared" si="4"/>
        <v>0</v>
      </c>
      <c r="F26" s="2">
        <f t="shared" si="5"/>
        <v>1.5849625007211563</v>
      </c>
      <c r="G26" s="3"/>
      <c r="K26" s="6" t="s">
        <v>37</v>
      </c>
    </row>
    <row r="27" spans="2:17" x14ac:dyDescent="0.2">
      <c r="B27" s="2">
        <v>9</v>
      </c>
      <c r="C27" s="2" t="s">
        <v>19</v>
      </c>
      <c r="D27" s="2">
        <f t="shared" si="3"/>
        <v>0</v>
      </c>
      <c r="E27" s="2">
        <f t="shared" si="4"/>
        <v>0</v>
      </c>
      <c r="F27" s="2">
        <f t="shared" si="5"/>
        <v>1.5849625007211563</v>
      </c>
      <c r="G27" s="3"/>
      <c r="K27" s="2"/>
      <c r="L27" s="9" t="s">
        <v>6</v>
      </c>
      <c r="M27" s="2" t="s">
        <v>7</v>
      </c>
      <c r="N27" s="2" t="s">
        <v>8</v>
      </c>
      <c r="O27" s="9" t="s">
        <v>23</v>
      </c>
    </row>
    <row r="28" spans="2:17" x14ac:dyDescent="0.2">
      <c r="B28" s="2">
        <v>10</v>
      </c>
      <c r="C28" s="3" t="s">
        <v>20</v>
      </c>
      <c r="D28" s="2">
        <f t="shared" si="3"/>
        <v>0</v>
      </c>
      <c r="E28" s="2">
        <f t="shared" si="4"/>
        <v>0</v>
      </c>
      <c r="F28" s="2">
        <f t="shared" si="5"/>
        <v>1.5849625007211563</v>
      </c>
      <c r="G28" s="2"/>
      <c r="K28" s="2" t="s">
        <v>29</v>
      </c>
      <c r="L28" s="2">
        <f t="shared" ref="L28:L34" si="6">L18*Q18</f>
        <v>0.3010299956639812</v>
      </c>
      <c r="M28" s="2">
        <f t="shared" ref="M28:M34" si="7">M18*Q18</f>
        <v>0.3010299956639812</v>
      </c>
      <c r="N28" s="2">
        <f t="shared" ref="N28:N34" si="8">N18*Q18</f>
        <v>0</v>
      </c>
      <c r="O28" s="2">
        <f t="shared" ref="O28:O34" si="9">O18*Q18</f>
        <v>0</v>
      </c>
    </row>
    <row r="29" spans="2:17" x14ac:dyDescent="0.2">
      <c r="B29" s="2">
        <v>11</v>
      </c>
      <c r="C29" s="3" t="s">
        <v>21</v>
      </c>
      <c r="D29" s="2">
        <f t="shared" si="3"/>
        <v>0</v>
      </c>
      <c r="E29" s="2">
        <f t="shared" si="4"/>
        <v>0</v>
      </c>
      <c r="F29" s="2">
        <f t="shared" si="5"/>
        <v>1.5849625007211563</v>
      </c>
      <c r="G29" s="2"/>
      <c r="K29" s="2" t="s">
        <v>30</v>
      </c>
      <c r="L29" s="2">
        <f t="shared" si="6"/>
        <v>0.12493873660829993</v>
      </c>
      <c r="M29" s="2">
        <f t="shared" si="7"/>
        <v>0</v>
      </c>
      <c r="N29" s="2">
        <f t="shared" si="8"/>
        <v>0.12493873660829993</v>
      </c>
      <c r="O29" s="2">
        <f t="shared" si="9"/>
        <v>0.12493873660829993</v>
      </c>
    </row>
    <row r="30" spans="2:17" x14ac:dyDescent="0.2">
      <c r="K30" s="2" t="s">
        <v>31</v>
      </c>
      <c r="L30" s="2">
        <f t="shared" si="6"/>
        <v>0.6020599913279624</v>
      </c>
      <c r="M30" s="2">
        <f t="shared" si="7"/>
        <v>0</v>
      </c>
      <c r="N30" s="2">
        <f t="shared" si="8"/>
        <v>0</v>
      </c>
      <c r="O30" s="2">
        <f t="shared" si="9"/>
        <v>0</v>
      </c>
    </row>
    <row r="31" spans="2:17" x14ac:dyDescent="0.2">
      <c r="K31" s="2" t="s">
        <v>32</v>
      </c>
      <c r="L31" s="2">
        <f t="shared" si="6"/>
        <v>0</v>
      </c>
      <c r="M31" s="2">
        <f t="shared" si="7"/>
        <v>0.12493873660829993</v>
      </c>
      <c r="N31" s="2">
        <f t="shared" si="8"/>
        <v>0.12493873660829993</v>
      </c>
      <c r="O31" s="2">
        <f t="shared" si="9"/>
        <v>0.12493873660829993</v>
      </c>
    </row>
    <row r="32" spans="2:17" x14ac:dyDescent="0.2">
      <c r="C32" s="2"/>
      <c r="D32" s="2" t="s">
        <v>6</v>
      </c>
      <c r="E32" s="2" t="s">
        <v>7</v>
      </c>
      <c r="F32" s="2" t="s">
        <v>8</v>
      </c>
      <c r="K32" s="2" t="s">
        <v>33</v>
      </c>
      <c r="L32" s="2">
        <f t="shared" si="6"/>
        <v>0</v>
      </c>
      <c r="M32" s="2">
        <f t="shared" si="7"/>
        <v>0</v>
      </c>
      <c r="N32" s="2">
        <f t="shared" si="8"/>
        <v>0.6020599913279624</v>
      </c>
      <c r="O32" s="2">
        <f t="shared" si="9"/>
        <v>0</v>
      </c>
    </row>
    <row r="33" spans="3:15" x14ac:dyDescent="0.2">
      <c r="C33" s="2" t="s">
        <v>6</v>
      </c>
      <c r="D33" s="5">
        <f>SQRT((POWER(D19-D19,2)+POWER(D20-D20,2)+POWER(D21-D21,2)+POWER(D22-D22,2)+POWER(D23-D23,2)+POWER(D24-D24,2)+POWER(D25-D25,2)+POWER(D26-D26,2)+POWER(D27-D27,2)+POWER(D28-D28,2)+POWER(D29-D29,2)))</f>
        <v>0</v>
      </c>
      <c r="E33" s="5" t="s">
        <v>46</v>
      </c>
      <c r="F33" s="5" t="s">
        <v>46</v>
      </c>
      <c r="K33" s="2" t="s">
        <v>34</v>
      </c>
      <c r="L33" s="2">
        <f t="shared" si="6"/>
        <v>0</v>
      </c>
      <c r="M33" s="2">
        <f t="shared" si="7"/>
        <v>0</v>
      </c>
      <c r="N33" s="2">
        <f t="shared" si="8"/>
        <v>0.6020599913279624</v>
      </c>
      <c r="O33" s="2">
        <f t="shared" si="9"/>
        <v>0</v>
      </c>
    </row>
    <row r="34" spans="3:15" x14ac:dyDescent="0.2">
      <c r="C34" s="2" t="s">
        <v>7</v>
      </c>
      <c r="D34" s="7">
        <f>SQRT(POWER(D19-E19,2)+POWER(D20-E20,2)+POWER(D21-E21,2)+POWER(D22-E22,2)+POWER(D23-E23,2)+POWER(D24-E24,2)+POWER(D25-E25,2)+POWER(D26-E26,2)+POWER(D27-E27,2)+POWER(D28-E28,2)+POWER(D29-E29,2))</f>
        <v>3.5920344890759686</v>
      </c>
      <c r="E34" s="5" t="s">
        <v>46</v>
      </c>
      <c r="F34" s="5" t="s">
        <v>46</v>
      </c>
      <c r="K34" s="2" t="s">
        <v>35</v>
      </c>
      <c r="L34" s="2">
        <f t="shared" si="6"/>
        <v>0</v>
      </c>
      <c r="M34" s="2">
        <f t="shared" si="7"/>
        <v>0</v>
      </c>
      <c r="N34" s="2">
        <f t="shared" si="8"/>
        <v>0</v>
      </c>
      <c r="O34" s="2">
        <f t="shared" si="9"/>
        <v>0.6020599913279624</v>
      </c>
    </row>
    <row r="35" spans="3:15" x14ac:dyDescent="0.2">
      <c r="C35" s="2" t="s">
        <v>8</v>
      </c>
      <c r="D35" s="5">
        <f>SQRT(POWER(D19-F19,2)+POWER(D20-F20,2)+POWER(D21-F21,2)+POWER(D22-F22,2)+POWER(D23-F23,2)+POWER(D24-F24,2)+POWER(D25-F25,2)+POWER(D26-F26,2)+POWER(D27-F27,2)+POWER(D28-F28,2)+POWER(D29-F29,2))</f>
        <v>4.2742373770470126</v>
      </c>
      <c r="E35" s="5" t="s">
        <v>46</v>
      </c>
      <c r="F35" s="5" t="s">
        <v>46</v>
      </c>
      <c r="K35" s="8" t="s">
        <v>43</v>
      </c>
    </row>
    <row r="36" spans="3:15" x14ac:dyDescent="0.2">
      <c r="K36" s="2"/>
      <c r="L36" s="2" t="s">
        <v>38</v>
      </c>
      <c r="M36" s="2" t="s">
        <v>39</v>
      </c>
    </row>
    <row r="37" spans="3:15" x14ac:dyDescent="0.2">
      <c r="K37" s="2" t="s">
        <v>6</v>
      </c>
      <c r="L37" s="2">
        <f>SQRT(POWER(L28-L28,2)+POWER(L29-L29,2)+POWER(L30-L30,2)+POWER(L31-L31,2)+POWER(L32-L32,2)+POWER(L33-L33,2)+POWER(L34-L34,2))</f>
        <v>0</v>
      </c>
      <c r="M37" s="2">
        <f>SQRT(POWER(O29-L29,2)+POWER(O30-L30,2)+POWER(O31-L31,2)+POWER(O32-L32,2)+POWER(O33-L33,2)+POWER(O34-L34,2)+POWER(O35-L35,2))</f>
        <v>0.86055921017727222</v>
      </c>
    </row>
    <row r="38" spans="3:15" x14ac:dyDescent="0.2">
      <c r="K38" s="2" t="s">
        <v>7</v>
      </c>
      <c r="L38" s="2">
        <f>SQRT(POWER(L29-M29,2)+POWER(L30-M30,2)+POWER(L31-M31,2)+POWER(L32-M32,2)+POWER(L33-M33,2)+POWER(L34-M34,2)+POWER(L35-M35,2))</f>
        <v>0.62745167859236983</v>
      </c>
      <c r="M38" s="2">
        <f>SQRT(POWER(O29-M29,2)+POWER(O30-M30,2)+POWER(O31-M31,2)+POWER(O32-M32,2)+POWER(O33-M33,2)+POWER(O34-M34,2)+POWER(O35-M35,2))</f>
        <v>0.61488691729707856</v>
      </c>
    </row>
    <row r="39" spans="3:15" x14ac:dyDescent="0.2">
      <c r="K39" s="2" t="s">
        <v>8</v>
      </c>
      <c r="L39" s="2">
        <f>SQRT(POWER(L29-N29,2)+POWER(L30-N30,2)+POWER(L31-N31,2)+POWER(L32-N32,2)+POWER(L33-N33,2)+POWER(L34-N34,2)+POWER(L35-N35,2))</f>
        <v>1.0502563436508046</v>
      </c>
      <c r="M39" s="2">
        <f>SQRT(POWER(O29-N29,2)+POWER(O30-N30,2)+POWER(O31-N31,2)+POWER(O32-N32,2)+POWER(O33-N33,2)+POWER(O34-N34,2)+POWER(O35-N35,2))</f>
        <v>1.0427984941845085</v>
      </c>
    </row>
    <row r="40" spans="3:15" x14ac:dyDescent="0.2">
      <c r="K40" s="2" t="s">
        <v>23</v>
      </c>
      <c r="L40" s="2">
        <f>SQRT(POWER(L29-O29,2)+POWER(L30-O30,2)+POWER(L31-O31,2)+POWER(L32-O32,2)+POWER(L33-O33,2)+POWER(L34-O34,2)+POWER(L35-O35,2))</f>
        <v>0.86055921017727222</v>
      </c>
      <c r="M40" s="2">
        <f>SQRT(POWER(O29-O29,2)+POWER(O30-O30,2)+POWER(O31-O31,2)+POWER(O32-O32,2)+POWER(O33-O33,2)+POWER(O34-O34,2)+POWER(O35-O35,2))</f>
        <v>0</v>
      </c>
    </row>
    <row r="42" spans="3:15" x14ac:dyDescent="0.2">
      <c r="K42" s="6" t="s">
        <v>40</v>
      </c>
    </row>
    <row r="43" spans="3:15" x14ac:dyDescent="0.2">
      <c r="K43" s="2"/>
      <c r="L43" s="2" t="s">
        <v>38</v>
      </c>
      <c r="M43" s="2" t="s">
        <v>39</v>
      </c>
    </row>
    <row r="44" spans="3:15" x14ac:dyDescent="0.2">
      <c r="K44" s="2" t="s">
        <v>6</v>
      </c>
      <c r="L44" s="2" t="s">
        <v>41</v>
      </c>
      <c r="M44" s="10" t="s">
        <v>42</v>
      </c>
    </row>
    <row r="45" spans="3:15" x14ac:dyDescent="0.2">
      <c r="K45" s="2" t="s">
        <v>7</v>
      </c>
      <c r="L45" s="10" t="s">
        <v>42</v>
      </c>
      <c r="M45" s="2" t="s">
        <v>41</v>
      </c>
    </row>
    <row r="46" spans="3:15" x14ac:dyDescent="0.2">
      <c r="K46" s="2" t="s">
        <v>8</v>
      </c>
      <c r="L46" s="10" t="s">
        <v>42</v>
      </c>
      <c r="M46" s="2" t="s">
        <v>41</v>
      </c>
    </row>
    <row r="47" spans="3:15" x14ac:dyDescent="0.2">
      <c r="K47" s="2" t="s">
        <v>23</v>
      </c>
      <c r="L47" s="10" t="s">
        <v>42</v>
      </c>
      <c r="M47" s="2" t="s">
        <v>41</v>
      </c>
    </row>
    <row r="49" spans="11:11" x14ac:dyDescent="0.2">
      <c r="K49" t="s">
        <v>44</v>
      </c>
    </row>
    <row r="50" spans="11:11" x14ac:dyDescent="0.2">
      <c r="K50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8" zoomScale="185" workbookViewId="0">
      <selection activeCell="C43" sqref="C43"/>
    </sheetView>
  </sheetViews>
  <sheetFormatPr baseColWidth="10" defaultRowHeight="15" x14ac:dyDescent="0.2"/>
  <cols>
    <col min="1" max="1" width="3.5" customWidth="1"/>
    <col min="2" max="2" width="3.33203125" customWidth="1"/>
  </cols>
  <sheetData>
    <row r="1" spans="1:9" x14ac:dyDescent="0.2">
      <c r="A1" t="s">
        <v>47</v>
      </c>
    </row>
    <row r="2" spans="1:9" x14ac:dyDescent="0.2">
      <c r="A2" t="s">
        <v>48</v>
      </c>
    </row>
    <row r="3" spans="1:9" x14ac:dyDescent="0.2">
      <c r="A3" t="s">
        <v>50</v>
      </c>
    </row>
    <row r="4" spans="1:9" x14ac:dyDescent="0.2">
      <c r="A4" t="s">
        <v>49</v>
      </c>
    </row>
    <row r="6" spans="1:9" x14ac:dyDescent="0.2">
      <c r="B6" s="2"/>
      <c r="C6" s="2"/>
      <c r="D6" s="2" t="s">
        <v>6</v>
      </c>
      <c r="E6" s="2" t="s">
        <v>7</v>
      </c>
      <c r="F6" s="2" t="s">
        <v>8</v>
      </c>
      <c r="G6" s="2" t="s">
        <v>23</v>
      </c>
      <c r="H6" s="3" t="s">
        <v>9</v>
      </c>
      <c r="I6" s="3" t="s">
        <v>10</v>
      </c>
    </row>
    <row r="7" spans="1:9" x14ac:dyDescent="0.2">
      <c r="B7" s="2">
        <v>1</v>
      </c>
      <c r="C7" s="2" t="s">
        <v>29</v>
      </c>
      <c r="D7" s="2">
        <v>1</v>
      </c>
      <c r="E7" s="2">
        <v>1</v>
      </c>
      <c r="F7" s="2">
        <v>0</v>
      </c>
      <c r="G7" s="2">
        <v>0</v>
      </c>
      <c r="H7" s="3">
        <v>2</v>
      </c>
      <c r="I7" s="2">
        <f>LOG(4/H7,10)</f>
        <v>0.30102999566398114</v>
      </c>
    </row>
    <row r="8" spans="1:9" x14ac:dyDescent="0.2">
      <c r="B8" s="2">
        <v>2</v>
      </c>
      <c r="C8" s="2" t="s">
        <v>30</v>
      </c>
      <c r="D8" s="2">
        <v>1</v>
      </c>
      <c r="E8" s="2">
        <v>0</v>
      </c>
      <c r="F8" s="2">
        <v>1</v>
      </c>
      <c r="G8" s="2">
        <v>1</v>
      </c>
      <c r="H8" s="3">
        <v>3</v>
      </c>
      <c r="I8" s="2">
        <f>LOG(4/H8,10)</f>
        <v>0.12493873660829991</v>
      </c>
    </row>
    <row r="9" spans="1:9" x14ac:dyDescent="0.2">
      <c r="B9" s="2">
        <v>3</v>
      </c>
      <c r="C9" s="2" t="s">
        <v>31</v>
      </c>
      <c r="D9" s="2">
        <v>1</v>
      </c>
      <c r="E9" s="2">
        <v>0</v>
      </c>
      <c r="F9" s="2">
        <v>0</v>
      </c>
      <c r="G9" s="2">
        <v>0</v>
      </c>
      <c r="H9" s="3">
        <v>1</v>
      </c>
      <c r="I9" s="2">
        <f t="shared" ref="I9:I13" si="0">LOG(4/H9,10)</f>
        <v>0.60205999132796229</v>
      </c>
    </row>
    <row r="10" spans="1:9" x14ac:dyDescent="0.2">
      <c r="B10" s="2">
        <v>4</v>
      </c>
      <c r="C10" s="2" t="s">
        <v>32</v>
      </c>
      <c r="D10" s="2">
        <v>0</v>
      </c>
      <c r="E10" s="2">
        <v>1</v>
      </c>
      <c r="F10" s="2">
        <v>1</v>
      </c>
      <c r="G10" s="2">
        <v>1</v>
      </c>
      <c r="H10" s="3">
        <v>3</v>
      </c>
      <c r="I10" s="2">
        <f t="shared" si="0"/>
        <v>0.12493873660829991</v>
      </c>
    </row>
    <row r="11" spans="1:9" x14ac:dyDescent="0.2">
      <c r="B11" s="2">
        <v>5</v>
      </c>
      <c r="C11" s="2" t="s">
        <v>33</v>
      </c>
      <c r="D11" s="2">
        <v>0</v>
      </c>
      <c r="E11" s="2">
        <v>0</v>
      </c>
      <c r="F11" s="2">
        <v>1</v>
      </c>
      <c r="G11" s="2">
        <v>0</v>
      </c>
      <c r="H11" s="3">
        <v>1</v>
      </c>
      <c r="I11" s="2">
        <f t="shared" si="0"/>
        <v>0.60205999132796229</v>
      </c>
    </row>
    <row r="12" spans="1:9" x14ac:dyDescent="0.2">
      <c r="B12" s="2">
        <v>6</v>
      </c>
      <c r="C12" s="2" t="s">
        <v>34</v>
      </c>
      <c r="D12" s="2">
        <v>0</v>
      </c>
      <c r="E12" s="2">
        <v>0</v>
      </c>
      <c r="F12" s="2">
        <v>1</v>
      </c>
      <c r="G12" s="2">
        <v>0</v>
      </c>
      <c r="H12" s="3">
        <v>1</v>
      </c>
      <c r="I12" s="2">
        <f t="shared" si="0"/>
        <v>0.60205999132796229</v>
      </c>
    </row>
    <row r="13" spans="1:9" x14ac:dyDescent="0.2">
      <c r="B13" s="2">
        <v>7</v>
      </c>
      <c r="C13" s="2" t="s">
        <v>35</v>
      </c>
      <c r="D13" s="2">
        <v>0</v>
      </c>
      <c r="E13" s="2">
        <v>0</v>
      </c>
      <c r="F13" s="2">
        <v>0</v>
      </c>
      <c r="G13" s="2">
        <v>1</v>
      </c>
      <c r="H13" s="3">
        <v>1</v>
      </c>
      <c r="I13" s="2">
        <f t="shared" si="0"/>
        <v>0.60205999132796229</v>
      </c>
    </row>
    <row r="16" spans="1:9" x14ac:dyDescent="0.2">
      <c r="B16" s="2"/>
      <c r="C16" s="2"/>
      <c r="D16" s="2" t="s">
        <v>6</v>
      </c>
      <c r="E16" s="2" t="s">
        <v>7</v>
      </c>
      <c r="F16" s="2" t="s">
        <v>8</v>
      </c>
      <c r="G16" s="3" t="s">
        <v>23</v>
      </c>
    </row>
    <row r="17" spans="2:7" x14ac:dyDescent="0.2">
      <c r="B17" s="2">
        <v>1</v>
      </c>
      <c r="C17" s="2" t="s">
        <v>29</v>
      </c>
      <c r="D17" s="2">
        <f>D7*I7</f>
        <v>0.30102999566398114</v>
      </c>
      <c r="E17" s="2">
        <f>E7*I7</f>
        <v>0.30102999566398114</v>
      </c>
      <c r="F17" s="2">
        <f>F7*I7</f>
        <v>0</v>
      </c>
      <c r="G17" s="2">
        <f>G7*I7</f>
        <v>0</v>
      </c>
    </row>
    <row r="18" spans="2:7" x14ac:dyDescent="0.2">
      <c r="B18" s="2">
        <v>2</v>
      </c>
      <c r="C18" s="2" t="s">
        <v>30</v>
      </c>
      <c r="D18" s="2">
        <f t="shared" ref="D18:D23" si="1">D8*I8</f>
        <v>0.12493873660829991</v>
      </c>
      <c r="E18" s="2">
        <f t="shared" ref="E18:E23" si="2">E8*I8</f>
        <v>0</v>
      </c>
      <c r="F18" s="2">
        <f t="shared" ref="F18:F23" si="3">F8*I8</f>
        <v>0.12493873660829991</v>
      </c>
      <c r="G18" s="2">
        <f t="shared" ref="G18:G23" si="4">G8*I8</f>
        <v>0.12493873660829991</v>
      </c>
    </row>
    <row r="19" spans="2:7" x14ac:dyDescent="0.2">
      <c r="B19" s="2">
        <v>3</v>
      </c>
      <c r="C19" s="2" t="s">
        <v>31</v>
      </c>
      <c r="D19" s="2">
        <f t="shared" si="1"/>
        <v>0.60205999132796229</v>
      </c>
      <c r="E19" s="2">
        <f t="shared" si="2"/>
        <v>0</v>
      </c>
      <c r="F19" s="2">
        <f t="shared" si="3"/>
        <v>0</v>
      </c>
      <c r="G19" s="2">
        <f t="shared" si="4"/>
        <v>0</v>
      </c>
    </row>
    <row r="20" spans="2:7" x14ac:dyDescent="0.2">
      <c r="B20" s="2">
        <v>4</v>
      </c>
      <c r="C20" s="2" t="s">
        <v>32</v>
      </c>
      <c r="D20" s="2">
        <f t="shared" si="1"/>
        <v>0</v>
      </c>
      <c r="E20" s="2">
        <f t="shared" si="2"/>
        <v>0.12493873660829991</v>
      </c>
      <c r="F20" s="2">
        <f t="shared" si="3"/>
        <v>0.12493873660829991</v>
      </c>
      <c r="G20" s="2">
        <f t="shared" si="4"/>
        <v>0.12493873660829991</v>
      </c>
    </row>
    <row r="21" spans="2:7" x14ac:dyDescent="0.2">
      <c r="B21" s="2">
        <v>5</v>
      </c>
      <c r="C21" s="2" t="s">
        <v>33</v>
      </c>
      <c r="D21" s="2">
        <f t="shared" si="1"/>
        <v>0</v>
      </c>
      <c r="E21" s="2">
        <f t="shared" si="2"/>
        <v>0</v>
      </c>
      <c r="F21" s="2">
        <f t="shared" si="3"/>
        <v>0.60205999132796229</v>
      </c>
      <c r="G21" s="2">
        <f t="shared" si="4"/>
        <v>0</v>
      </c>
    </row>
    <row r="22" spans="2:7" x14ac:dyDescent="0.2">
      <c r="B22" s="2">
        <v>6</v>
      </c>
      <c r="C22" s="2" t="s">
        <v>34</v>
      </c>
      <c r="D22" s="2">
        <f t="shared" si="1"/>
        <v>0</v>
      </c>
      <c r="E22" s="2">
        <f t="shared" si="2"/>
        <v>0</v>
      </c>
      <c r="F22" s="2">
        <f t="shared" si="3"/>
        <v>0.60205999132796229</v>
      </c>
      <c r="G22" s="2">
        <f t="shared" si="4"/>
        <v>0</v>
      </c>
    </row>
    <row r="23" spans="2:7" x14ac:dyDescent="0.2">
      <c r="B23" s="2">
        <v>7</v>
      </c>
      <c r="C23" s="2" t="s">
        <v>35</v>
      </c>
      <c r="D23" s="2">
        <f t="shared" si="1"/>
        <v>0</v>
      </c>
      <c r="E23" s="2">
        <f t="shared" si="2"/>
        <v>0</v>
      </c>
      <c r="F23" s="2">
        <f t="shared" si="3"/>
        <v>0</v>
      </c>
      <c r="G23" s="2">
        <f t="shared" si="4"/>
        <v>0.60205999132796229</v>
      </c>
    </row>
    <row r="26" spans="2:7" x14ac:dyDescent="0.2">
      <c r="C26" s="11"/>
      <c r="D26" s="11" t="s">
        <v>6</v>
      </c>
      <c r="E26" s="11" t="s">
        <v>7</v>
      </c>
      <c r="F26" s="11" t="s">
        <v>8</v>
      </c>
      <c r="G26" s="3" t="s">
        <v>23</v>
      </c>
    </row>
    <row r="27" spans="2:7" x14ac:dyDescent="0.2">
      <c r="C27" s="2" t="s">
        <v>6</v>
      </c>
      <c r="D27" s="5">
        <f>SQRT((POWER(D17-D17,2)+POWER(D18-D18,2)+POWER(D19-D19,2)+POWER(D20-D20,2)+POWER(D21-D21,2)+POWER(D22-D22,2)+POWER(D23-D23,2)))</f>
        <v>0</v>
      </c>
      <c r="E27" s="5">
        <f>SQRT((POWER(D17-E17,2)+POWER(D18-E18,2)+POWER(D19-E19,2)+POWER(D20-E20,2)+POWER(D21-E21,2)+POWER(D22-E22,2)+POWER(D23-E23,2)))</f>
        <v>0.62745167859236961</v>
      </c>
      <c r="F27" s="5">
        <f>SQRT(POWER(D17-F17,2)+POWER(D18-F18,2)+POWER(D19-F19,2)+POWER(D20-F20,2)+POWER(D21-F21,2)+POWER(D22-F22,2)+POWER(D23-F23,2))</f>
        <v>1.0925463128253248</v>
      </c>
      <c r="G27" s="5">
        <f>SQRT(POWER(D17-G17,2)+POWER(D18-G18,2)+POWER(D19-G19,2)+POWER(D20-G20,2)+POWER(D21-G21,2)+POWER(D22-G22,2)+POWER(D23-G23,2))</f>
        <v>0.91169140201626697</v>
      </c>
    </row>
    <row r="28" spans="2:7" x14ac:dyDescent="0.2">
      <c r="C28" s="2" t="s">
        <v>7</v>
      </c>
      <c r="D28" s="12">
        <f>SQRT(POWER(D17-E17,2)+POWER(D18-E18,2)+POWER(D19-E19,2)+POWER(D20-E20,2)+POWER(D21-E21,2)+POWER(D22-E22,2)+POWER(D23-E23,2))</f>
        <v>0.62745167859236961</v>
      </c>
      <c r="E28" s="12">
        <f>SQRT(POWER(E17-E17,2)+POWER(E18-E18,2)+POWER(E19-E19,2)+POWER(E20-E20,2)+POWER(E21-E21,2)+POWER(E22-E22,2)+POWER(E23-E23,2))</f>
        <v>0</v>
      </c>
      <c r="F28" s="12">
        <f>SQRT(POWER(F17-E17,2)+POWER(F18-E18,2)+POWER(F19-E19,2)+POWER(F20-E20,2)+POWER(F21-E21,2)+POWER(F22-E22,2)+POWER(F23-E23,2))</f>
        <v>0.91169140201626708</v>
      </c>
      <c r="G28" s="12">
        <f>SQRT(POWER(E17-G17,2)+POWER(E18-G18,2)+POWER(E19-G19,2)+POWER(E20-G20,2)+POWER(E21-G21,2)+POWER(E22-G22,2)+POWER(E23-G23,2))</f>
        <v>0.68462031765976727</v>
      </c>
    </row>
    <row r="29" spans="2:7" x14ac:dyDescent="0.2">
      <c r="C29" s="2" t="s">
        <v>8</v>
      </c>
      <c r="D29" s="5">
        <f>F27</f>
        <v>1.0925463128253248</v>
      </c>
      <c r="E29" s="12">
        <f>SQRT(POWER(F17-E17,2)+POWER(F18-E18,2)+POWER(F19-E19,2)+POWER(F20-E20,2)+POWER(F21-E21,2)+POWER(F22-E22,2)+POWER(F23-E23,2))</f>
        <v>0.91169140201626708</v>
      </c>
      <c r="F29" s="7">
        <f>SQRT(POWER(F18-F18,2)+POWER(F19-F19,2)+POWER(F20-F20,2)+POWER(F21-F21,2)+POWER(F22-F22,2)+POWER(F23-F23,2)+POWER(F17-F17,2))</f>
        <v>0</v>
      </c>
      <c r="G29" s="5">
        <f>SQRT(POWER(F17-G17,2)+POWER(F18-G18,2)+POWER(F19-G19,2)+POWER(F20-G20,2)+POWER(F21-G21,2)+POWER(F22-G22,2)+POWER(F23-G23,2))</f>
        <v>1.0427984941845083</v>
      </c>
    </row>
    <row r="30" spans="2:7" x14ac:dyDescent="0.2">
      <c r="C30" s="3" t="s">
        <v>23</v>
      </c>
      <c r="D30" s="5">
        <f>SQRT(POWER(D17-G17,2)+POWER(D18-G18,2)+POWER(D19-G19,2)+POWER(D20-G20,2)+POWER(D21-G21,2)+POWER(D22-G22,2)+POWER(D23-G23,2))</f>
        <v>0.91169140201626697</v>
      </c>
      <c r="E30" s="5">
        <f>SQRT(POWER(E17-G17,2)+POWER(E18-G18,2)+POWER(E19-G19,2)+POWER(E20-G20,2)+POWER(E21-G21,2)+POWER(E22-G22,2)+POWER(E23-G23,2))</f>
        <v>0.68462031765976727</v>
      </c>
      <c r="F30" s="5">
        <f>SQRT(POWER(F17-G17,2)+POWER(F18-G18,2)+POWER(F19-G19,2)+POWER(F20-G20,2)+POWER(F21-G21,2)+POWER(F22-G22,2)+POWER(F23-G23,2))</f>
        <v>1.0427984941845083</v>
      </c>
      <c r="G30" s="7">
        <f>SQRT(POWER(G19-G19,2)+POWER(G20-G20,2)+POWER(G21-G21,2)+POWER(G22-G22,2)+POWER(G23-G23,2)+POWER(G17-G17,2)+POWER(G18-G18,2))</f>
        <v>0</v>
      </c>
    </row>
    <row r="33" spans="3:5" x14ac:dyDescent="0.2">
      <c r="C33" s="11"/>
      <c r="D33" s="11" t="s">
        <v>51</v>
      </c>
      <c r="E33" s="11" t="s">
        <v>52</v>
      </c>
    </row>
    <row r="34" spans="3:5" x14ac:dyDescent="0.2">
      <c r="C34" s="2" t="s">
        <v>6</v>
      </c>
      <c r="D34" s="5">
        <v>0</v>
      </c>
      <c r="E34" s="5">
        <v>0.91169140201626697</v>
      </c>
    </row>
    <row r="35" spans="3:5" x14ac:dyDescent="0.2">
      <c r="C35" s="2" t="s">
        <v>7</v>
      </c>
      <c r="D35" s="12">
        <v>0.62745167859236961</v>
      </c>
      <c r="E35" s="12">
        <v>0.68462031765976727</v>
      </c>
    </row>
    <row r="36" spans="3:5" x14ac:dyDescent="0.2">
      <c r="C36" s="2" t="s">
        <v>8</v>
      </c>
      <c r="D36" s="5">
        <v>1.0925463128253248</v>
      </c>
      <c r="E36" s="5">
        <v>1.0427984941845083</v>
      </c>
    </row>
    <row r="37" spans="3:5" x14ac:dyDescent="0.2">
      <c r="C37" s="3" t="s">
        <v>23</v>
      </c>
      <c r="D37" s="5">
        <v>0.91169140201626697</v>
      </c>
      <c r="E37" s="5">
        <v>0</v>
      </c>
    </row>
    <row r="40" spans="3:5" x14ac:dyDescent="0.2">
      <c r="C40" s="11"/>
      <c r="D40" s="11" t="s">
        <v>51</v>
      </c>
      <c r="E40" s="11" t="s">
        <v>52</v>
      </c>
    </row>
    <row r="41" spans="3:5" x14ac:dyDescent="0.2">
      <c r="C41" s="2" t="s">
        <v>6</v>
      </c>
      <c r="D41" s="13" t="s">
        <v>53</v>
      </c>
      <c r="E41" s="14" t="s">
        <v>42</v>
      </c>
    </row>
    <row r="42" spans="3:5" x14ac:dyDescent="0.2">
      <c r="C42" s="2" t="s">
        <v>7</v>
      </c>
      <c r="D42" s="15" t="s">
        <v>53</v>
      </c>
      <c r="E42" s="16" t="s">
        <v>42</v>
      </c>
    </row>
    <row r="43" spans="3:5" x14ac:dyDescent="0.2">
      <c r="C43" s="2" t="s">
        <v>8</v>
      </c>
      <c r="D43" s="14" t="s">
        <v>42</v>
      </c>
      <c r="E43" s="13" t="s">
        <v>53</v>
      </c>
    </row>
    <row r="44" spans="3:5" x14ac:dyDescent="0.2">
      <c r="C44" s="3" t="s">
        <v>23</v>
      </c>
      <c r="D44" s="14" t="s">
        <v>42</v>
      </c>
      <c r="E44" s="13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Contoh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dhaulis</dc:creator>
  <cp:lastModifiedBy>Microsoft Office User</cp:lastModifiedBy>
  <dcterms:created xsi:type="dcterms:W3CDTF">2015-10-20T05:10:48Z</dcterms:created>
  <dcterms:modified xsi:type="dcterms:W3CDTF">2020-08-04T03:34:40Z</dcterms:modified>
</cp:coreProperties>
</file>