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Input-'20" sheetId="1" r:id="rId1"/>
  </sheets>
  <definedNames>
    <definedName name="_xlnm.Print_Area" localSheetId="0">'Input-''20'!#REF!</definedName>
  </definedNames>
  <calcPr calcId="124519"/>
</workbook>
</file>

<file path=xl/calcChain.xml><?xml version="1.0" encoding="utf-8"?>
<calcChain xmlns="http://schemas.openxmlformats.org/spreadsheetml/2006/main">
  <c r="DU13" i="1"/>
  <c r="DQ13"/>
  <c r="DP13"/>
  <c r="DU9"/>
  <c r="DQ9"/>
  <c r="DP9"/>
  <c r="DU8"/>
  <c r="DQ8"/>
  <c r="DP8"/>
  <c r="DU6"/>
  <c r="DQ6"/>
  <c r="DP6"/>
  <c r="DU5"/>
  <c r="DQ5"/>
  <c r="DP5"/>
  <c r="DS5" l="1"/>
  <c r="DT5" s="1"/>
  <c r="DS9"/>
  <c r="DT9" s="1"/>
  <c r="DS13"/>
  <c r="DT13" s="1"/>
  <c r="DS8"/>
  <c r="DT8" s="1"/>
  <c r="DS6"/>
  <c r="DT6" s="1"/>
</calcChain>
</file>

<file path=xl/sharedStrings.xml><?xml version="1.0" encoding="utf-8"?>
<sst xmlns="http://schemas.openxmlformats.org/spreadsheetml/2006/main" count="263" uniqueCount="136">
  <si>
    <t>:</t>
  </si>
  <si>
    <t>JD</t>
  </si>
  <si>
    <t>SA</t>
  </si>
  <si>
    <t>BB</t>
  </si>
  <si>
    <t>SSA</t>
  </si>
  <si>
    <t>Whiteness</t>
  </si>
  <si>
    <t>Residue</t>
  </si>
  <si>
    <t>Rate</t>
  </si>
  <si>
    <t>RENCANA</t>
  </si>
  <si>
    <t>Mesin</t>
  </si>
  <si>
    <t>PRODUKSI</t>
  </si>
  <si>
    <t>SA, SB &amp; Mix</t>
  </si>
  <si>
    <t>RA &amp; RB</t>
  </si>
  <si>
    <t>RC, RD, RE, RF &amp; RG</t>
  </si>
  <si>
    <t>RA</t>
  </si>
  <si>
    <t>Hasil</t>
  </si>
  <si>
    <t>Whiteness (%)</t>
  </si>
  <si>
    <t>&gt; 85.0</t>
  </si>
  <si>
    <t>&gt; 80.0</t>
  </si>
  <si>
    <t>&gt; 70,0</t>
  </si>
  <si>
    <t>RB</t>
  </si>
  <si>
    <t>Moisture  (%)</t>
  </si>
  <si>
    <t>0,3 ± 0,1</t>
  </si>
  <si>
    <t>Residue Max (%)</t>
  </si>
  <si>
    <t>7,608/4,69</t>
  </si>
  <si>
    <t>RE</t>
  </si>
  <si>
    <t>MESIN</t>
  </si>
  <si>
    <t>Moist</t>
  </si>
  <si>
    <t>rpm</t>
  </si>
  <si>
    <t>CIE 86</t>
  </si>
  <si>
    <t>ISO 2470</t>
  </si>
  <si>
    <t>15/16/20/21/</t>
  </si>
  <si>
    <t>SB</t>
  </si>
  <si>
    <t>RC</t>
  </si>
  <si>
    <t>RD</t>
  </si>
  <si>
    <t>RF</t>
  </si>
  <si>
    <t>RG</t>
  </si>
  <si>
    <t>SELASA</t>
  </si>
  <si>
    <t>MESH</t>
  </si>
  <si>
    <t>08:00</t>
  </si>
  <si>
    <t>0,02</t>
  </si>
  <si>
    <t>0,01</t>
  </si>
  <si>
    <t>Mixer</t>
  </si>
  <si>
    <t>0,03</t>
  </si>
  <si>
    <t>83,7</t>
  </si>
  <si>
    <t>82,6</t>
  </si>
  <si>
    <t>0,176</t>
  </si>
  <si>
    <t>13:00</t>
  </si>
  <si>
    <t>91,4</t>
  </si>
  <si>
    <t>88,9</t>
  </si>
  <si>
    <t>2,05</t>
  </si>
  <si>
    <t>91,3</t>
  </si>
  <si>
    <t>88,6</t>
  </si>
  <si>
    <t>0,109</t>
  </si>
  <si>
    <t>77,1</t>
  </si>
  <si>
    <t>0,187</t>
  </si>
  <si>
    <t>78,5</t>
  </si>
  <si>
    <t>90,5</t>
  </si>
  <si>
    <t>81,2</t>
  </si>
  <si>
    <t>90,9</t>
  </si>
  <si>
    <t>0,139</t>
  </si>
  <si>
    <t>0,00</t>
  </si>
  <si>
    <t>78,6</t>
  </si>
  <si>
    <t>92,3</t>
  </si>
  <si>
    <t>0,107</t>
  </si>
  <si>
    <t>90,3</t>
  </si>
  <si>
    <t>0,124</t>
  </si>
  <si>
    <t>75,0</t>
  </si>
  <si>
    <t>87,8</t>
  </si>
  <si>
    <t>92,1</t>
  </si>
  <si>
    <t>81,4</t>
  </si>
  <si>
    <t>0,105</t>
  </si>
  <si>
    <t>0,04</t>
  </si>
  <si>
    <t>87,1</t>
  </si>
  <si>
    <t>74,9</t>
  </si>
  <si>
    <t>1,70</t>
  </si>
  <si>
    <t>89,9</t>
  </si>
  <si>
    <t>0,108</t>
  </si>
  <si>
    <t>87,7</t>
  </si>
  <si>
    <t>92,6</t>
  </si>
  <si>
    <t>89,2</t>
  </si>
  <si>
    <t>84,3</t>
  </si>
  <si>
    <t>85,6</t>
  </si>
  <si>
    <t>84,8</t>
  </si>
  <si>
    <t>77,2</t>
  </si>
  <si>
    <t>0,104</t>
  </si>
  <si>
    <t>0,103</t>
  </si>
  <si>
    <t>74,2</t>
  </si>
  <si>
    <t>d-50</t>
  </si>
  <si>
    <t>d-98</t>
  </si>
  <si>
    <t>0,10</t>
  </si>
  <si>
    <t>2,50</t>
  </si>
  <si>
    <t>40,00</t>
  </si>
  <si>
    <t>1,40</t>
  </si>
  <si>
    <t>23,00</t>
  </si>
  <si>
    <t>30,00</t>
  </si>
  <si>
    <t>0,30</t>
  </si>
  <si>
    <t>7,00</t>
  </si>
  <si>
    <t>60,00</t>
  </si>
  <si>
    <t>Std</t>
  </si>
  <si>
    <t>1,67</t>
  </si>
  <si>
    <t>75,9</t>
  </si>
  <si>
    <t>77,5</t>
  </si>
  <si>
    <t>0,116</t>
  </si>
  <si>
    <t>81,7</t>
  </si>
  <si>
    <t>0,262</t>
  </si>
  <si>
    <t>0,11</t>
  </si>
  <si>
    <t>0,281</t>
  </si>
  <si>
    <t>0,44</t>
  </si>
  <si>
    <t>0,207</t>
  </si>
  <si>
    <t>81,5</t>
  </si>
  <si>
    <t>18,19</t>
  </si>
  <si>
    <t>94,6</t>
  </si>
  <si>
    <t>18,98</t>
  </si>
  <si>
    <t>94,1</t>
  </si>
  <si>
    <t>0,131</t>
  </si>
  <si>
    <t>2,34</t>
  </si>
  <si>
    <t>22,15</t>
  </si>
  <si>
    <t>1,81</t>
  </si>
  <si>
    <t>22,40</t>
  </si>
  <si>
    <t>5,90</t>
  </si>
  <si>
    <t>43,98</t>
  </si>
  <si>
    <t>0,120</t>
  </si>
  <si>
    <t>4,30</t>
  </si>
  <si>
    <t>43,50</t>
  </si>
  <si>
    <t>4,50</t>
  </si>
  <si>
    <t>30,88</t>
  </si>
  <si>
    <t>5,62</t>
  </si>
  <si>
    <t>33,65</t>
  </si>
  <si>
    <t>5,59</t>
  </si>
  <si>
    <t>42,44</t>
  </si>
  <si>
    <t>0,186</t>
  </si>
  <si>
    <t>5,97</t>
  </si>
  <si>
    <t>47,37</t>
  </si>
  <si>
    <t>4,95</t>
  </si>
  <si>
    <t>29,80</t>
  </si>
</sst>
</file>

<file path=xl/styles.xml><?xml version="1.0" encoding="utf-8"?>
<styleSheet xmlns="http://schemas.openxmlformats.org/spreadsheetml/2006/main">
  <numFmts count="12">
    <numFmt numFmtId="41" formatCode="_(* #,##0_);_(* \(#,##0\);_(* &quot;-&quot;_);_(@_)"/>
    <numFmt numFmtId="43" formatCode="_(* #,##0.00_);_(* \(#,##0.00\);_(* &quot;-&quot;??_);_(@_)"/>
    <numFmt numFmtId="164" formatCode="#,##0;[Red]#,##0"/>
    <numFmt numFmtId="165" formatCode="[$-409]d\-mmm\-yy;@"/>
    <numFmt numFmtId="166" formatCode="dd/mm/yyyy;@"/>
    <numFmt numFmtId="167" formatCode="#,##0.00;[Red]#,##0.00"/>
    <numFmt numFmtId="168" formatCode="#,##0.0;[Red]#,##0.0"/>
    <numFmt numFmtId="169" formatCode="#,##0.000;[Red]#,##0.000"/>
    <numFmt numFmtId="172" formatCode="0.00;[Red]0.00"/>
    <numFmt numFmtId="173" formatCode="0.0"/>
    <numFmt numFmtId="174" formatCode="0.000"/>
    <numFmt numFmtId="175" formatCode="#,##0.0"/>
  </numFmts>
  <fonts count="3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name val="Comic Sans MS"/>
      <family val="4"/>
    </font>
    <font>
      <sz val="9"/>
      <name val="Arial"/>
      <family val="2"/>
    </font>
    <font>
      <sz val="10"/>
      <color theme="1"/>
      <name val="Calibri"/>
      <family val="2"/>
      <charset val="1"/>
      <scheme val="minor"/>
    </font>
    <font>
      <sz val="9"/>
      <name val="Comic Sans MS"/>
      <family val="4"/>
    </font>
    <font>
      <sz val="10"/>
      <color theme="1"/>
      <name val="Comic Sans MS"/>
      <family val="4"/>
    </font>
    <font>
      <sz val="10"/>
      <name val="Comic Sans MS"/>
      <family val="4"/>
    </font>
    <font>
      <i/>
      <sz val="11"/>
      <color theme="1"/>
      <name val="Arial Narrow"/>
      <family val="2"/>
    </font>
    <font>
      <sz val="12"/>
      <color theme="1"/>
      <name val="Bodoni MT Condensed"/>
      <family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7"/>
      <color theme="1"/>
      <name val="Cambria"/>
      <family val="1"/>
      <scheme val="major"/>
    </font>
    <font>
      <b/>
      <sz val="14"/>
      <color rgb="FF00B0F0"/>
      <name val="Calibri"/>
      <family val="2"/>
      <charset val="1"/>
      <scheme val="minor"/>
    </font>
    <font>
      <b/>
      <sz val="14"/>
      <color rgb="FF00B0F0"/>
      <name val="Arial Narrow"/>
      <family val="2"/>
    </font>
    <font>
      <b/>
      <i/>
      <sz val="14"/>
      <color rgb="FF00B0F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41" fontId="3" fillId="0" borderId="0" applyFont="0" applyFill="0" applyBorder="0" applyAlignment="0" applyProtection="0"/>
    <xf numFmtId="0" fontId="12" fillId="0" borderId="0"/>
    <xf numFmtId="41" fontId="12" fillId="0" borderId="0" applyFont="0" applyFill="0" applyBorder="0" applyAlignment="0" applyProtection="0"/>
    <xf numFmtId="0" fontId="12" fillId="0" borderId="0"/>
    <xf numFmtId="41" fontId="3" fillId="0" borderId="0" applyFont="0" applyFill="0" applyBorder="0" applyAlignment="0" applyProtection="0"/>
    <xf numFmtId="0" fontId="3" fillId="0" borderId="0"/>
    <xf numFmtId="43" fontId="1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2" fillId="0" borderId="0"/>
    <xf numFmtId="0" fontId="23" fillId="0" borderId="0"/>
  </cellStyleXfs>
  <cellXfs count="182">
    <xf numFmtId="0" fontId="0" fillId="0" borderId="0" xfId="0"/>
    <xf numFmtId="164" fontId="5" fillId="0" borderId="2" xfId="1" applyNumberFormat="1" applyFont="1" applyFill="1" applyBorder="1" applyAlignment="1">
      <alignment horizontal="center" vertical="center"/>
    </xf>
    <xf numFmtId="165" fontId="6" fillId="0" borderId="3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166" fontId="4" fillId="0" borderId="2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5" fillId="0" borderId="2" xfId="0" applyFont="1" applyBorder="1"/>
    <xf numFmtId="0" fontId="7" fillId="0" borderId="2" xfId="0" applyFont="1" applyBorder="1" applyAlignment="1">
      <alignment vertical="center"/>
    </xf>
    <xf numFmtId="164" fontId="8" fillId="0" borderId="3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4" fontId="5" fillId="0" borderId="0" xfId="1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/>
    <xf numFmtId="167" fontId="0" fillId="0" borderId="5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2" fontId="11" fillId="0" borderId="0" xfId="0" applyNumberFormat="1" applyFont="1" applyFill="1" applyBorder="1" applyAlignment="1">
      <alignment horizontal="left" vertical="center"/>
    </xf>
    <xf numFmtId="0" fontId="13" fillId="0" borderId="7" xfId="2" applyFont="1" applyBorder="1" applyAlignment="1">
      <alignment horizontal="left" vertical="center" indent="2"/>
    </xf>
    <xf numFmtId="0" fontId="0" fillId="0" borderId="5" xfId="0" applyBorder="1" applyAlignment="1">
      <alignment horizontal="left" vertical="center" indent="2"/>
    </xf>
    <xf numFmtId="0" fontId="0" fillId="0" borderId="8" xfId="0" applyBorder="1" applyAlignment="1">
      <alignment horizontal="left" vertical="center" indent="2"/>
    </xf>
    <xf numFmtId="0" fontId="13" fillId="0" borderId="10" xfId="2" applyFont="1" applyBorder="1" applyAlignment="1">
      <alignment horizontal="left" vertical="center" indent="5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1" fillId="0" borderId="0" xfId="0" applyFont="1" applyFill="1" applyBorder="1" applyAlignment="1">
      <alignment horizontal="left" vertical="top"/>
    </xf>
    <xf numFmtId="2" fontId="14" fillId="0" borderId="0" xfId="0" applyNumberFormat="1" applyFont="1" applyFill="1" applyBorder="1" applyAlignment="1">
      <alignment horizontal="left" vertical="center"/>
    </xf>
    <xf numFmtId="164" fontId="0" fillId="0" borderId="0" xfId="1" applyNumberFormat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3" fontId="15" fillId="0" borderId="0" xfId="1" applyNumberFormat="1" applyFont="1" applyFill="1" applyBorder="1" applyAlignment="1">
      <alignment horizontal="center"/>
    </xf>
    <xf numFmtId="2" fontId="11" fillId="0" borderId="9" xfId="0" applyNumberFormat="1" applyFont="1" applyBorder="1" applyAlignment="1">
      <alignment horizontal="left" vertical="center"/>
    </xf>
    <xf numFmtId="2" fontId="14" fillId="0" borderId="9" xfId="0" applyNumberFormat="1" applyFont="1" applyBorder="1" applyAlignment="1">
      <alignment horizontal="left" vertical="center"/>
    </xf>
    <xf numFmtId="164" fontId="0" fillId="0" borderId="9" xfId="1" applyNumberFormat="1" applyFont="1" applyBorder="1" applyAlignment="1">
      <alignment horizontal="right"/>
    </xf>
    <xf numFmtId="164" fontId="0" fillId="2" borderId="9" xfId="1" applyNumberFormat="1" applyFont="1" applyFill="1" applyBorder="1" applyAlignment="1">
      <alignment horizontal="center"/>
    </xf>
    <xf numFmtId="3" fontId="15" fillId="2" borderId="9" xfId="1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167" fontId="0" fillId="3" borderId="9" xfId="1" applyNumberFormat="1" applyFon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16" fillId="0" borderId="14" xfId="2" applyFont="1" applyBorder="1" applyAlignment="1">
      <alignment horizontal="left" vertical="center"/>
    </xf>
    <xf numFmtId="0" fontId="16" fillId="0" borderId="15" xfId="2" applyFont="1" applyBorder="1" applyAlignment="1">
      <alignment horizontal="left" vertical="center"/>
    </xf>
    <xf numFmtId="0" fontId="16" fillId="0" borderId="16" xfId="2" applyFont="1" applyBorder="1" applyAlignment="1">
      <alignment horizontal="left" vertical="center"/>
    </xf>
    <xf numFmtId="4" fontId="15" fillId="0" borderId="0" xfId="1" applyNumberFormat="1" applyFont="1" applyFill="1" applyBorder="1" applyAlignment="1">
      <alignment horizontal="center"/>
    </xf>
    <xf numFmtId="0" fontId="16" fillId="0" borderId="18" xfId="2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6" fillId="0" borderId="22" xfId="2" applyFont="1" applyBorder="1" applyAlignment="1">
      <alignment horizontal="left" vertical="center"/>
    </xf>
    <xf numFmtId="0" fontId="16" fillId="0" borderId="23" xfId="2" applyFont="1" applyBorder="1" applyAlignment="1">
      <alignment horizontal="left" vertical="center"/>
    </xf>
    <xf numFmtId="0" fontId="16" fillId="0" borderId="24" xfId="2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167" fontId="19" fillId="0" borderId="17" xfId="0" quotePrefix="1" applyNumberFormat="1" applyFont="1" applyFill="1" applyBorder="1" applyAlignment="1">
      <alignment horizontal="center"/>
    </xf>
    <xf numFmtId="167" fontId="19" fillId="0" borderId="17" xfId="0" quotePrefix="1" applyNumberFormat="1" applyFont="1" applyBorder="1" applyAlignment="1">
      <alignment horizontal="center" vertical="center"/>
    </xf>
    <xf numFmtId="174" fontId="19" fillId="0" borderId="17" xfId="0" quotePrefix="1" applyNumberFormat="1" applyFont="1" applyBorder="1" applyAlignment="1">
      <alignment horizontal="center" vertical="center"/>
    </xf>
    <xf numFmtId="169" fontId="19" fillId="0" borderId="25" xfId="1" quotePrefix="1" applyNumberFormat="1" applyFont="1" applyFill="1" applyBorder="1" applyAlignment="1">
      <alignment horizontal="center"/>
    </xf>
    <xf numFmtId="174" fontId="19" fillId="0" borderId="17" xfId="0" applyNumberFormat="1" applyFont="1" applyBorder="1" applyAlignment="1">
      <alignment horizontal="center"/>
    </xf>
    <xf numFmtId="174" fontId="19" fillId="0" borderId="25" xfId="0" quotePrefix="1" applyNumberFormat="1" applyFont="1" applyBorder="1" applyAlignment="1">
      <alignment horizontal="center"/>
    </xf>
    <xf numFmtId="174" fontId="19" fillId="0" borderId="17" xfId="0" quotePrefix="1" applyNumberFormat="1" applyFont="1" applyBorder="1" applyAlignment="1">
      <alignment horizontal="center"/>
    </xf>
    <xf numFmtId="174" fontId="19" fillId="0" borderId="25" xfId="0" applyNumberFormat="1" applyFont="1" applyBorder="1" applyAlignment="1">
      <alignment horizontal="center"/>
    </xf>
    <xf numFmtId="169" fontId="19" fillId="0" borderId="17" xfId="0" quotePrefix="1" applyNumberFormat="1" applyFont="1" applyFill="1" applyBorder="1" applyAlignment="1">
      <alignment horizontal="center" vertical="center"/>
    </xf>
    <xf numFmtId="174" fontId="19" fillId="0" borderId="2" xfId="0" applyNumberFormat="1" applyFont="1" applyBorder="1" applyAlignment="1">
      <alignment horizontal="center"/>
    </xf>
    <xf numFmtId="169" fontId="19" fillId="0" borderId="17" xfId="1" quotePrefix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left"/>
    </xf>
    <xf numFmtId="49" fontId="20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left"/>
    </xf>
    <xf numFmtId="164" fontId="21" fillId="0" borderId="0" xfId="0" quotePrefix="1" applyNumberFormat="1" applyFont="1" applyFill="1" applyBorder="1" applyAlignment="1">
      <alignment horizontal="center"/>
    </xf>
    <xf numFmtId="167" fontId="21" fillId="0" borderId="0" xfId="1" quotePrefix="1" applyNumberFormat="1" applyFont="1" applyFill="1" applyBorder="1" applyAlignment="1">
      <alignment horizontal="center"/>
    </xf>
    <xf numFmtId="173" fontId="21" fillId="0" borderId="0" xfId="0" quotePrefix="1" applyNumberFormat="1" applyFont="1" applyFill="1" applyBorder="1" applyAlignment="1">
      <alignment horizontal="center"/>
    </xf>
    <xf numFmtId="174" fontId="21" fillId="0" borderId="0" xfId="0" quotePrefix="1" applyNumberFormat="1" applyFont="1" applyBorder="1" applyAlignment="1">
      <alignment horizontal="center"/>
    </xf>
    <xf numFmtId="2" fontId="21" fillId="0" borderId="0" xfId="0" quotePrefix="1" applyNumberFormat="1" applyFont="1" applyBorder="1" applyAlignment="1">
      <alignment horizontal="center" vertical="center"/>
    </xf>
    <xf numFmtId="49" fontId="19" fillId="0" borderId="17" xfId="1" applyNumberFormat="1" applyFont="1" applyFill="1" applyBorder="1" applyAlignment="1">
      <alignment horizontal="center"/>
    </xf>
    <xf numFmtId="49" fontId="19" fillId="0" borderId="25" xfId="1" applyNumberFormat="1" applyFont="1" applyFill="1" applyBorder="1" applyAlignment="1">
      <alignment horizontal="center"/>
    </xf>
    <xf numFmtId="49" fontId="19" fillId="0" borderId="13" xfId="1" applyNumberFormat="1" applyFont="1" applyFill="1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5" xfId="0" applyBorder="1" applyAlignment="1">
      <alignment vertical="center"/>
    </xf>
    <xf numFmtId="164" fontId="19" fillId="0" borderId="26" xfId="1" applyNumberFormat="1" applyFont="1" applyFill="1" applyBorder="1" applyAlignment="1">
      <alignment horizontal="left"/>
    </xf>
    <xf numFmtId="164" fontId="19" fillId="0" borderId="27" xfId="1" applyNumberFormat="1" applyFont="1" applyFill="1" applyBorder="1" applyAlignment="1">
      <alignment horizontal="center"/>
    </xf>
    <xf numFmtId="3" fontId="19" fillId="0" borderId="28" xfId="1" applyNumberFormat="1" applyFont="1" applyFill="1" applyBorder="1" applyAlignment="1">
      <alignment horizontal="left"/>
    </xf>
    <xf numFmtId="3" fontId="19" fillId="0" borderId="28" xfId="1" applyNumberFormat="1" applyFont="1" applyFill="1" applyBorder="1" applyAlignment="1">
      <alignment horizontal="center"/>
    </xf>
    <xf numFmtId="164" fontId="19" fillId="0" borderId="17" xfId="1" quotePrefix="1" applyNumberFormat="1" applyFont="1" applyFill="1" applyBorder="1" applyAlignment="1">
      <alignment horizontal="center"/>
    </xf>
    <xf numFmtId="168" fontId="19" fillId="0" borderId="17" xfId="0" quotePrefix="1" applyNumberFormat="1" applyFont="1" applyFill="1" applyBorder="1" applyAlignment="1">
      <alignment horizontal="center"/>
    </xf>
    <xf numFmtId="173" fontId="19" fillId="0" borderId="17" xfId="0" quotePrefix="1" applyNumberFormat="1" applyFont="1" applyBorder="1" applyAlignment="1">
      <alignment horizontal="center" vertical="center"/>
    </xf>
    <xf numFmtId="2" fontId="19" fillId="0" borderId="29" xfId="0" quotePrefix="1" applyNumberFormat="1" applyFont="1" applyBorder="1" applyAlignment="1">
      <alignment horizontal="center" vertical="center"/>
    </xf>
    <xf numFmtId="164" fontId="19" fillId="0" borderId="10" xfId="1" applyNumberFormat="1" applyFont="1" applyFill="1" applyBorder="1" applyAlignment="1">
      <alignment horizontal="left"/>
    </xf>
    <xf numFmtId="164" fontId="19" fillId="0" borderId="23" xfId="1" applyNumberFormat="1" applyFont="1" applyFill="1" applyBorder="1" applyAlignment="1">
      <alignment horizontal="center"/>
    </xf>
    <xf numFmtId="3" fontId="19" fillId="0" borderId="30" xfId="1" applyNumberFormat="1" applyFont="1" applyFill="1" applyBorder="1" applyAlignment="1">
      <alignment horizontal="left"/>
    </xf>
    <xf numFmtId="3" fontId="19" fillId="0" borderId="24" xfId="1" quotePrefix="1" applyNumberFormat="1" applyFont="1" applyFill="1" applyBorder="1" applyAlignment="1">
      <alignment horizontal="center"/>
    </xf>
    <xf numFmtId="164" fontId="19" fillId="0" borderId="25" xfId="1" quotePrefix="1" applyNumberFormat="1" applyFont="1" applyFill="1" applyBorder="1" applyAlignment="1">
      <alignment horizontal="center"/>
    </xf>
    <xf numFmtId="167" fontId="19" fillId="0" borderId="25" xfId="1" quotePrefix="1" applyNumberFormat="1" applyFont="1" applyFill="1" applyBorder="1" applyAlignment="1">
      <alignment horizontal="center"/>
    </xf>
    <xf numFmtId="175" fontId="19" fillId="0" borderId="24" xfId="1" quotePrefix="1" applyNumberFormat="1" applyFont="1" applyFill="1" applyBorder="1" applyAlignment="1">
      <alignment horizontal="center"/>
    </xf>
    <xf numFmtId="175" fontId="19" fillId="0" borderId="25" xfId="0" quotePrefix="1" applyNumberFormat="1" applyFont="1" applyFill="1" applyBorder="1" applyAlignment="1">
      <alignment horizontal="center"/>
    </xf>
    <xf numFmtId="164" fontId="19" fillId="0" borderId="7" xfId="1" applyNumberFormat="1" applyFont="1" applyFill="1" applyBorder="1" applyAlignment="1">
      <alignment horizontal="left"/>
    </xf>
    <xf numFmtId="164" fontId="19" fillId="0" borderId="15" xfId="1" applyNumberFormat="1" applyFont="1" applyFill="1" applyBorder="1" applyAlignment="1">
      <alignment horizontal="center"/>
    </xf>
    <xf numFmtId="3" fontId="19" fillId="0" borderId="16" xfId="1" applyNumberFormat="1" applyFont="1" applyFill="1" applyBorder="1" applyAlignment="1">
      <alignment horizontal="left"/>
    </xf>
    <xf numFmtId="3" fontId="19" fillId="0" borderId="16" xfId="1" applyNumberFormat="1" applyFont="1" applyFill="1" applyBorder="1" applyAlignment="1">
      <alignment horizontal="center"/>
    </xf>
    <xf numFmtId="173" fontId="19" fillId="0" borderId="17" xfId="0" applyNumberFormat="1" applyFont="1" applyFill="1" applyBorder="1" applyAlignment="1">
      <alignment horizontal="center"/>
    </xf>
    <xf numFmtId="2" fontId="19" fillId="0" borderId="17" xfId="0" applyNumberFormat="1" applyFont="1" applyBorder="1" applyAlignment="1">
      <alignment horizontal="center" vertical="center"/>
    </xf>
    <xf numFmtId="3" fontId="19" fillId="0" borderId="11" xfId="1" applyNumberFormat="1" applyFont="1" applyFill="1" applyBorder="1" applyAlignment="1">
      <alignment horizontal="left"/>
    </xf>
    <xf numFmtId="173" fontId="19" fillId="0" borderId="25" xfId="0" quotePrefix="1" applyNumberFormat="1" applyFont="1" applyFill="1" applyBorder="1" applyAlignment="1">
      <alignment horizontal="center"/>
    </xf>
    <xf numFmtId="2" fontId="19" fillId="0" borderId="25" xfId="0" applyNumberFormat="1" applyFont="1" applyBorder="1" applyAlignment="1">
      <alignment horizontal="center" vertical="center"/>
    </xf>
    <xf numFmtId="173" fontId="19" fillId="0" borderId="17" xfId="0" quotePrefix="1" applyNumberFormat="1" applyFont="1" applyFill="1" applyBorder="1" applyAlignment="1">
      <alignment horizontal="center"/>
    </xf>
    <xf numFmtId="2" fontId="19" fillId="0" borderId="17" xfId="0" quotePrefix="1" applyNumberFormat="1" applyFont="1" applyBorder="1" applyAlignment="1">
      <alignment horizontal="center" vertical="center"/>
    </xf>
    <xf numFmtId="2" fontId="19" fillId="0" borderId="25" xfId="0" quotePrefix="1" applyNumberFormat="1" applyFont="1" applyBorder="1" applyAlignment="1">
      <alignment horizontal="center" vertical="center"/>
    </xf>
    <xf numFmtId="164" fontId="19" fillId="0" borderId="14" xfId="1" applyNumberFormat="1" applyFont="1" applyFill="1" applyBorder="1" applyAlignment="1">
      <alignment horizontal="center"/>
    </xf>
    <xf numFmtId="3" fontId="19" fillId="0" borderId="17" xfId="1" applyNumberFormat="1" applyFont="1" applyFill="1" applyBorder="1" applyAlignment="1">
      <alignment horizontal="center"/>
    </xf>
    <xf numFmtId="2" fontId="19" fillId="0" borderId="17" xfId="0" applyNumberFormat="1" applyFont="1" applyBorder="1" applyAlignment="1">
      <alignment horizontal="center"/>
    </xf>
    <xf numFmtId="164" fontId="19" fillId="0" borderId="22" xfId="1" applyNumberFormat="1" applyFont="1" applyFill="1" applyBorder="1" applyAlignment="1">
      <alignment horizontal="center"/>
    </xf>
    <xf numFmtId="3" fontId="19" fillId="0" borderId="25" xfId="1" quotePrefix="1" applyNumberFormat="1" applyFont="1" applyFill="1" applyBorder="1" applyAlignment="1">
      <alignment horizontal="center"/>
    </xf>
    <xf numFmtId="168" fontId="19" fillId="0" borderId="25" xfId="0" quotePrefix="1" applyNumberFormat="1" applyFont="1" applyFill="1" applyBorder="1" applyAlignment="1">
      <alignment horizontal="center"/>
    </xf>
    <xf numFmtId="168" fontId="19" fillId="0" borderId="25" xfId="1" quotePrefix="1" applyNumberFormat="1" applyFont="1" applyFill="1" applyBorder="1" applyAlignment="1">
      <alignment horizontal="center"/>
    </xf>
    <xf numFmtId="168" fontId="19" fillId="0" borderId="17" xfId="0" quotePrefix="1" applyNumberFormat="1" applyFont="1" applyFill="1" applyBorder="1" applyAlignment="1">
      <alignment horizontal="center" vertical="center"/>
    </xf>
    <xf numFmtId="167" fontId="19" fillId="0" borderId="17" xfId="0" quotePrefix="1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 applyAlignment="1">
      <alignment horizontal="left"/>
    </xf>
    <xf numFmtId="164" fontId="19" fillId="0" borderId="2" xfId="1" applyNumberFormat="1" applyFont="1" applyFill="1" applyBorder="1" applyAlignment="1">
      <alignment horizontal="center"/>
    </xf>
    <xf numFmtId="3" fontId="19" fillId="0" borderId="2" xfId="1" applyNumberFormat="1" applyFont="1" applyFill="1" applyBorder="1" applyAlignment="1">
      <alignment horizontal="left"/>
    </xf>
    <xf numFmtId="3" fontId="19" fillId="0" borderId="4" xfId="1" applyNumberFormat="1" applyFont="1" applyFill="1" applyBorder="1" applyAlignment="1">
      <alignment horizontal="center"/>
    </xf>
    <xf numFmtId="164" fontId="19" fillId="0" borderId="12" xfId="1" quotePrefix="1" applyNumberFormat="1" applyFont="1" applyFill="1" applyBorder="1" applyAlignment="1">
      <alignment horizontal="center"/>
    </xf>
    <xf numFmtId="167" fontId="19" fillId="0" borderId="2" xfId="1" applyNumberFormat="1" applyFont="1" applyFill="1" applyBorder="1" applyAlignment="1">
      <alignment horizontal="center"/>
    </xf>
    <xf numFmtId="173" fontId="19" fillId="0" borderId="2" xfId="0" applyNumberFormat="1" applyFont="1" applyFill="1" applyBorder="1" applyAlignment="1">
      <alignment horizontal="center"/>
    </xf>
    <xf numFmtId="2" fontId="19" fillId="0" borderId="3" xfId="0" applyNumberFormat="1" applyFont="1" applyBorder="1" applyAlignment="1">
      <alignment horizontal="center" vertical="center"/>
    </xf>
    <xf numFmtId="3" fontId="19" fillId="0" borderId="28" xfId="1" quotePrefix="1" applyNumberFormat="1" applyFont="1" applyFill="1" applyBorder="1" applyAlignment="1">
      <alignment horizontal="left"/>
    </xf>
    <xf numFmtId="3" fontId="19" fillId="0" borderId="16" xfId="1" quotePrefix="1" applyNumberFormat="1" applyFont="1" applyFill="1" applyBorder="1" applyAlignment="1">
      <alignment horizontal="left"/>
    </xf>
    <xf numFmtId="175" fontId="19" fillId="0" borderId="16" xfId="1" quotePrefix="1" applyNumberFormat="1" applyFont="1" applyFill="1" applyBorder="1" applyAlignment="1">
      <alignment horizontal="center"/>
    </xf>
    <xf numFmtId="167" fontId="19" fillId="0" borderId="17" xfId="1" quotePrefix="1" applyNumberFormat="1" applyFont="1" applyFill="1" applyBorder="1" applyAlignment="1">
      <alignment horizontal="center"/>
    </xf>
    <xf numFmtId="3" fontId="19" fillId="0" borderId="24" xfId="1" applyNumberFormat="1" applyFont="1" applyFill="1" applyBorder="1" applyAlignment="1">
      <alignment horizontal="left"/>
    </xf>
    <xf numFmtId="165" fontId="6" fillId="0" borderId="2" xfId="1" applyNumberFormat="1" applyFont="1" applyFill="1" applyBorder="1" applyAlignment="1">
      <alignment horizontal="center" vertical="center"/>
    </xf>
    <xf numFmtId="164" fontId="19" fillId="0" borderId="4" xfId="1" quotePrefix="1" applyNumberFormat="1" applyFont="1" applyFill="1" applyBorder="1" applyAlignment="1">
      <alignment horizontal="center"/>
    </xf>
    <xf numFmtId="174" fontId="19" fillId="0" borderId="29" xfId="0" quotePrefix="1" applyNumberFormat="1" applyFont="1" applyBorder="1" applyAlignment="1">
      <alignment horizontal="center" vertical="center"/>
    </xf>
    <xf numFmtId="164" fontId="24" fillId="0" borderId="7" xfId="1" applyNumberFormat="1" applyFont="1" applyFill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164" fontId="24" fillId="0" borderId="7" xfId="1" applyNumberFormat="1" applyFont="1" applyFill="1" applyBorder="1" applyAlignment="1">
      <alignment horizontal="center" vertical="center"/>
    </xf>
    <xf numFmtId="3" fontId="24" fillId="0" borderId="8" xfId="1" applyNumberFormat="1" applyFont="1" applyFill="1" applyBorder="1" applyAlignment="1">
      <alignment horizontal="left" vertical="center"/>
    </xf>
    <xf numFmtId="3" fontId="26" fillId="0" borderId="8" xfId="1" applyNumberFormat="1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164" fontId="28" fillId="0" borderId="10" xfId="1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64" fontId="24" fillId="0" borderId="10" xfId="1" applyNumberFormat="1" applyFont="1" applyFill="1" applyBorder="1" applyAlignment="1">
      <alignment horizontal="center"/>
    </xf>
    <xf numFmtId="3" fontId="24" fillId="0" borderId="11" xfId="1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26" fillId="0" borderId="13" xfId="0" applyNumberFormat="1" applyFont="1" applyFill="1" applyBorder="1" applyAlignment="1">
      <alignment horizontal="center" vertical="center"/>
    </xf>
    <xf numFmtId="3" fontId="29" fillId="0" borderId="13" xfId="1" applyNumberFormat="1" applyFont="1" applyFill="1" applyBorder="1" applyAlignment="1">
      <alignment horizontal="center" vertical="center"/>
    </xf>
    <xf numFmtId="3" fontId="26" fillId="0" borderId="11" xfId="1" applyNumberFormat="1" applyFont="1" applyFill="1" applyBorder="1" applyAlignment="1">
      <alignment horizontal="center" vertical="top"/>
    </xf>
    <xf numFmtId="0" fontId="24" fillId="0" borderId="13" xfId="0" applyFont="1" applyFill="1" applyBorder="1" applyAlignment="1">
      <alignment horizontal="center" vertical="center"/>
    </xf>
    <xf numFmtId="166" fontId="1" fillId="0" borderId="10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166" fontId="17" fillId="0" borderId="17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18" fillId="0" borderId="17" xfId="2" applyFont="1" applyBorder="1" applyAlignment="1">
      <alignment horizontal="center" vertical="center"/>
    </xf>
    <xf numFmtId="0" fontId="18" fillId="0" borderId="14" xfId="2" applyFont="1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/>
    <xf numFmtId="172" fontId="17" fillId="0" borderId="25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172" fontId="17" fillId="0" borderId="22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7" fillId="0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6" fontId="1" fillId="0" borderId="6" xfId="0" applyNumberFormat="1" applyFont="1" applyFill="1" applyBorder="1" applyAlignment="1">
      <alignment horizontal="center" vertical="center"/>
    </xf>
    <xf numFmtId="166" fontId="1" fillId="0" borderId="7" xfId="0" applyNumberFormat="1" applyFont="1" applyFill="1" applyBorder="1" applyAlignment="1">
      <alignment horizontal="center" vertical="center"/>
    </xf>
    <xf numFmtId="166" fontId="1" fillId="0" borderId="12" xfId="0" applyNumberFormat="1" applyFont="1" applyFill="1" applyBorder="1" applyAlignment="1">
      <alignment horizontal="center" vertical="center"/>
    </xf>
    <xf numFmtId="166" fontId="17" fillId="0" borderId="2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7" fillId="0" borderId="21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4" fillId="0" borderId="1" xfId="1" applyNumberFormat="1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0" fillId="0" borderId="0" xfId="0" applyFont="1" applyAlignment="1">
      <alignment horizontal="center"/>
    </xf>
    <xf numFmtId="3" fontId="31" fillId="0" borderId="0" xfId="1" applyNumberFormat="1" applyFont="1" applyFill="1" applyBorder="1" applyAlignment="1">
      <alignment horizontal="center"/>
    </xf>
    <xf numFmtId="164" fontId="32" fillId="0" borderId="0" xfId="1" applyNumberFormat="1" applyFont="1" applyFill="1" applyBorder="1" applyAlignment="1">
      <alignment horizontal="center"/>
    </xf>
  </cellXfs>
  <cellStyles count="11">
    <cellStyle name="Comma [0]" xfId="1" builtinId="6"/>
    <cellStyle name="Comma [0] 2" xfId="3"/>
    <cellStyle name="Comma [0] 2 2" xfId="5"/>
    <cellStyle name="Comma 2" xfId="7"/>
    <cellStyle name="Comma 3" xfId="8"/>
    <cellStyle name="Normal" xfId="0" builtinId="0"/>
    <cellStyle name="Normal 2" xfId="2"/>
    <cellStyle name="Normal 2 2" xfId="4"/>
    <cellStyle name="Normal 2 3" xfId="6"/>
    <cellStyle name="Normal 3" xfId="9"/>
    <cellStyle name="Normal 4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V34"/>
  <sheetViews>
    <sheetView tabSelected="1" zoomScale="95" zoomScaleNormal="95" workbookViewId="0">
      <selection activeCell="D1" sqref="D1"/>
    </sheetView>
  </sheetViews>
  <sheetFormatPr defaultRowHeight="15"/>
  <cols>
    <col min="1" max="2" width="6.7109375" customWidth="1"/>
    <col min="3" max="3" width="3.7109375" customWidth="1"/>
    <col min="4" max="4" width="11" customWidth="1"/>
    <col min="5" max="5" width="5.5703125" customWidth="1"/>
    <col min="6" max="6" width="6" customWidth="1"/>
    <col min="7" max="7" width="8.5703125" customWidth="1"/>
    <col min="8" max="8" width="4.7109375" customWidth="1"/>
    <col min="9" max="9" width="6.7109375" customWidth="1"/>
    <col min="10" max="10" width="5.28515625" customWidth="1"/>
    <col min="11" max="14" width="6.7109375" customWidth="1"/>
    <col min="15" max="15" width="5" customWidth="1"/>
    <col min="16" max="297" width="6.7109375" customWidth="1"/>
  </cols>
  <sheetData>
    <row r="2" spans="1:282" ht="18.95" customHeight="1">
      <c r="A2" s="177" t="s">
        <v>37</v>
      </c>
      <c r="B2" s="178"/>
      <c r="C2" s="1" t="s">
        <v>0</v>
      </c>
      <c r="D2" s="2">
        <v>44166</v>
      </c>
      <c r="E2" s="3"/>
      <c r="F2" s="129"/>
      <c r="G2" s="4"/>
      <c r="H2" s="4"/>
      <c r="I2" s="5"/>
      <c r="J2" s="5"/>
      <c r="K2" s="5"/>
      <c r="L2" s="6"/>
      <c r="M2" s="6"/>
      <c r="N2" s="7" t="s">
        <v>1</v>
      </c>
      <c r="O2" s="7"/>
      <c r="P2" s="8">
        <v>336</v>
      </c>
    </row>
    <row r="3" spans="1:282" ht="18.95" customHeight="1">
      <c r="A3" s="11"/>
      <c r="B3" s="11"/>
      <c r="C3" s="11"/>
      <c r="D3" s="12"/>
      <c r="E3" s="12"/>
      <c r="F3" s="12"/>
      <c r="G3" s="13"/>
      <c r="H3" s="13"/>
      <c r="I3" s="14"/>
      <c r="J3" s="14"/>
      <c r="K3" s="14"/>
      <c r="L3" s="15"/>
      <c r="M3" s="15"/>
      <c r="N3" s="15"/>
      <c r="O3" s="15"/>
      <c r="P3" s="16"/>
      <c r="Q3" s="17"/>
      <c r="R3" s="10"/>
      <c r="S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DN3" t="s">
        <v>3</v>
      </c>
      <c r="DY3" s="18"/>
      <c r="DZ3" s="18"/>
      <c r="EA3" s="18"/>
      <c r="EB3" s="18"/>
      <c r="EC3" s="18"/>
      <c r="ED3" s="18"/>
      <c r="EE3" s="18"/>
      <c r="EF3" s="18"/>
      <c r="EG3" s="18"/>
      <c r="EH3" s="18"/>
      <c r="FI3" s="18"/>
      <c r="FJ3" s="19"/>
      <c r="FK3" s="18"/>
      <c r="FL3" s="18"/>
      <c r="FM3" s="18"/>
      <c r="FN3" s="18"/>
      <c r="FO3" s="18"/>
      <c r="FP3" s="18"/>
      <c r="FQ3" s="18"/>
      <c r="FR3" s="18"/>
    </row>
    <row r="4" spans="1:282" ht="18.95" customHeight="1">
      <c r="A4" s="20" t="s">
        <v>8</v>
      </c>
      <c r="B4" s="21"/>
      <c r="C4" s="21"/>
      <c r="D4" s="22"/>
      <c r="E4" s="168" t="s">
        <v>9</v>
      </c>
      <c r="F4" s="168"/>
      <c r="G4" s="165"/>
      <c r="H4" s="165"/>
      <c r="I4" s="165"/>
      <c r="J4" s="76"/>
      <c r="K4" s="168" t="s">
        <v>9</v>
      </c>
      <c r="L4" s="168"/>
      <c r="M4" s="169" t="s">
        <v>9</v>
      </c>
      <c r="N4" s="166"/>
      <c r="O4" s="166"/>
      <c r="P4" s="167"/>
      <c r="Q4" s="17"/>
      <c r="R4" s="10"/>
      <c r="S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FI4" s="18"/>
      <c r="FJ4" s="19"/>
      <c r="FK4" s="18"/>
      <c r="FL4" s="18"/>
      <c r="FM4" s="18"/>
      <c r="FN4" s="18"/>
      <c r="FO4" s="18"/>
      <c r="FP4" s="18"/>
      <c r="FQ4" s="18"/>
      <c r="FR4" s="18"/>
    </row>
    <row r="5" spans="1:282" ht="18.95" customHeight="1">
      <c r="A5" s="23" t="s">
        <v>10</v>
      </c>
      <c r="B5" s="24"/>
      <c r="C5" s="24"/>
      <c r="D5" s="25"/>
      <c r="E5" s="170" t="s">
        <v>11</v>
      </c>
      <c r="F5" s="170"/>
      <c r="G5" s="152"/>
      <c r="H5" s="152"/>
      <c r="I5" s="152"/>
      <c r="J5" s="77"/>
      <c r="K5" s="170" t="s">
        <v>12</v>
      </c>
      <c r="L5" s="170"/>
      <c r="M5" s="147" t="s">
        <v>13</v>
      </c>
      <c r="N5" s="148"/>
      <c r="O5" s="148"/>
      <c r="P5" s="149"/>
      <c r="Q5" s="17"/>
      <c r="R5" s="10"/>
      <c r="S5" s="18"/>
      <c r="BQ5" s="18"/>
      <c r="BR5" s="26"/>
      <c r="BS5" s="27"/>
      <c r="BT5" s="28"/>
      <c r="BU5" s="29"/>
      <c r="BV5" s="29"/>
      <c r="BW5" s="30"/>
      <c r="BX5" s="9"/>
      <c r="BY5" s="17"/>
      <c r="BZ5" s="10"/>
      <c r="DM5">
        <v>15</v>
      </c>
      <c r="DN5" s="31" t="s">
        <v>14</v>
      </c>
      <c r="DO5" s="32" t="s">
        <v>3</v>
      </c>
      <c r="DP5" s="33">
        <f t="shared" ref="DP5:DP13" si="0">IF(DO5="KARTON",800,IF(DO5="Polos",800,IF(DO5="X","Mati",IF(DO5="SWAA",800,IF(DO5="jumbo",800,IF(DO5="AA",800,IF(DO5="NL",6000,IF(DO5="BB",500,IF(DO5="CC",325,IF(DO5="DD",250,IF(DO5="SS",1200,IF(DO5="SSS",1200,IF(DO5="SF",1500,IF(DO5="SSF",2000,IF(DN5="","")))))))))))))))</f>
        <v>500</v>
      </c>
      <c r="DQ5" s="34">
        <f t="shared" ref="DQ5:DQ13" si="1">IF(DO5="KARTON",8000,IF(DO5="Polos",8000,IF(DO5="x","-",IF(DO5="SWAA",8000,IF(DO5="SSF",13000,IF(DO5="SS",11500,IF(DO5="SSS",11500,IF(DO5="SF",12000,IF(DO5="Jumbo",8000,IF(DO5="AA",8000,IF(DO5="NL",14000,IF(DO5="BB",7000,IF(DO5="CC",5500,IF(DO5="DD",2500,IF(DO5="","")))))))))))))))</f>
        <v>7000</v>
      </c>
      <c r="DR5" s="34">
        <v>7569</v>
      </c>
      <c r="DS5" s="35">
        <f t="shared" ref="DS5:DS13" si="2">IF(DP5="MATI","-",(DR5-DQ5))</f>
        <v>569</v>
      </c>
      <c r="DT5" s="36" t="str">
        <f t="shared" ref="DT5:DT13" si="3">IF(DS5="-","-",IF(DS5&gt;1000,"Top",IF(-500&lt;DS5,"OK",IF(DS5&lt;500,"Kurang",IF(DS5="","")))))</f>
        <v>OK</v>
      </c>
      <c r="DU5" s="37">
        <f>IF(DO5="KARTON",2.8,IF(DO5="Polos",2.8,IF(DO5="x","-",IF(DO5="SWAA",2.8,IF(DO5="SSF",2,IF(DO5="SS",2.4,IF(DO5="SSS",2.4,IF(DO5="SF",2.2,IF(DO5="Jumbo",2.8,IF(DO5="AA",2.8,IF(DO5="NL",1.8,IF(DO5="BB",6.5,IF(DO5="CC",7.5,IF(DO5="DD",9,IF(#REF!="","")))))))))))))))</f>
        <v>6.5</v>
      </c>
      <c r="DV5" s="38">
        <v>5.3</v>
      </c>
      <c r="DY5" s="18"/>
      <c r="DZ5" s="39"/>
      <c r="EA5" s="27"/>
      <c r="EB5" s="28"/>
      <c r="EC5" s="29"/>
      <c r="ED5" s="29"/>
      <c r="EE5" s="30"/>
      <c r="EF5" s="9"/>
      <c r="EG5" s="17"/>
      <c r="EH5" s="10"/>
      <c r="FI5" s="18"/>
      <c r="FJ5" s="18"/>
      <c r="FK5" s="18"/>
      <c r="FL5" s="18"/>
      <c r="FM5" s="18"/>
      <c r="FN5" s="18"/>
      <c r="FO5" s="18"/>
      <c r="FP5" s="18"/>
      <c r="FQ5" s="18"/>
      <c r="FR5" s="18"/>
      <c r="FV5" s="19"/>
      <c r="FW5" s="27"/>
      <c r="FX5" s="28"/>
      <c r="FY5" s="29"/>
      <c r="FZ5" s="29"/>
      <c r="GA5" s="30"/>
      <c r="GB5" s="9"/>
      <c r="GC5" s="17"/>
      <c r="GD5" s="10"/>
      <c r="ID5" s="26"/>
      <c r="IE5" s="27"/>
      <c r="IF5" s="28"/>
      <c r="IG5" s="29"/>
      <c r="IH5" s="29"/>
      <c r="II5" s="30"/>
      <c r="IJ5" s="9"/>
      <c r="IK5" s="17"/>
      <c r="IL5" s="10"/>
      <c r="IP5" s="39"/>
      <c r="IQ5" s="27"/>
      <c r="IR5" s="28"/>
      <c r="IS5" s="29"/>
      <c r="IT5" s="29"/>
      <c r="IU5" s="30"/>
      <c r="IV5" s="9"/>
      <c r="IW5" s="17"/>
      <c r="IX5" s="10"/>
      <c r="JM5" s="18"/>
      <c r="JN5" s="19"/>
      <c r="JO5" s="27"/>
      <c r="JP5" s="28"/>
      <c r="JQ5" s="29"/>
      <c r="JR5" s="29"/>
      <c r="JS5" s="30"/>
      <c r="JT5" s="9"/>
      <c r="JU5" s="17"/>
      <c r="JV5" s="10"/>
    </row>
    <row r="6" spans="1:282" ht="18.95" customHeight="1">
      <c r="A6" s="40" t="s">
        <v>16</v>
      </c>
      <c r="B6" s="41"/>
      <c r="C6" s="41"/>
      <c r="D6" s="42"/>
      <c r="E6" s="153" t="s">
        <v>17</v>
      </c>
      <c r="F6" s="153"/>
      <c r="G6" s="154"/>
      <c r="H6" s="154"/>
      <c r="I6" s="154"/>
      <c r="J6" s="74"/>
      <c r="K6" s="155" t="s">
        <v>18</v>
      </c>
      <c r="L6" s="155"/>
      <c r="M6" s="156" t="s">
        <v>19</v>
      </c>
      <c r="N6" s="157"/>
      <c r="O6" s="157"/>
      <c r="P6" s="158"/>
      <c r="Q6" s="17"/>
      <c r="R6" s="10"/>
      <c r="S6" s="18"/>
      <c r="BQ6" s="18"/>
      <c r="BR6" s="26"/>
      <c r="BS6" s="27"/>
      <c r="BT6" s="28"/>
      <c r="BU6" s="29"/>
      <c r="BV6" s="29"/>
      <c r="BW6" s="30"/>
      <c r="BX6" s="9"/>
      <c r="BY6" s="17"/>
      <c r="BZ6" s="10"/>
      <c r="DM6">
        <v>15</v>
      </c>
      <c r="DN6" s="31" t="s">
        <v>20</v>
      </c>
      <c r="DO6" s="32" t="s">
        <v>3</v>
      </c>
      <c r="DP6" s="33">
        <f t="shared" si="0"/>
        <v>500</v>
      </c>
      <c r="DQ6" s="34">
        <f t="shared" si="1"/>
        <v>7000</v>
      </c>
      <c r="DR6" s="34">
        <v>8640</v>
      </c>
      <c r="DS6" s="35">
        <f t="shared" si="2"/>
        <v>1640</v>
      </c>
      <c r="DT6" s="36" t="str">
        <f t="shared" si="3"/>
        <v>Top</v>
      </c>
      <c r="DU6" s="37">
        <f>IF(DO6="KARTON",2.8,IF(DO6="Polos",2.8,IF(DO6="x","-",IF(DO6="SWAA",2.8,IF(DO6="SSF",2,IF(DO6="SS",2.4,IF(DO6="SSS",2.4,IF(DO6="SF",2.2,IF(DO6="Jumbo",2.8,IF(DO6="AA",2.8,IF(DO6="NL",1.8,IF(DO6="BB",6.5,IF(DO6="CC",7.5,IF(DO6="DD",9,IF(#REF!="","")))))))))))))))</f>
        <v>6.5</v>
      </c>
      <c r="DV6" s="38">
        <v>3.78</v>
      </c>
      <c r="DY6" s="18"/>
      <c r="DZ6" s="39"/>
      <c r="EA6" s="27"/>
      <c r="EB6" s="28"/>
      <c r="EC6" s="29"/>
      <c r="ED6" s="29"/>
      <c r="EE6" s="30"/>
      <c r="EF6" s="9"/>
      <c r="EG6" s="17"/>
      <c r="EH6" s="10"/>
      <c r="FI6" s="18"/>
      <c r="FJ6" s="26"/>
      <c r="FK6" s="27"/>
      <c r="FL6" s="28"/>
      <c r="FM6" s="29"/>
      <c r="FN6" s="29"/>
      <c r="FO6" s="30"/>
      <c r="FP6" s="9"/>
      <c r="FQ6" s="17"/>
      <c r="FR6" s="10"/>
      <c r="FU6" s="18"/>
      <c r="FV6" s="19"/>
      <c r="FW6" s="27"/>
      <c r="FX6" s="28"/>
      <c r="FY6" s="29"/>
      <c r="FZ6" s="29"/>
      <c r="GA6" s="30"/>
      <c r="GB6" s="9"/>
      <c r="GC6" s="17"/>
      <c r="GD6" s="10"/>
      <c r="GE6" s="10"/>
      <c r="GF6" s="43"/>
      <c r="GG6" s="9"/>
      <c r="ID6" s="19"/>
      <c r="IE6" s="27"/>
      <c r="IF6" s="28"/>
      <c r="IG6" s="29"/>
      <c r="IH6" s="29"/>
      <c r="II6" s="30"/>
      <c r="IJ6" s="9"/>
      <c r="IK6" s="17"/>
      <c r="IL6" s="10"/>
      <c r="IP6" s="26"/>
      <c r="IQ6" s="27"/>
      <c r="IR6" s="28"/>
      <c r="IS6" s="29"/>
      <c r="IT6" s="29"/>
      <c r="IU6" s="30"/>
      <c r="IV6" s="9"/>
      <c r="IW6" s="17"/>
      <c r="IX6" s="10"/>
      <c r="JM6" s="18"/>
      <c r="JN6" s="19"/>
      <c r="JO6" s="27"/>
      <c r="JP6" s="28"/>
      <c r="JQ6" s="29"/>
      <c r="JR6" s="29"/>
      <c r="JS6" s="30"/>
      <c r="JT6" s="9"/>
      <c r="JU6" s="17"/>
      <c r="JV6" s="10"/>
    </row>
    <row r="7" spans="1:282" ht="18.95" customHeight="1">
      <c r="A7" s="44" t="s">
        <v>21</v>
      </c>
      <c r="B7" s="45"/>
      <c r="C7" s="45"/>
      <c r="D7" s="46"/>
      <c r="E7" s="171" t="s">
        <v>22</v>
      </c>
      <c r="F7" s="171"/>
      <c r="G7" s="172"/>
      <c r="H7" s="172"/>
      <c r="I7" s="172"/>
      <c r="J7" s="75"/>
      <c r="K7" s="173" t="s">
        <v>22</v>
      </c>
      <c r="L7" s="173"/>
      <c r="M7" s="174" t="s">
        <v>22</v>
      </c>
      <c r="N7" s="175"/>
      <c r="O7" s="175"/>
      <c r="P7" s="176"/>
      <c r="Q7" s="17"/>
      <c r="R7" s="10"/>
      <c r="S7" s="18"/>
      <c r="BQ7" s="18"/>
      <c r="BR7" s="26"/>
      <c r="BS7" s="27"/>
      <c r="BT7" s="28"/>
      <c r="BU7" s="29"/>
      <c r="BV7" s="29"/>
      <c r="BW7" s="30"/>
      <c r="BX7" s="9"/>
      <c r="BY7" s="17"/>
      <c r="BZ7" s="10"/>
      <c r="DN7" s="31"/>
      <c r="DO7" s="32"/>
      <c r="DP7" s="33"/>
      <c r="DQ7" s="34"/>
      <c r="DR7" s="34"/>
      <c r="DS7" s="35"/>
      <c r="DT7" s="36"/>
      <c r="DU7" s="37"/>
      <c r="DV7" s="38"/>
      <c r="DY7" s="18"/>
      <c r="DZ7" s="39"/>
      <c r="EA7" s="27"/>
      <c r="EB7" s="28"/>
      <c r="EC7" s="29"/>
      <c r="ED7" s="29"/>
      <c r="EE7" s="30"/>
      <c r="EF7" s="9"/>
      <c r="EG7" s="17"/>
      <c r="EH7" s="10"/>
      <c r="FI7" s="18"/>
      <c r="FJ7" s="26"/>
      <c r="FK7" s="27"/>
      <c r="FL7" s="28"/>
      <c r="FM7" s="29"/>
      <c r="FN7" s="29"/>
      <c r="FO7" s="30"/>
      <c r="FP7" s="9"/>
      <c r="FQ7" s="17"/>
      <c r="FR7" s="10"/>
      <c r="FU7" s="18"/>
      <c r="FV7" s="19"/>
      <c r="FW7" s="27"/>
      <c r="FX7" s="28"/>
      <c r="FY7" s="29"/>
      <c r="FZ7" s="29"/>
      <c r="GA7" s="30"/>
      <c r="GB7" s="9"/>
      <c r="GC7" s="17"/>
      <c r="GD7" s="10"/>
      <c r="GE7" s="10"/>
      <c r="GF7" s="43"/>
      <c r="GG7" s="9"/>
      <c r="ID7" s="19"/>
      <c r="IE7" s="27"/>
      <c r="IF7" s="28"/>
      <c r="IG7" s="29"/>
      <c r="IH7" s="29"/>
      <c r="II7" s="30"/>
      <c r="IJ7" s="9"/>
      <c r="IK7" s="17"/>
      <c r="IL7" s="10"/>
      <c r="IP7" s="26"/>
      <c r="IQ7" s="27"/>
      <c r="IR7" s="28"/>
      <c r="IS7" s="29"/>
      <c r="IT7" s="29"/>
      <c r="IU7" s="30"/>
      <c r="IV7" s="9"/>
      <c r="IW7" s="17"/>
      <c r="IX7" s="10"/>
      <c r="JM7" s="18"/>
      <c r="JN7" s="19"/>
      <c r="JO7" s="27"/>
      <c r="JP7" s="28"/>
      <c r="JQ7" s="29"/>
      <c r="JR7" s="29"/>
      <c r="JS7" s="30"/>
      <c r="JT7" s="9"/>
      <c r="JU7" s="17"/>
      <c r="JV7" s="10"/>
    </row>
    <row r="8" spans="1:282" ht="18.95" customHeight="1">
      <c r="A8" s="47" t="s">
        <v>23</v>
      </c>
      <c r="B8" s="48"/>
      <c r="C8" s="48"/>
      <c r="D8" s="49"/>
      <c r="E8" s="159">
        <v>0.1</v>
      </c>
      <c r="F8" s="159"/>
      <c r="G8" s="160"/>
      <c r="H8" s="160"/>
      <c r="I8" s="160"/>
      <c r="J8" s="78"/>
      <c r="K8" s="159">
        <v>0.3</v>
      </c>
      <c r="L8" s="159"/>
      <c r="M8" s="161">
        <v>0.3</v>
      </c>
      <c r="N8" s="162"/>
      <c r="O8" s="162"/>
      <c r="P8" s="163"/>
      <c r="Q8" s="17"/>
      <c r="R8" s="10"/>
      <c r="S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O8" s="18"/>
      <c r="CP8" s="19"/>
      <c r="CQ8" s="27"/>
      <c r="CR8" s="28"/>
      <c r="CS8" s="29"/>
      <c r="CT8" s="29"/>
      <c r="CU8" s="30"/>
      <c r="CV8" s="9"/>
      <c r="CW8" s="17"/>
      <c r="CX8" s="10"/>
      <c r="DM8">
        <v>16</v>
      </c>
      <c r="DN8" s="31" t="s">
        <v>14</v>
      </c>
      <c r="DO8" s="32" t="s">
        <v>3</v>
      </c>
      <c r="DP8" s="33">
        <f t="shared" si="0"/>
        <v>500</v>
      </c>
      <c r="DQ8" s="34">
        <f t="shared" si="1"/>
        <v>7000</v>
      </c>
      <c r="DR8" s="34">
        <v>6792</v>
      </c>
      <c r="DS8" s="35">
        <f t="shared" si="2"/>
        <v>-208</v>
      </c>
      <c r="DT8" s="36" t="str">
        <f t="shared" si="3"/>
        <v>OK</v>
      </c>
      <c r="DU8" s="37">
        <f>IF(DO8="KARTON",2.8,IF(DO8="Polos",2.8,IF(DO8="x","-",IF(DO8="SWAA",2.8,IF(DO8="SSF",2,IF(DO8="SS",2.4,IF(DO8="SSS",2.4,IF(DO8="SF",2.2,IF(DO8="Jumbo",2.8,IF(DO8="AA",2.8,IF(DO8="NL",1.8,IF(DO8="BB",6.5,IF(DO8="CC",7.5,IF(DO8="DD",9,IF(#REF!="","")))))))))))))))</f>
        <v>6.5</v>
      </c>
      <c r="DV8" s="38">
        <v>5.17</v>
      </c>
      <c r="DY8" s="18"/>
      <c r="DZ8" s="39"/>
      <c r="EA8" s="27"/>
      <c r="EB8" s="28"/>
      <c r="EC8" s="29"/>
      <c r="ED8" s="29"/>
      <c r="EE8" s="30"/>
      <c r="EF8" s="9"/>
      <c r="EG8" s="17"/>
      <c r="EH8" s="10"/>
      <c r="FI8" s="18"/>
      <c r="FJ8" s="19"/>
      <c r="FK8" s="27"/>
      <c r="FL8" s="28"/>
      <c r="FM8" s="29"/>
      <c r="FN8" s="29"/>
      <c r="FO8" s="30" t="s">
        <v>24</v>
      </c>
      <c r="FP8" s="9"/>
      <c r="FQ8" s="17"/>
      <c r="FR8" s="10"/>
      <c r="FU8" s="18"/>
      <c r="FV8" s="26"/>
      <c r="FW8" s="27"/>
      <c r="FX8" s="28"/>
      <c r="FY8" s="29"/>
      <c r="FZ8" s="29"/>
      <c r="GA8" s="30"/>
      <c r="GB8" s="9"/>
      <c r="GC8" s="17"/>
      <c r="GD8" s="10"/>
      <c r="GE8" s="50"/>
      <c r="GF8" s="43"/>
      <c r="GG8" s="9"/>
      <c r="HE8" s="18"/>
      <c r="HF8" s="19"/>
      <c r="HG8" s="27"/>
      <c r="HH8" s="28"/>
      <c r="HI8" s="29"/>
      <c r="HJ8" s="29"/>
      <c r="HK8" s="30"/>
      <c r="HL8" s="9"/>
      <c r="HM8" s="17"/>
      <c r="HN8" s="10"/>
      <c r="ID8" s="19"/>
      <c r="IE8" s="27"/>
      <c r="IF8" s="28"/>
      <c r="IG8" s="29"/>
      <c r="IH8" s="29"/>
      <c r="II8" s="30"/>
      <c r="IJ8" s="9"/>
      <c r="IK8" s="17"/>
      <c r="IL8" s="10"/>
      <c r="IP8" s="19"/>
      <c r="IQ8" s="27"/>
      <c r="IR8" s="28"/>
      <c r="IS8" s="29"/>
      <c r="IT8" s="29"/>
      <c r="IU8" s="30"/>
      <c r="IV8" s="9"/>
      <c r="IW8" s="17"/>
      <c r="IX8" s="10"/>
      <c r="JM8" s="18"/>
      <c r="JN8" s="19"/>
      <c r="JO8" s="27"/>
      <c r="JP8" s="28"/>
      <c r="JQ8" s="29"/>
      <c r="JR8" s="29"/>
      <c r="JS8" s="30"/>
      <c r="JT8" s="9"/>
      <c r="JU8" s="17"/>
      <c r="JV8" s="10"/>
    </row>
    <row r="9" spans="1:282" ht="18.95" customHeight="1">
      <c r="A9" s="11"/>
      <c r="B9" s="11"/>
      <c r="C9" s="11"/>
      <c r="D9" s="12"/>
      <c r="E9" s="12"/>
      <c r="F9" s="12"/>
      <c r="G9" s="13"/>
      <c r="H9" s="13"/>
      <c r="I9" s="14"/>
      <c r="J9" s="14"/>
      <c r="K9" s="14"/>
      <c r="L9" s="15"/>
      <c r="M9" s="15"/>
      <c r="N9" s="15"/>
      <c r="O9" s="15"/>
      <c r="P9" s="17"/>
      <c r="Q9" s="17"/>
      <c r="R9" s="10"/>
      <c r="S9" s="18"/>
      <c r="CO9" s="18"/>
      <c r="CP9" s="19"/>
      <c r="CQ9" s="27"/>
      <c r="CR9" s="28"/>
      <c r="CS9" s="29"/>
      <c r="CT9" s="29"/>
      <c r="CU9" s="30"/>
      <c r="CV9" s="9"/>
      <c r="CW9" s="17"/>
      <c r="CX9" s="10"/>
      <c r="DM9">
        <v>18</v>
      </c>
      <c r="DN9" s="31" t="s">
        <v>25</v>
      </c>
      <c r="DO9" s="32" t="s">
        <v>3</v>
      </c>
      <c r="DP9" s="33">
        <f t="shared" si="0"/>
        <v>500</v>
      </c>
      <c r="DQ9" s="34">
        <f t="shared" si="1"/>
        <v>7000</v>
      </c>
      <c r="DR9" s="34">
        <v>6416</v>
      </c>
      <c r="DS9" s="35">
        <f t="shared" si="2"/>
        <v>-584</v>
      </c>
      <c r="DT9" s="36" t="str">
        <f t="shared" si="3"/>
        <v>Kurang</v>
      </c>
      <c r="DU9" s="37">
        <f>IF(DO9="KARTON",2.8,IF(DO9="Polos",2.8,IF(DO9="x","-",IF(DO9="SWAA",2.8,IF(DO9="SSF",2,IF(DO9="SS",2.4,IF(DO9="SSS",2.4,IF(DO9="SF",2.2,IF(DO9="Jumbo",2.8,IF(DO9="AA",2.8,IF(DO9="NL",1.8,IF(DO9="BB",6.5,IF(DO9="CC",7.5,IF(DO9="DD",9,IF(#REF!="","")))))))))))))))</f>
        <v>6.5</v>
      </c>
      <c r="DV9" s="38">
        <v>4.07</v>
      </c>
      <c r="DY9" s="18"/>
      <c r="DZ9" s="26"/>
      <c r="EA9" s="27"/>
      <c r="EB9" s="28"/>
      <c r="EC9" s="29"/>
      <c r="ED9" s="29"/>
      <c r="EE9" s="30"/>
      <c r="EF9" s="9"/>
      <c r="EG9" s="17"/>
      <c r="EH9" s="10"/>
      <c r="FI9" s="18"/>
      <c r="FJ9" s="19"/>
      <c r="FK9" s="27"/>
      <c r="FL9" s="28"/>
      <c r="FM9" s="29"/>
      <c r="FN9" s="29"/>
      <c r="FO9" s="30"/>
      <c r="FP9" s="9"/>
      <c r="FQ9" s="17"/>
      <c r="FR9" s="10"/>
      <c r="FU9" s="18"/>
      <c r="FV9" s="19"/>
      <c r="FW9" s="27"/>
      <c r="FX9" s="28"/>
      <c r="FY9" s="29"/>
      <c r="FZ9" s="29"/>
      <c r="GA9" s="30"/>
      <c r="GB9" s="9"/>
      <c r="GC9" s="17"/>
      <c r="GD9" s="10"/>
      <c r="GE9" s="50"/>
      <c r="GF9" s="43"/>
      <c r="GG9" s="9"/>
      <c r="HE9" s="18"/>
      <c r="HF9" s="19"/>
      <c r="HG9" s="27"/>
      <c r="HH9" s="28"/>
      <c r="HI9" s="29"/>
      <c r="HJ9" s="29"/>
      <c r="HK9" s="30"/>
      <c r="HL9" s="9"/>
      <c r="HM9" s="17"/>
      <c r="HN9" s="10"/>
      <c r="ID9" s="19"/>
      <c r="IE9" s="27"/>
      <c r="IF9" s="28"/>
      <c r="IG9" s="29"/>
      <c r="IH9" s="29"/>
      <c r="II9" s="30"/>
      <c r="IJ9" s="9"/>
      <c r="IK9" s="17"/>
      <c r="IL9" s="10"/>
      <c r="IP9" s="19"/>
      <c r="IQ9" s="27"/>
      <c r="IR9" s="28"/>
      <c r="IS9" s="29"/>
      <c r="IT9" s="29"/>
      <c r="IU9" s="30"/>
      <c r="IV9" s="9"/>
      <c r="IW9" s="17"/>
      <c r="IX9" s="10"/>
      <c r="JM9" s="18"/>
      <c r="JN9" s="39"/>
      <c r="JO9" s="27"/>
      <c r="JP9" s="28"/>
      <c r="JQ9" s="29"/>
      <c r="JR9" s="29"/>
      <c r="JS9" s="30"/>
      <c r="JT9" s="9"/>
      <c r="JU9" s="17"/>
      <c r="JV9" s="10"/>
    </row>
    <row r="10" spans="1:282" ht="18.95" customHeight="1">
      <c r="A10" s="132" t="s">
        <v>26</v>
      </c>
      <c r="B10" s="133"/>
      <c r="C10" s="134"/>
      <c r="D10" s="135" t="s">
        <v>38</v>
      </c>
      <c r="E10" s="136" t="s">
        <v>7</v>
      </c>
      <c r="F10" s="150" t="s">
        <v>4</v>
      </c>
      <c r="G10" s="151"/>
      <c r="H10" s="150" t="s">
        <v>88</v>
      </c>
      <c r="I10" s="151"/>
      <c r="J10" s="150" t="s">
        <v>89</v>
      </c>
      <c r="K10" s="151"/>
      <c r="L10" s="164" t="s">
        <v>5</v>
      </c>
      <c r="M10" s="151"/>
      <c r="N10" s="137" t="s">
        <v>27</v>
      </c>
      <c r="O10" s="150" t="s">
        <v>6</v>
      </c>
      <c r="P10" s="151"/>
      <c r="Q10" s="17"/>
      <c r="R10" s="10"/>
      <c r="S10" s="18"/>
      <c r="CO10" s="18"/>
      <c r="CP10" s="19"/>
      <c r="CQ10" s="27"/>
      <c r="CR10" s="28"/>
      <c r="CS10" s="29"/>
      <c r="CT10" s="29"/>
      <c r="CU10" s="30"/>
      <c r="CV10" s="9"/>
      <c r="CW10" s="17"/>
      <c r="CX10" s="10"/>
      <c r="DN10" s="31"/>
      <c r="DO10" s="32"/>
      <c r="DP10" s="33"/>
      <c r="DQ10" s="34"/>
      <c r="DR10" s="34"/>
      <c r="DS10" s="35"/>
      <c r="DT10" s="36"/>
      <c r="DU10" s="37"/>
      <c r="DV10" s="38"/>
      <c r="DY10" s="18"/>
      <c r="DZ10" s="26"/>
      <c r="EA10" s="27"/>
      <c r="EB10" s="28"/>
      <c r="EC10" s="29"/>
      <c r="ED10" s="29"/>
      <c r="EE10" s="30"/>
      <c r="EF10" s="9"/>
      <c r="EG10" s="17"/>
      <c r="EH10" s="10"/>
      <c r="FI10" s="18"/>
      <c r="FJ10" s="19"/>
      <c r="FK10" s="27"/>
      <c r="FL10" s="28"/>
      <c r="FM10" s="29"/>
      <c r="FN10" s="29"/>
      <c r="FO10" s="30"/>
      <c r="FP10" s="9"/>
      <c r="FQ10" s="17"/>
      <c r="FR10" s="10"/>
      <c r="FU10" s="18"/>
      <c r="FV10" s="19"/>
      <c r="FW10" s="27"/>
      <c r="FX10" s="28"/>
      <c r="FY10" s="29"/>
      <c r="FZ10" s="29"/>
      <c r="GA10" s="30"/>
      <c r="GB10" s="9"/>
      <c r="GC10" s="17"/>
      <c r="GD10" s="10"/>
      <c r="GE10" s="50"/>
      <c r="GF10" s="43"/>
      <c r="GG10" s="9"/>
      <c r="HE10" s="18"/>
      <c r="HF10" s="19"/>
      <c r="HG10" s="27"/>
      <c r="HH10" s="28"/>
      <c r="HI10" s="29"/>
      <c r="HJ10" s="29"/>
      <c r="HK10" s="30"/>
      <c r="HL10" s="9"/>
      <c r="HM10" s="17"/>
      <c r="HN10" s="10"/>
      <c r="ID10" s="19"/>
      <c r="IE10" s="27"/>
      <c r="IF10" s="28"/>
      <c r="IG10" s="29"/>
      <c r="IH10" s="29"/>
      <c r="II10" s="30"/>
      <c r="IJ10" s="9"/>
      <c r="IK10" s="17"/>
      <c r="IL10" s="10"/>
      <c r="IP10" s="19"/>
      <c r="IQ10" s="27"/>
      <c r="IR10" s="28"/>
      <c r="IS10" s="29"/>
      <c r="IT10" s="29"/>
      <c r="IU10" s="30"/>
      <c r="IV10" s="9"/>
      <c r="IW10" s="17"/>
      <c r="IX10" s="10"/>
      <c r="JM10" s="18"/>
      <c r="JN10" s="39"/>
      <c r="JO10" s="27"/>
      <c r="JP10" s="28"/>
      <c r="JQ10" s="29"/>
      <c r="JR10" s="29"/>
      <c r="JS10" s="30"/>
      <c r="JT10" s="9"/>
      <c r="JU10" s="17"/>
      <c r="JV10" s="10"/>
    </row>
    <row r="11" spans="1:282" ht="18.95" customHeight="1">
      <c r="A11" s="138"/>
      <c r="B11" s="139"/>
      <c r="C11" s="140"/>
      <c r="D11" s="141"/>
      <c r="E11" s="145" t="s">
        <v>28</v>
      </c>
      <c r="F11" s="144" t="s">
        <v>99</v>
      </c>
      <c r="G11" s="146" t="s">
        <v>15</v>
      </c>
      <c r="H11" s="144" t="s">
        <v>99</v>
      </c>
      <c r="I11" s="146" t="s">
        <v>15</v>
      </c>
      <c r="J11" s="144" t="s">
        <v>99</v>
      </c>
      <c r="K11" s="146" t="s">
        <v>15</v>
      </c>
      <c r="L11" s="143" t="s">
        <v>29</v>
      </c>
      <c r="M11" s="143" t="s">
        <v>30</v>
      </c>
      <c r="N11" s="142"/>
      <c r="O11" s="144" t="s">
        <v>99</v>
      </c>
      <c r="P11" s="146" t="s">
        <v>15</v>
      </c>
      <c r="Q11" s="17"/>
      <c r="R11" s="10"/>
      <c r="S11" s="18"/>
      <c r="CO11" s="18"/>
      <c r="CP11" s="19"/>
      <c r="CQ11" s="27"/>
      <c r="CR11" s="28"/>
      <c r="CS11" s="29"/>
      <c r="CT11" s="29"/>
      <c r="CU11" s="30"/>
      <c r="CV11" s="9"/>
      <c r="CW11" s="17"/>
      <c r="CX11" s="10"/>
      <c r="DN11" s="31"/>
      <c r="DO11" s="32"/>
      <c r="DP11" s="33"/>
      <c r="DQ11" s="34"/>
      <c r="DR11" s="34"/>
      <c r="DS11" s="35"/>
      <c r="DT11" s="36"/>
      <c r="DU11" s="37"/>
      <c r="DV11" s="38"/>
      <c r="DY11" s="18"/>
      <c r="DZ11" s="26"/>
      <c r="EA11" s="27"/>
      <c r="EB11" s="28"/>
      <c r="EC11" s="29"/>
      <c r="ED11" s="29"/>
      <c r="EE11" s="30"/>
      <c r="EF11" s="9"/>
      <c r="EG11" s="17"/>
      <c r="EH11" s="10"/>
      <c r="FI11" s="18"/>
      <c r="FJ11" s="19"/>
      <c r="FK11" s="27"/>
      <c r="FL11" s="28"/>
      <c r="FM11" s="29"/>
      <c r="FN11" s="29"/>
      <c r="FO11" s="30"/>
      <c r="FP11" s="9"/>
      <c r="FQ11" s="17"/>
      <c r="FR11" s="10"/>
      <c r="FU11" s="18"/>
      <c r="FV11" s="19"/>
      <c r="FW11" s="27"/>
      <c r="FX11" s="28"/>
      <c r="FY11" s="29"/>
      <c r="FZ11" s="29"/>
      <c r="GA11" s="30"/>
      <c r="GB11" s="9"/>
      <c r="GC11" s="17"/>
      <c r="GD11" s="10"/>
      <c r="GE11" s="50"/>
      <c r="GF11" s="43"/>
      <c r="GG11" s="9"/>
      <c r="HE11" s="18"/>
      <c r="HF11" s="19"/>
      <c r="HG11" s="27"/>
      <c r="HH11" s="28"/>
      <c r="HI11" s="29"/>
      <c r="HJ11" s="29"/>
      <c r="HK11" s="30"/>
      <c r="HL11" s="9"/>
      <c r="HM11" s="17"/>
      <c r="HN11" s="10"/>
      <c r="ID11" s="19"/>
      <c r="IE11" s="27"/>
      <c r="IF11" s="28"/>
      <c r="IG11" s="29"/>
      <c r="IH11" s="29"/>
      <c r="II11" s="30"/>
      <c r="IJ11" s="9"/>
      <c r="IK11" s="17"/>
      <c r="IL11" s="10"/>
      <c r="IP11" s="19"/>
      <c r="IQ11" s="27"/>
      <c r="IR11" s="28"/>
      <c r="IS11" s="29"/>
      <c r="IT11" s="29"/>
      <c r="IU11" s="30"/>
      <c r="IV11" s="9"/>
      <c r="IW11" s="17"/>
      <c r="IX11" s="10"/>
      <c r="JM11" s="18"/>
      <c r="JN11" s="39"/>
      <c r="JO11" s="27"/>
      <c r="JP11" s="28"/>
      <c r="JQ11" s="29"/>
      <c r="JR11" s="29"/>
      <c r="JS11" s="30"/>
      <c r="JT11" s="9"/>
      <c r="JU11" s="17"/>
      <c r="JV11" s="10"/>
    </row>
    <row r="12" spans="1:282" ht="18.95" customHeight="1">
      <c r="A12" s="79" t="s">
        <v>2</v>
      </c>
      <c r="B12" s="71" t="s">
        <v>39</v>
      </c>
      <c r="C12" s="80"/>
      <c r="D12" s="81">
        <v>1200</v>
      </c>
      <c r="E12" s="82">
        <v>390</v>
      </c>
      <c r="F12" s="82">
        <v>11500</v>
      </c>
      <c r="G12" s="83">
        <v>12489</v>
      </c>
      <c r="H12" s="83" t="s">
        <v>75</v>
      </c>
      <c r="I12" s="51" t="s">
        <v>100</v>
      </c>
      <c r="J12" s="51" t="s">
        <v>95</v>
      </c>
      <c r="K12" s="52" t="s">
        <v>111</v>
      </c>
      <c r="L12" s="84" t="s">
        <v>82</v>
      </c>
      <c r="M12" s="85" t="s">
        <v>63</v>
      </c>
      <c r="N12" s="53" t="s">
        <v>103</v>
      </c>
      <c r="O12" s="131" t="s">
        <v>90</v>
      </c>
      <c r="P12" s="86" t="s">
        <v>41</v>
      </c>
      <c r="Q12" s="17"/>
      <c r="R12" s="10"/>
      <c r="S12" s="18"/>
      <c r="CO12" s="18"/>
      <c r="CP12" s="19"/>
      <c r="CQ12" s="27"/>
      <c r="CR12" s="28"/>
      <c r="CS12" s="29"/>
      <c r="CT12" s="29"/>
      <c r="CU12" s="30"/>
      <c r="CV12" s="9"/>
      <c r="CW12" s="17"/>
      <c r="CX12" s="10"/>
      <c r="DN12" s="31"/>
      <c r="DO12" s="32"/>
      <c r="DP12" s="33"/>
      <c r="DQ12" s="34"/>
      <c r="DR12" s="34"/>
      <c r="DS12" s="35"/>
      <c r="DT12" s="36"/>
      <c r="DU12" s="37"/>
      <c r="DV12" s="38"/>
      <c r="DY12" s="18"/>
      <c r="DZ12" s="26"/>
      <c r="EA12" s="27"/>
      <c r="EB12" s="28"/>
      <c r="EC12" s="29"/>
      <c r="ED12" s="29"/>
      <c r="EE12" s="30"/>
      <c r="EF12" s="9"/>
      <c r="EG12" s="17"/>
      <c r="EH12" s="10"/>
      <c r="FI12" s="18"/>
      <c r="FJ12" s="19"/>
      <c r="FK12" s="27"/>
      <c r="FL12" s="28"/>
      <c r="FM12" s="29"/>
      <c r="FN12" s="29"/>
      <c r="FO12" s="30"/>
      <c r="FP12" s="9"/>
      <c r="FQ12" s="17"/>
      <c r="FR12" s="10"/>
      <c r="FU12" s="18"/>
      <c r="FV12" s="19"/>
      <c r="FW12" s="27"/>
      <c r="FX12" s="28"/>
      <c r="FY12" s="29"/>
      <c r="FZ12" s="29"/>
      <c r="GA12" s="30"/>
      <c r="GB12" s="9"/>
      <c r="GC12" s="17"/>
      <c r="GD12" s="10"/>
      <c r="GE12" s="50"/>
      <c r="GF12" s="43"/>
      <c r="GG12" s="9"/>
      <c r="HE12" s="18"/>
      <c r="HF12" s="19"/>
      <c r="HG12" s="27"/>
      <c r="HH12" s="28"/>
      <c r="HI12" s="29"/>
      <c r="HJ12" s="29"/>
      <c r="HK12" s="30"/>
      <c r="HL12" s="9"/>
      <c r="HM12" s="17"/>
      <c r="HN12" s="10"/>
      <c r="ID12" s="19"/>
      <c r="IE12" s="27"/>
      <c r="IF12" s="28"/>
      <c r="IG12" s="29"/>
      <c r="IH12" s="29"/>
      <c r="II12" s="30"/>
      <c r="IJ12" s="9"/>
      <c r="IK12" s="17"/>
      <c r="IL12" s="10"/>
      <c r="IP12" s="19"/>
      <c r="IQ12" s="27"/>
      <c r="IR12" s="28"/>
      <c r="IS12" s="29"/>
      <c r="IT12" s="29"/>
      <c r="IU12" s="30"/>
      <c r="IV12" s="9"/>
      <c r="IW12" s="17"/>
      <c r="IX12" s="10"/>
      <c r="JM12" s="18"/>
      <c r="JN12" s="39"/>
      <c r="JO12" s="27"/>
      <c r="JP12" s="28"/>
      <c r="JQ12" s="29"/>
      <c r="JR12" s="29"/>
      <c r="JS12" s="30"/>
      <c r="JT12" s="9"/>
      <c r="JU12" s="17"/>
      <c r="JV12" s="10"/>
    </row>
    <row r="13" spans="1:282" ht="18.95" customHeight="1">
      <c r="A13" s="87"/>
      <c r="B13" s="72" t="s">
        <v>47</v>
      </c>
      <c r="C13" s="88"/>
      <c r="D13" s="89">
        <v>1200</v>
      </c>
      <c r="E13" s="90">
        <v>390</v>
      </c>
      <c r="F13" s="90">
        <v>11500</v>
      </c>
      <c r="G13" s="91">
        <v>12489</v>
      </c>
      <c r="H13" s="91" t="s">
        <v>75</v>
      </c>
      <c r="I13" s="92" t="s">
        <v>100</v>
      </c>
      <c r="J13" s="92" t="s">
        <v>95</v>
      </c>
      <c r="K13" s="92" t="s">
        <v>111</v>
      </c>
      <c r="L13" s="93" t="s">
        <v>68</v>
      </c>
      <c r="M13" s="94" t="s">
        <v>112</v>
      </c>
      <c r="N13" s="54" t="s">
        <v>64</v>
      </c>
      <c r="O13" s="54" t="s">
        <v>90</v>
      </c>
      <c r="P13" s="92" t="s">
        <v>41</v>
      </c>
      <c r="Q13" s="17"/>
      <c r="R13" s="10"/>
      <c r="S13" s="18"/>
      <c r="DM13">
        <v>21</v>
      </c>
      <c r="DN13" s="31" t="s">
        <v>14</v>
      </c>
      <c r="DO13" s="32" t="s">
        <v>3</v>
      </c>
      <c r="DP13" s="33">
        <f t="shared" si="0"/>
        <v>500</v>
      </c>
      <c r="DQ13" s="34">
        <f t="shared" si="1"/>
        <v>7000</v>
      </c>
      <c r="DR13" s="34">
        <v>7585</v>
      </c>
      <c r="DS13" s="35">
        <f t="shared" si="2"/>
        <v>585</v>
      </c>
      <c r="DT13" s="36" t="str">
        <f t="shared" si="3"/>
        <v>OK</v>
      </c>
      <c r="DU13" s="37">
        <f>IF(DO13="KARTON",2.8,IF(DO13="Polos",2.8,IF(DO13="x","-",IF(DO13="SWAA",2.8,IF(DO13="SSF",2,IF(DO13="SS",2.4,IF(DO13="SSS",2.4,IF(DO13="SF",2.2,IF(DO13="Jumbo",2.8,IF(DO13="AA",2.8,IF(DO13="NL",1.8,IF(DO13="BB",6.5,IF(DO13="CC",7.5,IF(DO13="DD",9,IF(#REF!="","")))))))))))))))</f>
        <v>6.5</v>
      </c>
      <c r="DV13" s="38">
        <v>5.44</v>
      </c>
      <c r="DY13" s="18"/>
      <c r="DZ13" s="26"/>
      <c r="EA13" s="27"/>
      <c r="EB13" s="28"/>
      <c r="EC13" s="29"/>
      <c r="ED13" s="29"/>
      <c r="EE13" s="30"/>
      <c r="EF13" s="9"/>
      <c r="EG13" s="17"/>
      <c r="EH13" s="10"/>
      <c r="FI13" s="18"/>
      <c r="FJ13" s="19"/>
      <c r="FK13" s="27"/>
      <c r="FL13" s="28"/>
      <c r="FM13" s="29"/>
      <c r="FN13" s="29"/>
      <c r="FO13" s="30"/>
      <c r="FP13" s="9"/>
      <c r="FQ13" s="17"/>
      <c r="FR13" s="10"/>
      <c r="FU13" s="18"/>
      <c r="FV13" s="19"/>
      <c r="FW13" s="27"/>
      <c r="FX13" s="28"/>
      <c r="FY13" s="29"/>
      <c r="FZ13" s="29"/>
      <c r="GA13" s="30"/>
      <c r="GB13" s="9"/>
      <c r="GC13" s="17"/>
      <c r="GD13" s="10"/>
      <c r="GE13" s="50"/>
      <c r="GF13" s="43"/>
      <c r="GG13" s="9"/>
      <c r="GQ13" t="s">
        <v>31</v>
      </c>
      <c r="HE13" s="18"/>
      <c r="HF13" s="19"/>
      <c r="HG13" s="27"/>
      <c r="HH13" s="28"/>
      <c r="HI13" s="29"/>
      <c r="HJ13" s="29"/>
      <c r="HK13" s="30"/>
      <c r="HL13" s="9"/>
      <c r="HM13" s="17"/>
      <c r="HN13" s="10"/>
      <c r="IP13" s="19"/>
      <c r="IQ13" s="27"/>
      <c r="IR13" s="28"/>
      <c r="IS13" s="29"/>
      <c r="IT13" s="29"/>
      <c r="IU13" s="30"/>
      <c r="IV13" s="9"/>
      <c r="IW13" s="17"/>
      <c r="IX13" s="10"/>
      <c r="JM13" s="18"/>
      <c r="JN13" s="19"/>
      <c r="JO13" s="27"/>
      <c r="JP13" s="28"/>
      <c r="JQ13" s="29"/>
      <c r="JR13" s="29"/>
      <c r="JS13" s="30"/>
      <c r="JT13" s="9"/>
      <c r="JU13" s="17"/>
      <c r="JV13" s="10"/>
    </row>
    <row r="14" spans="1:282" ht="18.95" customHeight="1">
      <c r="A14" s="95" t="s">
        <v>32</v>
      </c>
      <c r="B14" s="71" t="s">
        <v>39</v>
      </c>
      <c r="C14" s="96"/>
      <c r="D14" s="97">
        <v>2000</v>
      </c>
      <c r="E14" s="98">
        <v>480</v>
      </c>
      <c r="F14" s="98">
        <v>13500</v>
      </c>
      <c r="G14" s="83">
        <v>10978</v>
      </c>
      <c r="H14" s="83" t="s">
        <v>93</v>
      </c>
      <c r="I14" s="51" t="s">
        <v>50</v>
      </c>
      <c r="J14" s="51" t="s">
        <v>94</v>
      </c>
      <c r="K14" s="52" t="s">
        <v>113</v>
      </c>
      <c r="L14" s="99" t="s">
        <v>104</v>
      </c>
      <c r="M14" s="99" t="s">
        <v>57</v>
      </c>
      <c r="N14" s="55" t="s">
        <v>86</v>
      </c>
      <c r="O14" s="55" t="s">
        <v>90</v>
      </c>
      <c r="P14" s="100" t="s">
        <v>41</v>
      </c>
      <c r="Q14" s="18"/>
      <c r="R14" s="18"/>
      <c r="S14" s="18"/>
      <c r="DM14" s="18"/>
      <c r="DN14" s="19"/>
      <c r="DO14" s="27"/>
      <c r="DP14" s="28"/>
      <c r="DQ14" s="29"/>
      <c r="DR14" s="29"/>
      <c r="DS14" s="30"/>
      <c r="DT14" s="9"/>
      <c r="DU14" s="17"/>
      <c r="DV14" s="10"/>
      <c r="FI14" s="18"/>
      <c r="FJ14" s="19"/>
      <c r="FK14" s="27"/>
      <c r="FL14" s="28"/>
      <c r="FM14" s="29"/>
      <c r="FN14" s="29"/>
      <c r="FO14" s="30"/>
      <c r="FP14" s="9"/>
      <c r="FQ14" s="17"/>
      <c r="FR14" s="10"/>
      <c r="FU14" s="18"/>
      <c r="FV14" s="19"/>
      <c r="FW14" s="27"/>
      <c r="FX14" s="28"/>
      <c r="FY14" s="29"/>
      <c r="FZ14" s="29"/>
      <c r="GA14" s="30"/>
      <c r="GB14" s="9"/>
      <c r="GC14" s="17"/>
      <c r="GD14" s="10"/>
      <c r="HE14" s="18"/>
      <c r="HF14" s="18"/>
      <c r="HG14" s="18"/>
      <c r="HH14" s="18"/>
      <c r="HI14" s="18"/>
      <c r="HJ14" s="18"/>
      <c r="HK14" s="18"/>
      <c r="HL14" s="18"/>
      <c r="HM14" s="18"/>
      <c r="HN14" s="18"/>
    </row>
    <row r="15" spans="1:282" ht="18.95" customHeight="1">
      <c r="A15" s="87"/>
      <c r="B15" s="72" t="s">
        <v>47</v>
      </c>
      <c r="C15" s="88"/>
      <c r="D15" s="101">
        <v>2000</v>
      </c>
      <c r="E15" s="90">
        <v>480</v>
      </c>
      <c r="F15" s="90">
        <v>13500</v>
      </c>
      <c r="G15" s="91">
        <v>10978</v>
      </c>
      <c r="H15" s="91" t="s">
        <v>93</v>
      </c>
      <c r="I15" s="92" t="s">
        <v>50</v>
      </c>
      <c r="J15" s="92" t="s">
        <v>94</v>
      </c>
      <c r="K15" s="92" t="s">
        <v>113</v>
      </c>
      <c r="L15" s="102" t="s">
        <v>81</v>
      </c>
      <c r="M15" s="102" t="s">
        <v>114</v>
      </c>
      <c r="N15" s="56" t="s">
        <v>115</v>
      </c>
      <c r="O15" s="56" t="s">
        <v>90</v>
      </c>
      <c r="P15" s="103" t="s">
        <v>41</v>
      </c>
      <c r="Q15" s="18"/>
      <c r="R15" s="18"/>
      <c r="S15" s="18"/>
      <c r="FI15" s="18"/>
      <c r="FJ15" s="19"/>
      <c r="FK15" s="27"/>
      <c r="FL15" s="28"/>
      <c r="FM15" s="29"/>
      <c r="FN15" s="29"/>
      <c r="FO15" s="30"/>
      <c r="FP15" s="9"/>
      <c r="FQ15" s="17"/>
      <c r="FR15" s="10"/>
      <c r="FU15" s="18"/>
      <c r="FV15" s="19"/>
      <c r="FW15" s="27"/>
      <c r="FX15" s="28"/>
      <c r="FY15" s="29"/>
      <c r="FZ15" s="29"/>
      <c r="GA15" s="30"/>
      <c r="GB15" s="9"/>
      <c r="GC15" s="17"/>
      <c r="GD15" s="10"/>
    </row>
    <row r="16" spans="1:282" ht="18.95" customHeight="1">
      <c r="A16" s="95" t="s">
        <v>42</v>
      </c>
      <c r="B16" s="71" t="s">
        <v>39</v>
      </c>
      <c r="C16" s="96"/>
      <c r="D16" s="81">
        <v>1200</v>
      </c>
      <c r="E16" s="98">
        <v>420</v>
      </c>
      <c r="F16" s="98">
        <v>11500</v>
      </c>
      <c r="G16" s="83">
        <v>11001</v>
      </c>
      <c r="H16" s="83" t="s">
        <v>75</v>
      </c>
      <c r="I16" s="51" t="s">
        <v>116</v>
      </c>
      <c r="J16" s="51" t="s">
        <v>95</v>
      </c>
      <c r="K16" s="52" t="s">
        <v>117</v>
      </c>
      <c r="L16" s="104" t="s">
        <v>44</v>
      </c>
      <c r="M16" s="104" t="s">
        <v>69</v>
      </c>
      <c r="N16" s="57" t="s">
        <v>71</v>
      </c>
      <c r="O16" s="57" t="s">
        <v>90</v>
      </c>
      <c r="P16" s="105" t="s">
        <v>43</v>
      </c>
      <c r="Q16" s="18"/>
      <c r="R16" s="18"/>
      <c r="S16" s="18"/>
      <c r="FI16" s="18"/>
      <c r="FJ16" s="19"/>
      <c r="FK16" s="27"/>
      <c r="FL16" s="28"/>
      <c r="FM16" s="29"/>
      <c r="FN16" s="29"/>
      <c r="FO16" s="30"/>
      <c r="FP16" s="9"/>
      <c r="FQ16" s="17"/>
      <c r="FR16" s="10"/>
      <c r="FU16" s="18"/>
      <c r="FV16" s="39"/>
      <c r="FW16" s="27"/>
      <c r="FX16" s="28"/>
      <c r="FY16" s="29"/>
      <c r="FZ16" s="29"/>
      <c r="GA16" s="30"/>
      <c r="GB16" s="9"/>
      <c r="GC16" s="17"/>
      <c r="GD16" s="10"/>
    </row>
    <row r="17" spans="1:186" ht="18.95" customHeight="1">
      <c r="A17" s="87"/>
      <c r="B17" s="72" t="s">
        <v>47</v>
      </c>
      <c r="C17" s="88"/>
      <c r="D17" s="89">
        <v>1200</v>
      </c>
      <c r="E17" s="90">
        <v>420</v>
      </c>
      <c r="F17" s="90">
        <v>11500</v>
      </c>
      <c r="G17" s="91">
        <v>11784</v>
      </c>
      <c r="H17" s="91" t="s">
        <v>75</v>
      </c>
      <c r="I17" s="92" t="s">
        <v>118</v>
      </c>
      <c r="J17" s="92" t="s">
        <v>95</v>
      </c>
      <c r="K17" s="92" t="s">
        <v>119</v>
      </c>
      <c r="L17" s="102" t="s">
        <v>83</v>
      </c>
      <c r="M17" s="102" t="s">
        <v>79</v>
      </c>
      <c r="N17" s="56" t="s">
        <v>85</v>
      </c>
      <c r="O17" s="56" t="s">
        <v>90</v>
      </c>
      <c r="P17" s="106" t="s">
        <v>41</v>
      </c>
      <c r="Q17" s="18"/>
      <c r="R17" s="18"/>
      <c r="S17" s="18"/>
      <c r="FI17" s="18"/>
      <c r="FJ17" s="19"/>
      <c r="FK17" s="27"/>
      <c r="FL17" s="28"/>
      <c r="FM17" s="29"/>
      <c r="FN17" s="29"/>
      <c r="FO17" s="30"/>
      <c r="FP17" s="9"/>
      <c r="FQ17" s="17"/>
      <c r="FR17" s="10"/>
      <c r="FU17" s="18"/>
      <c r="FV17" s="26"/>
      <c r="FW17" s="27"/>
      <c r="FX17" s="28"/>
      <c r="FY17" s="29"/>
      <c r="FZ17" s="29"/>
      <c r="GA17" s="30"/>
      <c r="GB17" s="9"/>
      <c r="GC17" s="17"/>
      <c r="GD17" s="10"/>
    </row>
    <row r="18" spans="1:186" ht="18.95" customHeight="1">
      <c r="A18" s="95" t="s">
        <v>14</v>
      </c>
      <c r="B18" s="71" t="s">
        <v>39</v>
      </c>
      <c r="C18" s="107"/>
      <c r="D18" s="97">
        <v>800</v>
      </c>
      <c r="E18" s="108">
        <v>470</v>
      </c>
      <c r="F18" s="108">
        <v>8000</v>
      </c>
      <c r="G18" s="83">
        <v>7113</v>
      </c>
      <c r="H18" s="83" t="s">
        <v>91</v>
      </c>
      <c r="I18" s="51" t="s">
        <v>120</v>
      </c>
      <c r="J18" s="51" t="s">
        <v>92</v>
      </c>
      <c r="K18" s="52" t="s">
        <v>121</v>
      </c>
      <c r="L18" s="99" t="s">
        <v>45</v>
      </c>
      <c r="M18" s="99" t="s">
        <v>48</v>
      </c>
      <c r="N18" s="55" t="s">
        <v>77</v>
      </c>
      <c r="O18" s="55" t="s">
        <v>96</v>
      </c>
      <c r="P18" s="109" t="s">
        <v>41</v>
      </c>
      <c r="Q18" s="18"/>
      <c r="R18" s="18"/>
      <c r="S18" s="18"/>
      <c r="FI18" s="18"/>
      <c r="FJ18" s="19"/>
      <c r="FK18" s="27"/>
      <c r="FL18" s="28"/>
      <c r="FM18" s="29"/>
      <c r="FN18" s="29"/>
      <c r="FO18" s="30"/>
      <c r="FP18" s="9"/>
      <c r="FQ18" s="17"/>
      <c r="FR18" s="10"/>
      <c r="FU18" s="18"/>
      <c r="FV18" s="26"/>
      <c r="FW18" s="27"/>
      <c r="FX18" s="28"/>
      <c r="FY18" s="29"/>
      <c r="FZ18" s="29"/>
      <c r="GA18" s="30"/>
      <c r="GB18" s="9"/>
      <c r="GC18" s="17"/>
      <c r="GD18" s="10"/>
    </row>
    <row r="19" spans="1:186" ht="18.95" customHeight="1">
      <c r="A19" s="87"/>
      <c r="B19" s="72" t="s">
        <v>47</v>
      </c>
      <c r="C19" s="110"/>
      <c r="D19" s="101">
        <v>800</v>
      </c>
      <c r="E19" s="111">
        <v>470</v>
      </c>
      <c r="F19" s="111">
        <v>8000</v>
      </c>
      <c r="G19" s="91">
        <v>7113</v>
      </c>
      <c r="H19" s="91" t="s">
        <v>91</v>
      </c>
      <c r="I19" s="92" t="s">
        <v>120</v>
      </c>
      <c r="J19" s="92" t="s">
        <v>92</v>
      </c>
      <c r="K19" s="92" t="s">
        <v>121</v>
      </c>
      <c r="L19" s="112" t="s">
        <v>110</v>
      </c>
      <c r="M19" s="113" t="s">
        <v>51</v>
      </c>
      <c r="N19" s="58" t="s">
        <v>122</v>
      </c>
      <c r="O19" s="58" t="s">
        <v>96</v>
      </c>
      <c r="P19" s="103" t="s">
        <v>41</v>
      </c>
      <c r="Q19" s="17"/>
      <c r="R19" s="10"/>
      <c r="S19" s="18"/>
      <c r="FI19" s="18"/>
      <c r="FJ19" s="19"/>
      <c r="FK19" s="27"/>
      <c r="FL19" s="28"/>
      <c r="FM19" s="29"/>
      <c r="FN19" s="29"/>
      <c r="FO19" s="30"/>
      <c r="FP19" s="9"/>
      <c r="FQ19" s="17"/>
      <c r="FR19" s="10"/>
      <c r="FU19" s="18"/>
      <c r="FV19" s="19"/>
      <c r="FW19" s="27"/>
      <c r="FX19" s="28"/>
      <c r="FY19" s="29"/>
      <c r="FZ19" s="29"/>
      <c r="GA19" s="30"/>
      <c r="GB19" s="9"/>
      <c r="GC19" s="17"/>
      <c r="GD19" s="10"/>
    </row>
    <row r="20" spans="1:186" ht="18.95" customHeight="1">
      <c r="A20" s="95" t="s">
        <v>20</v>
      </c>
      <c r="B20" s="71" t="s">
        <v>39</v>
      </c>
      <c r="C20" s="96"/>
      <c r="D20" s="81">
        <v>800</v>
      </c>
      <c r="E20" s="108">
        <v>355</v>
      </c>
      <c r="F20" s="108">
        <v>8000</v>
      </c>
      <c r="G20" s="83">
        <v>9356</v>
      </c>
      <c r="H20" s="83" t="s">
        <v>91</v>
      </c>
      <c r="I20" s="51" t="s">
        <v>123</v>
      </c>
      <c r="J20" s="51" t="s">
        <v>92</v>
      </c>
      <c r="K20" s="52" t="s">
        <v>124</v>
      </c>
      <c r="L20" s="114" t="s">
        <v>58</v>
      </c>
      <c r="M20" s="114" t="s">
        <v>59</v>
      </c>
      <c r="N20" s="59" t="s">
        <v>85</v>
      </c>
      <c r="O20" s="59" t="s">
        <v>96</v>
      </c>
      <c r="P20" s="115" t="s">
        <v>40</v>
      </c>
      <c r="Q20" s="17"/>
      <c r="R20" s="10"/>
      <c r="S20" s="18"/>
      <c r="FI20" s="18"/>
      <c r="FJ20" s="19"/>
      <c r="FK20" s="27"/>
      <c r="FL20" s="28"/>
      <c r="FM20" s="29"/>
      <c r="FN20" s="29"/>
      <c r="FO20" s="30"/>
      <c r="FP20" s="9"/>
      <c r="FQ20" s="17"/>
      <c r="FR20" s="10"/>
      <c r="FU20" s="18"/>
      <c r="FV20" s="19"/>
      <c r="FW20" s="27"/>
      <c r="FX20" s="28"/>
      <c r="FY20" s="29"/>
      <c r="FZ20" s="29"/>
      <c r="GA20" s="30"/>
      <c r="GB20" s="9"/>
      <c r="GC20" s="17"/>
      <c r="GD20" s="10"/>
    </row>
    <row r="21" spans="1:186" ht="18.95" customHeight="1">
      <c r="A21" s="87"/>
      <c r="B21" s="72" t="s">
        <v>47</v>
      </c>
      <c r="C21" s="88"/>
      <c r="D21" s="81">
        <v>800</v>
      </c>
      <c r="E21" s="90">
        <v>355</v>
      </c>
      <c r="F21" s="90">
        <v>8000</v>
      </c>
      <c r="G21" s="91">
        <v>9356</v>
      </c>
      <c r="H21" s="91" t="s">
        <v>91</v>
      </c>
      <c r="I21" s="92" t="s">
        <v>123</v>
      </c>
      <c r="J21" s="92" t="s">
        <v>92</v>
      </c>
      <c r="K21" s="92" t="s">
        <v>124</v>
      </c>
      <c r="L21" s="93" t="s">
        <v>102</v>
      </c>
      <c r="M21" s="112" t="s">
        <v>49</v>
      </c>
      <c r="N21" s="54" t="s">
        <v>53</v>
      </c>
      <c r="O21" s="54" t="s">
        <v>96</v>
      </c>
      <c r="P21" s="92" t="s">
        <v>41</v>
      </c>
      <c r="Q21" s="17"/>
      <c r="R21" s="10"/>
      <c r="S21" s="18"/>
      <c r="FI21" s="18"/>
      <c r="FJ21" s="19"/>
      <c r="FK21" s="27"/>
      <c r="FL21" s="28"/>
      <c r="FM21" s="29"/>
      <c r="FN21" s="29"/>
      <c r="FO21" s="30"/>
      <c r="FP21" s="9"/>
      <c r="FQ21" s="17"/>
      <c r="FR21" s="10"/>
      <c r="FU21" s="18"/>
      <c r="FV21" s="19"/>
      <c r="FW21" s="27"/>
      <c r="FX21" s="28"/>
      <c r="FY21" s="29"/>
      <c r="FZ21" s="29"/>
      <c r="GA21" s="30"/>
      <c r="GB21" s="9"/>
      <c r="GC21" s="17"/>
      <c r="GD21" s="10"/>
    </row>
    <row r="22" spans="1:186" ht="18.95" customHeight="1">
      <c r="A22" s="116"/>
      <c r="B22" s="73"/>
      <c r="C22" s="117"/>
      <c r="D22" s="118"/>
      <c r="E22" s="119"/>
      <c r="F22" s="119"/>
      <c r="G22" s="120"/>
      <c r="H22" s="130"/>
      <c r="I22" s="121"/>
      <c r="J22" s="121"/>
      <c r="K22" s="121"/>
      <c r="L22" s="122"/>
      <c r="M22" s="122"/>
      <c r="N22" s="60"/>
      <c r="O22" s="60"/>
      <c r="P22" s="123"/>
      <c r="Q22" s="17"/>
      <c r="R22" s="10"/>
      <c r="S22" s="18"/>
      <c r="FI22" s="18"/>
      <c r="FJ22" s="39"/>
      <c r="FK22" s="27"/>
      <c r="FL22" s="28"/>
      <c r="FM22" s="29"/>
      <c r="FN22" s="29"/>
      <c r="FO22" s="30"/>
      <c r="FP22" s="9"/>
      <c r="FQ22" s="17"/>
      <c r="FR22" s="10"/>
      <c r="FU22" s="18"/>
      <c r="FV22" s="19"/>
      <c r="FW22" s="27"/>
      <c r="FX22" s="28"/>
      <c r="FY22" s="29"/>
      <c r="FZ22" s="29"/>
      <c r="GA22" s="30"/>
      <c r="GB22" s="9"/>
      <c r="GC22" s="17"/>
      <c r="GD22" s="10"/>
    </row>
    <row r="23" spans="1:186" ht="18.95" customHeight="1">
      <c r="A23" s="95" t="s">
        <v>33</v>
      </c>
      <c r="B23" s="71" t="s">
        <v>39</v>
      </c>
      <c r="C23" s="96"/>
      <c r="D23" s="124">
        <v>500</v>
      </c>
      <c r="E23" s="98">
        <v>355</v>
      </c>
      <c r="F23" s="98">
        <v>7000</v>
      </c>
      <c r="G23" s="83">
        <v>8318</v>
      </c>
      <c r="H23" s="83" t="s">
        <v>97</v>
      </c>
      <c r="I23" s="51" t="s">
        <v>125</v>
      </c>
      <c r="J23" s="51" t="s">
        <v>98</v>
      </c>
      <c r="K23" s="52" t="s">
        <v>126</v>
      </c>
      <c r="L23" s="84" t="s">
        <v>56</v>
      </c>
      <c r="M23" s="85" t="s">
        <v>76</v>
      </c>
      <c r="N23" s="53" t="s">
        <v>64</v>
      </c>
      <c r="O23" s="131" t="s">
        <v>96</v>
      </c>
      <c r="P23" s="86" t="s">
        <v>41</v>
      </c>
      <c r="Q23" s="17"/>
      <c r="R23" s="10"/>
      <c r="S23" s="18"/>
      <c r="FI23" s="18"/>
      <c r="FJ23" s="26"/>
      <c r="FK23" s="27"/>
      <c r="FL23" s="28"/>
      <c r="FM23" s="29"/>
      <c r="FN23" s="29"/>
      <c r="FO23" s="30"/>
      <c r="FP23" s="9"/>
      <c r="FQ23" s="17"/>
      <c r="FR23" s="10"/>
      <c r="FU23" s="18"/>
      <c r="FV23" s="19"/>
      <c r="FW23" s="27"/>
      <c r="FX23" s="28"/>
      <c r="FY23" s="29"/>
      <c r="FZ23" s="29"/>
      <c r="GA23" s="30"/>
      <c r="GB23" s="9"/>
      <c r="GC23" s="17"/>
      <c r="GD23" s="10"/>
    </row>
    <row r="24" spans="1:186" ht="18.95" customHeight="1">
      <c r="A24" s="87"/>
      <c r="B24" s="72" t="s">
        <v>47</v>
      </c>
      <c r="C24" s="88"/>
      <c r="D24" s="89">
        <v>500</v>
      </c>
      <c r="E24" s="90">
        <v>355</v>
      </c>
      <c r="F24" s="90">
        <v>7000</v>
      </c>
      <c r="G24" s="91">
        <v>8318</v>
      </c>
      <c r="H24" s="91" t="s">
        <v>97</v>
      </c>
      <c r="I24" s="92" t="s">
        <v>125</v>
      </c>
      <c r="J24" s="92" t="s">
        <v>98</v>
      </c>
      <c r="K24" s="92" t="s">
        <v>126</v>
      </c>
      <c r="L24" s="93" t="s">
        <v>67</v>
      </c>
      <c r="M24" s="112" t="s">
        <v>68</v>
      </c>
      <c r="N24" s="54" t="s">
        <v>60</v>
      </c>
      <c r="O24" s="54" t="s">
        <v>96</v>
      </c>
      <c r="P24" s="92" t="s">
        <v>41</v>
      </c>
      <c r="Q24" s="18"/>
      <c r="R24" s="18"/>
      <c r="S24" s="18"/>
      <c r="FI24" s="18"/>
      <c r="FJ24" s="26"/>
      <c r="FK24" s="27"/>
      <c r="FL24" s="28"/>
      <c r="FM24" s="29"/>
      <c r="FN24" s="29"/>
      <c r="FO24" s="30"/>
      <c r="FP24" s="9"/>
      <c r="FQ24" s="17"/>
      <c r="FR24" s="10"/>
      <c r="FU24" s="18"/>
      <c r="FV24" s="19"/>
      <c r="FW24" s="27"/>
      <c r="FX24" s="28"/>
      <c r="FY24" s="29"/>
      <c r="FZ24" s="29"/>
      <c r="GA24" s="30"/>
      <c r="GB24" s="9"/>
      <c r="GC24" s="17"/>
      <c r="GD24" s="10"/>
    </row>
    <row r="25" spans="1:186" ht="18.95" customHeight="1">
      <c r="A25" s="95" t="s">
        <v>34</v>
      </c>
      <c r="B25" s="71" t="s">
        <v>39</v>
      </c>
      <c r="C25" s="96"/>
      <c r="D25" s="97">
        <v>500</v>
      </c>
      <c r="E25" s="98">
        <v>355</v>
      </c>
      <c r="F25" s="98">
        <v>7000</v>
      </c>
      <c r="G25" s="83">
        <v>7353</v>
      </c>
      <c r="H25" s="83" t="s">
        <v>97</v>
      </c>
      <c r="I25" s="51" t="s">
        <v>127</v>
      </c>
      <c r="J25" s="51" t="s">
        <v>98</v>
      </c>
      <c r="K25" s="52" t="s">
        <v>128</v>
      </c>
      <c r="L25" s="84" t="s">
        <v>102</v>
      </c>
      <c r="M25" s="85" t="s">
        <v>52</v>
      </c>
      <c r="N25" s="53" t="s">
        <v>66</v>
      </c>
      <c r="O25" s="131" t="s">
        <v>96</v>
      </c>
      <c r="P25" s="86" t="s">
        <v>61</v>
      </c>
      <c r="FI25" s="18"/>
      <c r="FJ25" s="19"/>
      <c r="FK25" s="27"/>
      <c r="FL25" s="28"/>
      <c r="FM25" s="29"/>
      <c r="FN25" s="29"/>
      <c r="FO25" s="30"/>
      <c r="FP25" s="9"/>
      <c r="FQ25" s="17"/>
      <c r="FR25" s="10"/>
      <c r="FU25" s="18"/>
      <c r="FV25" s="19"/>
      <c r="FW25" s="27"/>
      <c r="FX25" s="28"/>
      <c r="FY25" s="29"/>
      <c r="FZ25" s="29"/>
      <c r="GA25" s="30"/>
      <c r="GB25" s="9"/>
      <c r="GC25" s="17"/>
      <c r="GD25" s="10"/>
    </row>
    <row r="26" spans="1:186" ht="18.95" customHeight="1">
      <c r="A26" s="87"/>
      <c r="B26" s="72" t="s">
        <v>47</v>
      </c>
      <c r="C26" s="88"/>
      <c r="D26" s="101">
        <v>500</v>
      </c>
      <c r="E26" s="90">
        <v>355</v>
      </c>
      <c r="F26" s="90">
        <v>7000</v>
      </c>
      <c r="G26" s="91">
        <v>7353</v>
      </c>
      <c r="H26" s="91" t="s">
        <v>97</v>
      </c>
      <c r="I26" s="92" t="s">
        <v>127</v>
      </c>
      <c r="J26" s="92" t="s">
        <v>98</v>
      </c>
      <c r="K26" s="92" t="s">
        <v>128</v>
      </c>
      <c r="L26" s="113" t="s">
        <v>62</v>
      </c>
      <c r="M26" s="113" t="s">
        <v>65</v>
      </c>
      <c r="N26" s="54" t="s">
        <v>77</v>
      </c>
      <c r="O26" s="54" t="s">
        <v>96</v>
      </c>
      <c r="P26" s="92" t="s">
        <v>41</v>
      </c>
      <c r="FI26" s="18"/>
      <c r="FJ26" s="19"/>
      <c r="FK26" s="27"/>
      <c r="FL26" s="28"/>
      <c r="FM26" s="29"/>
      <c r="FN26" s="29"/>
      <c r="FO26" s="30"/>
      <c r="FP26" s="9"/>
      <c r="FQ26" s="17"/>
      <c r="FR26" s="10"/>
      <c r="FU26" s="18"/>
      <c r="FV26" s="39"/>
      <c r="FW26" s="27"/>
      <c r="FX26" s="28"/>
      <c r="FY26" s="29"/>
      <c r="FZ26" s="29"/>
      <c r="GA26" s="30"/>
      <c r="GB26" s="9"/>
      <c r="GC26" s="17"/>
      <c r="GD26" s="10"/>
    </row>
    <row r="27" spans="1:186" ht="18.95" customHeight="1">
      <c r="A27" s="95" t="s">
        <v>25</v>
      </c>
      <c r="B27" s="71" t="s">
        <v>39</v>
      </c>
      <c r="C27" s="96"/>
      <c r="D27" s="81">
        <v>500</v>
      </c>
      <c r="E27" s="98">
        <v>365</v>
      </c>
      <c r="F27" s="98">
        <v>7000</v>
      </c>
      <c r="G27" s="83">
        <v>7095</v>
      </c>
      <c r="H27" s="83" t="s">
        <v>97</v>
      </c>
      <c r="I27" s="51" t="s">
        <v>129</v>
      </c>
      <c r="J27" s="51" t="s">
        <v>98</v>
      </c>
      <c r="K27" s="52" t="s">
        <v>130</v>
      </c>
      <c r="L27" s="84" t="s">
        <v>87</v>
      </c>
      <c r="M27" s="85" t="s">
        <v>73</v>
      </c>
      <c r="N27" s="53" t="s">
        <v>105</v>
      </c>
      <c r="O27" s="131" t="s">
        <v>96</v>
      </c>
      <c r="P27" s="86" t="s">
        <v>106</v>
      </c>
      <c r="FI27" s="18"/>
      <c r="FJ27" s="19"/>
      <c r="FK27" s="27"/>
      <c r="FL27" s="28"/>
      <c r="FM27" s="29"/>
      <c r="FN27" s="29"/>
      <c r="FO27" s="30"/>
      <c r="FP27" s="9"/>
      <c r="FQ27" s="17"/>
      <c r="FR27" s="10"/>
      <c r="FU27" s="18"/>
      <c r="FV27" s="26"/>
      <c r="FW27" s="27"/>
      <c r="FX27" s="28"/>
      <c r="FY27" s="29"/>
      <c r="FZ27" s="29"/>
      <c r="GA27" s="30"/>
      <c r="GB27" s="9"/>
      <c r="GC27" s="17"/>
      <c r="GD27" s="10"/>
    </row>
    <row r="28" spans="1:186" ht="18.95" customHeight="1">
      <c r="A28" s="87"/>
      <c r="B28" s="72" t="s">
        <v>47</v>
      </c>
      <c r="C28" s="88"/>
      <c r="D28" s="89">
        <v>500</v>
      </c>
      <c r="E28" s="90">
        <v>365</v>
      </c>
      <c r="F28" s="90">
        <v>7000</v>
      </c>
      <c r="G28" s="91">
        <v>7095</v>
      </c>
      <c r="H28" s="91" t="s">
        <v>97</v>
      </c>
      <c r="I28" s="92" t="s">
        <v>129</v>
      </c>
      <c r="J28" s="92" t="s">
        <v>98</v>
      </c>
      <c r="K28" s="92" t="s">
        <v>130</v>
      </c>
      <c r="L28" s="113" t="s">
        <v>84</v>
      </c>
      <c r="M28" s="113" t="s">
        <v>78</v>
      </c>
      <c r="N28" s="54" t="s">
        <v>131</v>
      </c>
      <c r="O28" s="54" t="s">
        <v>96</v>
      </c>
      <c r="P28" s="92" t="s">
        <v>41</v>
      </c>
      <c r="FI28" s="18"/>
      <c r="FJ28" s="19"/>
      <c r="FK28" s="27"/>
      <c r="FL28" s="28"/>
      <c r="FM28" s="29"/>
      <c r="FN28" s="29"/>
      <c r="FO28" s="30"/>
      <c r="FP28" s="9"/>
      <c r="FQ28" s="17"/>
      <c r="FR28" s="10"/>
      <c r="FU28" s="18"/>
      <c r="FV28" s="19"/>
      <c r="FW28" s="27"/>
      <c r="FX28" s="28"/>
      <c r="FY28" s="29"/>
      <c r="FZ28" s="29"/>
      <c r="GA28" s="30"/>
      <c r="GB28" s="9"/>
      <c r="GC28" s="17"/>
      <c r="GD28" s="10"/>
    </row>
    <row r="29" spans="1:186" ht="18.95" customHeight="1">
      <c r="A29" s="95" t="s">
        <v>35</v>
      </c>
      <c r="B29" s="71" t="s">
        <v>39</v>
      </c>
      <c r="C29" s="96"/>
      <c r="D29" s="125">
        <v>800</v>
      </c>
      <c r="E29" s="98">
        <v>375</v>
      </c>
      <c r="F29" s="98">
        <v>8000</v>
      </c>
      <c r="G29" s="83">
        <v>6737</v>
      </c>
      <c r="H29" s="83" t="s">
        <v>91</v>
      </c>
      <c r="I29" s="51" t="s">
        <v>132</v>
      </c>
      <c r="J29" s="51" t="s">
        <v>92</v>
      </c>
      <c r="K29" s="52" t="s">
        <v>133</v>
      </c>
      <c r="L29" s="84" t="s">
        <v>101</v>
      </c>
      <c r="M29" s="85" t="s">
        <v>78</v>
      </c>
      <c r="N29" s="53" t="s">
        <v>107</v>
      </c>
      <c r="O29" s="131" t="s">
        <v>96</v>
      </c>
      <c r="P29" s="86" t="s">
        <v>108</v>
      </c>
      <c r="FI29" s="18"/>
      <c r="FJ29" s="19"/>
      <c r="FK29" s="27"/>
      <c r="FL29" s="28"/>
      <c r="FM29" s="29"/>
      <c r="FN29" s="29"/>
      <c r="FO29" s="30"/>
      <c r="FP29" s="9"/>
      <c r="FQ29" s="17"/>
      <c r="FR29" s="10"/>
      <c r="FU29" s="18"/>
      <c r="FV29" s="19"/>
      <c r="FW29" s="27"/>
      <c r="FX29" s="28"/>
      <c r="FY29" s="29"/>
      <c r="FZ29" s="29"/>
      <c r="GA29" s="30"/>
      <c r="GB29" s="9"/>
      <c r="GC29" s="17"/>
      <c r="GD29" s="10"/>
    </row>
    <row r="30" spans="1:186" ht="18.95" customHeight="1">
      <c r="A30" s="87"/>
      <c r="B30" s="72" t="s">
        <v>47</v>
      </c>
      <c r="C30" s="88"/>
      <c r="D30" s="101">
        <v>800</v>
      </c>
      <c r="E30" s="91">
        <v>375</v>
      </c>
      <c r="F30" s="91">
        <v>8000</v>
      </c>
      <c r="G30" s="91">
        <v>6737</v>
      </c>
      <c r="H30" s="91" t="s">
        <v>91</v>
      </c>
      <c r="I30" s="92" t="s">
        <v>132</v>
      </c>
      <c r="J30" s="92" t="s">
        <v>92</v>
      </c>
      <c r="K30" s="92" t="s">
        <v>133</v>
      </c>
      <c r="L30" s="113" t="s">
        <v>54</v>
      </c>
      <c r="M30" s="113" t="s">
        <v>68</v>
      </c>
      <c r="N30" s="54" t="s">
        <v>55</v>
      </c>
      <c r="O30" s="54" t="s">
        <v>96</v>
      </c>
      <c r="P30" s="92" t="s">
        <v>72</v>
      </c>
      <c r="FI30" s="18"/>
      <c r="FJ30" s="39"/>
      <c r="FK30" s="27"/>
      <c r="FL30" s="28"/>
      <c r="FM30" s="29"/>
      <c r="FN30" s="29"/>
      <c r="FO30" s="30"/>
      <c r="FP30" s="9"/>
      <c r="FQ30" s="17"/>
      <c r="FR30" s="10"/>
      <c r="FU30" s="18"/>
      <c r="FV30" s="26"/>
      <c r="FW30" s="27"/>
      <c r="FX30" s="28"/>
      <c r="FY30" s="29"/>
      <c r="FZ30" s="29"/>
      <c r="GA30" s="30"/>
      <c r="GB30" s="9"/>
      <c r="GC30" s="17"/>
      <c r="GD30" s="10"/>
    </row>
    <row r="31" spans="1:186" ht="18.95" customHeight="1">
      <c r="A31" s="95" t="s">
        <v>36</v>
      </c>
      <c r="B31" s="71" t="s">
        <v>39</v>
      </c>
      <c r="C31" s="96"/>
      <c r="D31" s="81">
        <v>500</v>
      </c>
      <c r="E31" s="108">
        <v>365</v>
      </c>
      <c r="F31" s="108">
        <v>7000</v>
      </c>
      <c r="G31" s="83">
        <v>7666</v>
      </c>
      <c r="H31" s="83" t="s">
        <v>97</v>
      </c>
      <c r="I31" s="51" t="s">
        <v>134</v>
      </c>
      <c r="J31" s="51" t="s">
        <v>98</v>
      </c>
      <c r="K31" s="52" t="s">
        <v>135</v>
      </c>
      <c r="L31" s="126" t="s">
        <v>74</v>
      </c>
      <c r="M31" s="84" t="s">
        <v>78</v>
      </c>
      <c r="N31" s="61" t="s">
        <v>109</v>
      </c>
      <c r="O31" s="61" t="s">
        <v>96</v>
      </c>
      <c r="P31" s="127" t="s">
        <v>61</v>
      </c>
      <c r="FI31" s="18"/>
      <c r="FJ31" s="26"/>
      <c r="FK31" s="27"/>
      <c r="FL31" s="28"/>
      <c r="FM31" s="29"/>
      <c r="FN31" s="29"/>
      <c r="FO31" s="30"/>
      <c r="FP31" s="9"/>
      <c r="FQ31" s="17"/>
      <c r="FR31" s="10"/>
      <c r="FU31" s="18"/>
      <c r="FV31" s="19"/>
      <c r="FW31" s="27"/>
      <c r="FX31" s="28"/>
      <c r="FY31" s="29"/>
      <c r="FZ31" s="29"/>
      <c r="GA31" s="30"/>
      <c r="GB31" s="9"/>
      <c r="GC31" s="17"/>
      <c r="GD31" s="10"/>
    </row>
    <row r="32" spans="1:186" ht="18.95" customHeight="1">
      <c r="A32" s="87"/>
      <c r="B32" s="72" t="s">
        <v>47</v>
      </c>
      <c r="C32" s="88"/>
      <c r="D32" s="128">
        <v>500</v>
      </c>
      <c r="E32" s="111">
        <v>365</v>
      </c>
      <c r="F32" s="111">
        <v>7000</v>
      </c>
      <c r="G32" s="91">
        <v>7666</v>
      </c>
      <c r="H32" s="91" t="s">
        <v>97</v>
      </c>
      <c r="I32" s="92" t="s">
        <v>134</v>
      </c>
      <c r="J32" s="92" t="s">
        <v>98</v>
      </c>
      <c r="K32" s="92" t="s">
        <v>135</v>
      </c>
      <c r="L32" s="113" t="s">
        <v>70</v>
      </c>
      <c r="M32" s="113" t="s">
        <v>80</v>
      </c>
      <c r="N32" s="54" t="s">
        <v>46</v>
      </c>
      <c r="O32" s="54" t="s">
        <v>96</v>
      </c>
      <c r="P32" s="92" t="s">
        <v>41</v>
      </c>
      <c r="FI32" s="18"/>
      <c r="FJ32" s="26"/>
      <c r="FK32" s="27"/>
      <c r="FL32" s="28"/>
      <c r="FM32" s="29"/>
      <c r="FN32" s="29"/>
      <c r="FO32" s="30"/>
      <c r="FP32" s="9"/>
      <c r="FQ32" s="17"/>
      <c r="FR32" s="10"/>
      <c r="FU32" s="18"/>
      <c r="FV32" s="19"/>
      <c r="FW32" s="27"/>
      <c r="FX32" s="28"/>
      <c r="FY32" s="29"/>
      <c r="FZ32" s="29"/>
      <c r="GA32" s="30"/>
      <c r="GB32" s="9"/>
      <c r="GC32" s="17"/>
      <c r="GD32" s="10"/>
    </row>
    <row r="33" spans="1:186" ht="18.95" customHeight="1">
      <c r="A33" s="62"/>
      <c r="B33" s="63"/>
      <c r="C33" s="64"/>
      <c r="D33" s="65"/>
      <c r="E33" s="65"/>
      <c r="F33" s="65"/>
      <c r="G33" s="66"/>
      <c r="H33" s="66"/>
      <c r="I33" s="67"/>
      <c r="J33" s="67"/>
      <c r="K33" s="67"/>
      <c r="L33" s="68"/>
      <c r="M33" s="68"/>
      <c r="N33" s="69"/>
      <c r="O33" s="69"/>
      <c r="P33" s="70"/>
      <c r="FI33" s="18"/>
      <c r="FJ33" s="26"/>
      <c r="FK33" s="27"/>
      <c r="FL33" s="28"/>
      <c r="FM33" s="29"/>
      <c r="FN33" s="29"/>
      <c r="FO33" s="30"/>
      <c r="FP33" s="9"/>
      <c r="FQ33" s="17"/>
      <c r="FR33" s="10"/>
      <c r="FU33" s="18"/>
      <c r="FV33" s="19"/>
      <c r="FW33" s="27"/>
      <c r="FX33" s="28"/>
      <c r="FY33" s="29"/>
      <c r="FZ33" s="29"/>
      <c r="GA33" s="30"/>
      <c r="GB33" s="9"/>
      <c r="GC33" s="17"/>
      <c r="GD33" s="10"/>
    </row>
    <row r="34" spans="1:186" ht="18.75">
      <c r="A34" s="179">
        <v>1</v>
      </c>
      <c r="B34" s="179">
        <v>2</v>
      </c>
      <c r="C34" s="179">
        <v>3</v>
      </c>
      <c r="D34" s="180">
        <v>4</v>
      </c>
      <c r="E34" s="179">
        <v>5</v>
      </c>
      <c r="F34" s="179">
        <v>6</v>
      </c>
      <c r="G34" s="181">
        <v>7</v>
      </c>
      <c r="H34" s="179">
        <v>8</v>
      </c>
      <c r="I34" s="179">
        <v>9</v>
      </c>
      <c r="J34" s="179">
        <v>10</v>
      </c>
      <c r="K34" s="179">
        <v>11</v>
      </c>
      <c r="L34" s="179">
        <v>12</v>
      </c>
      <c r="M34" s="179">
        <v>13</v>
      </c>
      <c r="N34" s="179">
        <v>14</v>
      </c>
      <c r="O34" s="179">
        <v>15</v>
      </c>
      <c r="P34" s="179">
        <v>16</v>
      </c>
    </row>
  </sheetData>
  <mergeCells count="21">
    <mergeCell ref="A2:B2"/>
    <mergeCell ref="J10:K10"/>
    <mergeCell ref="O10:P10"/>
    <mergeCell ref="E4:I4"/>
    <mergeCell ref="K4:L4"/>
    <mergeCell ref="M4:P4"/>
    <mergeCell ref="E5:I5"/>
    <mergeCell ref="K5:L5"/>
    <mergeCell ref="M5:P5"/>
    <mergeCell ref="E8:I8"/>
    <mergeCell ref="K8:L8"/>
    <mergeCell ref="M8:P8"/>
    <mergeCell ref="L10:M10"/>
    <mergeCell ref="E6:I6"/>
    <mergeCell ref="K6:L6"/>
    <mergeCell ref="M6:P6"/>
    <mergeCell ref="E7:I7"/>
    <mergeCell ref="K7:L7"/>
    <mergeCell ref="M7:P7"/>
    <mergeCell ref="F10:G10"/>
    <mergeCell ref="H10:I10"/>
  </mergeCells>
  <pageMargins left="0.70866141732283472" right="0.70866141732283472" top="0.94488188976377963" bottom="0.35433070866141736" header="0.31496062992125984" footer="0.31496062992125984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Input-'20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</dc:creator>
  <cp:lastModifiedBy>laborat</cp:lastModifiedBy>
  <dcterms:created xsi:type="dcterms:W3CDTF">2020-09-08T01:44:20Z</dcterms:created>
  <dcterms:modified xsi:type="dcterms:W3CDTF">2020-12-29T08:35:26Z</dcterms:modified>
</cp:coreProperties>
</file>