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.windows2000\Google\"/>
    </mc:Choice>
  </mc:AlternateContent>
  <bookViews>
    <workbookView xWindow="75" yWindow="465" windowWidth="28725" windowHeight="17535" activeTab="3"/>
  </bookViews>
  <sheets>
    <sheet name="相関図" sheetId="2" r:id="rId1"/>
    <sheet name="基本統計量" sheetId="1" r:id="rId2"/>
    <sheet name="相関係数" sheetId="3" r:id="rId3"/>
    <sheet name="ソルバー" sheetId="4" r:id="rId4"/>
  </sheets>
  <definedNames>
    <definedName name="solver_adj" localSheetId="3" hidden="1">ソルバー!$C$7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ソルバー!$C$7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ソルバー!$C$10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hs1" localSheetId="3" hidden="1">3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G7" i="3"/>
  <c r="G5" i="3"/>
  <c r="G4" i="3"/>
  <c r="F5" i="1"/>
  <c r="F4" i="1"/>
  <c r="G3" i="3"/>
  <c r="F3" i="1"/>
</calcChain>
</file>

<file path=xl/sharedStrings.xml><?xml version="1.0" encoding="utf-8"?>
<sst xmlns="http://schemas.openxmlformats.org/spreadsheetml/2006/main" count="75" uniqueCount="73">
  <si>
    <t>北 海 道</t>
  </si>
  <si>
    <t>青 森 県</t>
  </si>
  <si>
    <t>岩 手 県</t>
  </si>
  <si>
    <t>宮 城 県</t>
  </si>
  <si>
    <t>秋 田 県</t>
  </si>
  <si>
    <t>山 形 県</t>
  </si>
  <si>
    <t>福 島 県</t>
  </si>
  <si>
    <t>茨 城 県</t>
  </si>
  <si>
    <t>栃 木 県</t>
  </si>
  <si>
    <t>群 馬 県</t>
  </si>
  <si>
    <t>埼 玉 県</t>
  </si>
  <si>
    <t>千 葉 県</t>
  </si>
  <si>
    <t>東 京 都</t>
  </si>
  <si>
    <t>神奈川県</t>
  </si>
  <si>
    <t>新 潟 県</t>
  </si>
  <si>
    <t>富 山 県</t>
  </si>
  <si>
    <t>石 川 県</t>
  </si>
  <si>
    <t>福 井 県</t>
  </si>
  <si>
    <t>山 梨 県</t>
  </si>
  <si>
    <t>長 野 県</t>
  </si>
  <si>
    <t>岐 阜 県</t>
  </si>
  <si>
    <t>静 岡 県</t>
  </si>
  <si>
    <t>愛 知 県</t>
  </si>
  <si>
    <t>三 重 県</t>
  </si>
  <si>
    <t>滋 賀 県</t>
  </si>
  <si>
    <t>京 都 府</t>
  </si>
  <si>
    <t>大 阪 府</t>
  </si>
  <si>
    <t>兵 庫 県</t>
  </si>
  <si>
    <t>奈 良 県</t>
  </si>
  <si>
    <t>和歌山県</t>
  </si>
  <si>
    <t>鳥 取 県</t>
  </si>
  <si>
    <t>島 根 県</t>
  </si>
  <si>
    <t>岡 山 県</t>
  </si>
  <si>
    <t>広 島 県</t>
  </si>
  <si>
    <t>山 口 県</t>
  </si>
  <si>
    <t>徳 島 県</t>
  </si>
  <si>
    <t>香 川 県</t>
  </si>
  <si>
    <t>愛 媛 県</t>
  </si>
  <si>
    <t>高 知 県</t>
  </si>
  <si>
    <t>福 岡 県</t>
  </si>
  <si>
    <t>佐 賀 県</t>
  </si>
  <si>
    <t>長 崎 県</t>
  </si>
  <si>
    <t>熊 本 県</t>
  </si>
  <si>
    <t>大 分 県</t>
  </si>
  <si>
    <t>宮 崎 県</t>
  </si>
  <si>
    <t>鹿児島県</t>
  </si>
  <si>
    <t>沖 縄 県</t>
  </si>
  <si>
    <t>（人口100万人当たり）</t>
  </si>
  <si>
    <t>図書館数</t>
    <phoneticPr fontId="1"/>
  </si>
  <si>
    <t>都道府県</t>
    <rPh sb="0" eb="4">
      <t>トドウフケン</t>
    </rPh>
    <phoneticPr fontId="1"/>
  </si>
  <si>
    <t>平均値</t>
    <rPh sb="0" eb="3">
      <t>ヘイキンチ</t>
    </rPh>
    <phoneticPr fontId="1"/>
  </si>
  <si>
    <t>分散</t>
    <rPh sb="0" eb="2">
      <t>ブンサン</t>
    </rPh>
    <phoneticPr fontId="1"/>
  </si>
  <si>
    <t>標準偏差</t>
    <rPh sb="0" eb="2">
      <t>ヒョウジュン</t>
    </rPh>
    <rPh sb="2" eb="4">
      <t>ヘンサ</t>
    </rPh>
    <phoneticPr fontId="1"/>
  </si>
  <si>
    <t>No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</si>
  <si>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</si>
  <si>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</si>
  <si>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No</t>
    <phoneticPr fontId="1"/>
  </si>
  <si>
    <t>変数名</t>
    <rPh sb="0" eb="2">
      <t>ヘンスウ</t>
    </rPh>
    <rPh sb="2" eb="3">
      <t>メイ</t>
    </rPh>
    <phoneticPr fontId="1"/>
  </si>
  <si>
    <t>変数値</t>
    <rPh sb="0" eb="2">
      <t>ヘンスウ</t>
    </rPh>
    <rPh sb="2" eb="3">
      <t>アタイ</t>
    </rPh>
    <phoneticPr fontId="1"/>
  </si>
  <si>
    <t>最小値</t>
    <rPh sb="0" eb="3">
      <t>サイショウチ</t>
    </rPh>
    <phoneticPr fontId="1"/>
  </si>
  <si>
    <t>相関図を書いてみよう</t>
    <rPh sb="0" eb="2">
      <t>ソウカン</t>
    </rPh>
    <rPh sb="2" eb="3">
      <t>ズ</t>
    </rPh>
    <rPh sb="4" eb="5">
      <t>カ</t>
    </rPh>
    <phoneticPr fontId="1"/>
  </si>
  <si>
    <t>共分散と相関係数を求めよう</t>
    <rPh sb="0" eb="3">
      <t>キョウブンサン</t>
    </rPh>
    <rPh sb="4" eb="6">
      <t>ソウカン</t>
    </rPh>
    <rPh sb="6" eb="8">
      <t>ケイスウ</t>
    </rPh>
    <rPh sb="9" eb="10">
      <t>モト</t>
    </rPh>
    <phoneticPr fontId="1"/>
  </si>
  <si>
    <t>ソルバーを使ってみよう</t>
    <rPh sb="5" eb="6">
      <t>ツカ</t>
    </rPh>
    <phoneticPr fontId="1"/>
  </si>
  <si>
    <t>変数セル</t>
    <rPh sb="0" eb="2">
      <t>ヘンスウ</t>
    </rPh>
    <phoneticPr fontId="5"/>
  </si>
  <si>
    <t>目的セル</t>
    <rPh sb="0" eb="2">
      <t>モクテキ</t>
    </rPh>
    <phoneticPr fontId="5"/>
  </si>
  <si>
    <t>共分散</t>
  </si>
  <si>
    <t>身長の標準偏差</t>
  </si>
  <si>
    <t>体重の標準偏差</t>
  </si>
  <si>
    <t>相関係数</t>
  </si>
  <si>
    <r>
      <rPr>
        <i/>
        <sz val="11"/>
        <color theme="1"/>
        <rFont val="Times New Roman"/>
        <family val="1"/>
      </rPr>
      <t>x</t>
    </r>
    <r>
      <rPr>
        <sz val="11"/>
        <color theme="1"/>
        <rFont val="Yu Gothic"/>
        <family val="2"/>
        <charset val="128"/>
        <scheme val="minor"/>
      </rPr>
      <t>(≧3)</t>
    </r>
    <phoneticPr fontId="1"/>
  </si>
  <si>
    <t>y = x^2 +5　（x&gt;=3） の最小値を求める</t>
    <rPh sb="19" eb="22">
      <t>サイショウチ</t>
    </rPh>
    <rPh sb="23" eb="24">
      <t>モト</t>
    </rPh>
    <phoneticPr fontId="1"/>
  </si>
  <si>
    <t>y = x^2 +5</t>
    <phoneticPr fontId="1"/>
  </si>
  <si>
    <t>平均値、分散、標準偏差　を求めよう</t>
    <rPh sb="0" eb="3">
      <t>ヘイキンチ</t>
    </rPh>
    <rPh sb="4" eb="6">
      <t>ブンサン</t>
    </rPh>
    <rPh sb="7" eb="9">
      <t>ヒョウジュン</t>
    </rPh>
    <rPh sb="9" eb="11">
      <t>ヘンサ</t>
    </rPh>
    <rPh sb="13" eb="14">
      <t>モトメテ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</si>
</sst>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0_ "/>
  </numFmts>
  <fonts count="7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1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11"/>
      <color theme="1"/>
      <name val="ＭＳ Ｐ明朝"/>
      <family val="1"/>
      <charset val="128"/>
    </font>
    <font>
      <sz val="6"/>
      <name val="ＭＳ Ｐ明朝"/>
      <family val="1"/>
      <charset val="128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Fill="1" applyBorder="1" applyAlignment="1">
      <alignment horizontal="center" vertical="center" shrinkToFit="1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Font="1">
      <alignment vertical="center"/>
    </xf>
    <xf numFmtId="176" fontId="4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shrinkToFit="1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身長と体重の相関図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相関図!$D$3</c:f>
              <c:strCache>
                <c:ptCount val="1"/>
                <c:pt idx="0">
                  <c:v>体重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相関図!$C$4:$C$18</c:f>
              <c:numCache>
                <c:formatCode>0.0_ </c:formatCode>
                <c:ptCount val="15"/>
                <c:pt idx="0">
                  <c:v>157.80000000000001</c:v>
                </c:pt>
                <c:pt idx="1">
                  <c:v>168.1</c:v>
                </c:pt>
                <c:pt idx="2">
                  <c:v>164.9</c:v>
                </c:pt>
                <c:pt idx="3">
                  <c:v>156.69999999999999</c:v>
                </c:pt>
                <c:pt idx="4">
                  <c:v>174.5</c:v>
                </c:pt>
                <c:pt idx="5">
                  <c:v>151.5</c:v>
                </c:pt>
                <c:pt idx="6">
                  <c:v>153.30000000000001</c:v>
                </c:pt>
                <c:pt idx="7">
                  <c:v>161.1</c:v>
                </c:pt>
                <c:pt idx="8">
                  <c:v>167.7</c:v>
                </c:pt>
                <c:pt idx="9">
                  <c:v>164.9</c:v>
                </c:pt>
                <c:pt idx="10">
                  <c:v>150.5</c:v>
                </c:pt>
                <c:pt idx="11">
                  <c:v>151</c:v>
                </c:pt>
                <c:pt idx="12">
                  <c:v>150.69999999999999</c:v>
                </c:pt>
                <c:pt idx="13">
                  <c:v>167.5</c:v>
                </c:pt>
                <c:pt idx="14">
                  <c:v>156.1</c:v>
                </c:pt>
              </c:numCache>
            </c:numRef>
          </c:xVal>
          <c:yVal>
            <c:numRef>
              <c:f>相関図!$D$4:$D$18</c:f>
              <c:numCache>
                <c:formatCode>0.0_ </c:formatCode>
                <c:ptCount val="15"/>
                <c:pt idx="0">
                  <c:v>55.6</c:v>
                </c:pt>
                <c:pt idx="1">
                  <c:v>55</c:v>
                </c:pt>
                <c:pt idx="2">
                  <c:v>56</c:v>
                </c:pt>
                <c:pt idx="3">
                  <c:v>50.8</c:v>
                </c:pt>
                <c:pt idx="4">
                  <c:v>71</c:v>
                </c:pt>
                <c:pt idx="5">
                  <c:v>52.8</c:v>
                </c:pt>
                <c:pt idx="6">
                  <c:v>42.7</c:v>
                </c:pt>
                <c:pt idx="7">
                  <c:v>56.4</c:v>
                </c:pt>
                <c:pt idx="8">
                  <c:v>62.2</c:v>
                </c:pt>
                <c:pt idx="9">
                  <c:v>74</c:v>
                </c:pt>
                <c:pt idx="10">
                  <c:v>54.4</c:v>
                </c:pt>
                <c:pt idx="11">
                  <c:v>41.8</c:v>
                </c:pt>
                <c:pt idx="12">
                  <c:v>45.2</c:v>
                </c:pt>
                <c:pt idx="13">
                  <c:v>74.099999999999994</c:v>
                </c:pt>
                <c:pt idx="14">
                  <c:v>49.8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386640"/>
        <c:axId val="1577386096"/>
      </c:scatterChart>
      <c:valAx>
        <c:axId val="157738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身長</a:t>
                </a:r>
                <a:r>
                  <a:rPr lang="en-US" altLang="ja-JP"/>
                  <a:t>(cm)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7386096"/>
        <c:crosses val="autoZero"/>
        <c:crossBetween val="midCat"/>
      </c:valAx>
      <c:valAx>
        <c:axId val="15773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体重</a:t>
                </a:r>
                <a:r>
                  <a:rPr lang="en-US" altLang="ja-JP"/>
                  <a:t>(kg)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738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6</xdr:row>
      <xdr:rowOff>161925</xdr:rowOff>
    </xdr:from>
    <xdr:to>
      <xdr:col>15</xdr:col>
      <xdr:colOff>457200</xdr:colOff>
      <xdr:row>18</xdr:row>
      <xdr:rowOff>47625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workbookViewId="0">
      <selection activeCell="T13" sqref="T13"/>
    </sheetView>
  </sheetViews>
  <sheetFormatPr defaultColWidth="8.875" defaultRowHeight="18.75"/>
  <cols>
    <col min="1" max="1" width="3.125" customWidth="1"/>
    <col min="2" max="2" width="5.625" customWidth="1"/>
    <col min="3" max="4" width="8.125" customWidth="1"/>
  </cols>
  <sheetData>
    <row r="1" spans="2:4">
      <c r="B1" s="6" t="s">
        <v>60</v>
      </c>
    </row>
    <row r="2" spans="2:4">
      <c r="B2" s="11"/>
    </row>
    <row r="3" spans="2:4">
      <c r="B3" s="3" t="s">
        <v>53</v>
      </c>
      <c r="C3" s="3" t="s">
        <v>54</v>
      </c>
      <c r="D3" s="3" t="s">
        <v>55</v>
      </c>
    </row>
    <row r="4" spans="2:4">
      <c r="B4" s="1">
        <v>1</v>
      </c>
      <c r="C4" s="12">
        <v>157.80000000000001</v>
      </c>
      <c r="D4" s="12">
        <v>55.6</v>
      </c>
    </row>
    <row r="5" spans="2:4">
      <c r="B5" s="1">
        <v>2</v>
      </c>
      <c r="C5" s="12">
        <v>168.1</v>
      </c>
      <c r="D5" s="12">
        <v>55</v>
      </c>
    </row>
    <row r="6" spans="2:4">
      <c r="B6" s="1">
        <v>3</v>
      </c>
      <c r="C6" s="12">
        <v>164.9</v>
      </c>
      <c r="D6" s="12">
        <v>56</v>
      </c>
    </row>
    <row r="7" spans="2:4">
      <c r="B7" s="1">
        <v>4</v>
      </c>
      <c r="C7" s="12">
        <v>156.69999999999999</v>
      </c>
      <c r="D7" s="12">
        <v>50.8</v>
      </c>
    </row>
    <row r="8" spans="2:4">
      <c r="B8" s="1">
        <v>5</v>
      </c>
      <c r="C8" s="12">
        <v>174.5</v>
      </c>
      <c r="D8" s="12">
        <v>71</v>
      </c>
    </row>
    <row r="9" spans="2:4">
      <c r="B9" s="1">
        <v>6</v>
      </c>
      <c r="C9" s="12">
        <v>151.5</v>
      </c>
      <c r="D9" s="12">
        <v>52.8</v>
      </c>
    </row>
    <row r="10" spans="2:4">
      <c r="B10" s="1">
        <v>7</v>
      </c>
      <c r="C10" s="12">
        <v>153.30000000000001</v>
      </c>
      <c r="D10" s="12">
        <v>42.7</v>
      </c>
    </row>
    <row r="11" spans="2:4">
      <c r="B11" s="1">
        <v>8</v>
      </c>
      <c r="C11" s="12">
        <v>161.1</v>
      </c>
      <c r="D11" s="12">
        <v>56.4</v>
      </c>
    </row>
    <row r="12" spans="2:4">
      <c r="B12" s="1">
        <v>9</v>
      </c>
      <c r="C12" s="12">
        <v>167.7</v>
      </c>
      <c r="D12" s="12">
        <v>62.2</v>
      </c>
    </row>
    <row r="13" spans="2:4">
      <c r="B13" s="1">
        <v>10</v>
      </c>
      <c r="C13" s="12">
        <v>164.9</v>
      </c>
      <c r="D13" s="12">
        <v>74</v>
      </c>
    </row>
    <row r="14" spans="2:4">
      <c r="B14" s="1">
        <v>11</v>
      </c>
      <c r="C14" s="12">
        <v>150.5</v>
      </c>
      <c r="D14" s="12">
        <v>54.4</v>
      </c>
    </row>
    <row r="15" spans="2:4">
      <c r="B15" s="1">
        <v>12</v>
      </c>
      <c r="C15" s="12">
        <v>151</v>
      </c>
      <c r="D15" s="12">
        <v>41.8</v>
      </c>
    </row>
    <row r="16" spans="2:4">
      <c r="B16" s="1">
        <v>13</v>
      </c>
      <c r="C16" s="12">
        <v>150.69999999999999</v>
      </c>
      <c r="D16" s="12">
        <v>45.2</v>
      </c>
    </row>
    <row r="17" spans="2:4">
      <c r="B17" s="1">
        <v>14</v>
      </c>
      <c r="C17" s="12">
        <v>167.5</v>
      </c>
      <c r="D17" s="12">
        <v>74.099999999999994</v>
      </c>
    </row>
    <row r="18" spans="2:4">
      <c r="B18" s="1">
        <v>15</v>
      </c>
      <c r="C18" s="12">
        <v>156.1</v>
      </c>
      <c r="D18" s="12">
        <v>49.8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1"/>
  <sheetViews>
    <sheetView workbookViewId="0">
      <selection activeCell="F5" sqref="F5"/>
    </sheetView>
  </sheetViews>
  <sheetFormatPr defaultColWidth="8.875" defaultRowHeight="18.75"/>
  <cols>
    <col min="1" max="1" width="3" customWidth="1"/>
    <col min="3" max="3" width="9" bestFit="1" customWidth="1"/>
    <col min="4" max="4" width="8.625" customWidth="1"/>
  </cols>
  <sheetData>
    <row r="1" spans="2:6" ht="18.75" customHeight="1">
      <c r="B1" s="6" t="s">
        <v>72</v>
      </c>
    </row>
    <row r="2" spans="2:6" ht="15" customHeight="1"/>
    <row r="3" spans="2:6" ht="15" customHeight="1">
      <c r="B3" s="3" t="s">
        <v>49</v>
      </c>
      <c r="C3" s="3" t="s">
        <v>48</v>
      </c>
      <c r="E3" s="4" t="s">
        <v>50</v>
      </c>
      <c r="F3" s="2">
        <f>AVERAGE(C4:C50)</f>
        <v>27.946808510638299</v>
      </c>
    </row>
    <row r="4" spans="2:6">
      <c r="B4" s="1" t="s">
        <v>0</v>
      </c>
      <c r="C4" s="2">
        <v>24.2</v>
      </c>
      <c r="E4" s="4" t="s">
        <v>51</v>
      </c>
      <c r="F4" s="2">
        <f>VAR(C4:C50)</f>
        <v>114.83950046253464</v>
      </c>
    </row>
    <row r="5" spans="2:6">
      <c r="B5" s="1" t="s">
        <v>1</v>
      </c>
      <c r="C5" s="2">
        <v>22.3</v>
      </c>
      <c r="E5" s="4" t="s">
        <v>52</v>
      </c>
      <c r="F5" s="2">
        <f>STDEV(C4:C50)</f>
        <v>10.716319352395889</v>
      </c>
    </row>
    <row r="6" spans="2:6">
      <c r="B6" s="1" t="s">
        <v>2</v>
      </c>
      <c r="C6" s="2">
        <v>32.5</v>
      </c>
    </row>
    <row r="7" spans="2:6">
      <c r="B7" s="1" t="s">
        <v>3</v>
      </c>
      <c r="C7" s="2">
        <v>13.6</v>
      </c>
    </row>
    <row r="8" spans="2:6">
      <c r="B8" s="1" t="s">
        <v>4</v>
      </c>
      <c r="C8" s="2">
        <v>38.4</v>
      </c>
      <c r="E8" s="5"/>
    </row>
    <row r="9" spans="2:6">
      <c r="B9" s="1" t="s">
        <v>5</v>
      </c>
      <c r="C9" s="2">
        <v>28</v>
      </c>
      <c r="E9" s="8"/>
      <c r="F9" s="9"/>
    </row>
    <row r="10" spans="2:6">
      <c r="B10" s="1" t="s">
        <v>6</v>
      </c>
      <c r="C10" s="2">
        <v>27.7</v>
      </c>
      <c r="E10" s="10"/>
      <c r="F10" s="9"/>
    </row>
    <row r="11" spans="2:6">
      <c r="B11" s="1" t="s">
        <v>7</v>
      </c>
      <c r="C11" s="2">
        <v>17.8</v>
      </c>
    </row>
    <row r="12" spans="2:6">
      <c r="B12" s="1" t="s">
        <v>8</v>
      </c>
      <c r="C12" s="2">
        <v>22.8</v>
      </c>
    </row>
    <row r="13" spans="2:6">
      <c r="B13" s="1" t="s">
        <v>9</v>
      </c>
      <c r="C13" s="2">
        <v>18.8</v>
      </c>
    </row>
    <row r="14" spans="2:6">
      <c r="B14" s="1" t="s">
        <v>10</v>
      </c>
      <c r="C14" s="2">
        <v>20.8</v>
      </c>
    </row>
    <row r="15" spans="2:6">
      <c r="B15" s="1" t="s">
        <v>11</v>
      </c>
      <c r="C15" s="2">
        <v>21.1</v>
      </c>
    </row>
    <row r="16" spans="2:6">
      <c r="B16" s="1" t="s">
        <v>12</v>
      </c>
      <c r="C16" s="2">
        <v>29.3</v>
      </c>
    </row>
    <row r="17" spans="2:3">
      <c r="B17" s="1" t="s">
        <v>13</v>
      </c>
      <c r="C17" s="2">
        <v>9.4</v>
      </c>
    </row>
    <row r="18" spans="2:3">
      <c r="B18" s="1" t="s">
        <v>14</v>
      </c>
      <c r="C18" s="2">
        <v>25.9</v>
      </c>
    </row>
    <row r="19" spans="2:3">
      <c r="B19" s="1" t="s">
        <v>15</v>
      </c>
      <c r="C19" s="2">
        <v>54</v>
      </c>
    </row>
    <row r="20" spans="2:3">
      <c r="B20" s="1" t="s">
        <v>16</v>
      </c>
      <c r="C20" s="2">
        <v>39.200000000000003</v>
      </c>
    </row>
    <row r="21" spans="2:3">
      <c r="B21" s="1" t="s">
        <v>17</v>
      </c>
      <c r="C21" s="2">
        <v>49.9</v>
      </c>
    </row>
    <row r="22" spans="2:3">
      <c r="B22" s="1" t="s">
        <v>18</v>
      </c>
      <c r="C22" s="2">
        <v>55.4</v>
      </c>
    </row>
    <row r="23" spans="2:3">
      <c r="B23" s="1" t="s">
        <v>19</v>
      </c>
      <c r="C23" s="2">
        <v>49.2</v>
      </c>
    </row>
    <row r="24" spans="2:3">
      <c r="B24" s="1" t="s">
        <v>20</v>
      </c>
      <c r="C24" s="2">
        <v>28.9</v>
      </c>
    </row>
    <row r="25" spans="2:3">
      <c r="B25" s="1" t="s">
        <v>21</v>
      </c>
      <c r="C25" s="2">
        <v>22.7</v>
      </c>
    </row>
    <row r="26" spans="2:3">
      <c r="B26" s="1" t="s">
        <v>22</v>
      </c>
      <c r="C26" s="2">
        <v>11.9</v>
      </c>
    </row>
    <row r="27" spans="2:3">
      <c r="B27" s="1" t="s">
        <v>23</v>
      </c>
      <c r="C27" s="2">
        <v>19.8</v>
      </c>
    </row>
    <row r="28" spans="2:3">
      <c r="B28" s="1" t="s">
        <v>24</v>
      </c>
      <c r="C28" s="2">
        <v>35.5</v>
      </c>
    </row>
    <row r="29" spans="2:3">
      <c r="B29" s="1" t="s">
        <v>25</v>
      </c>
      <c r="C29" s="2">
        <v>23.8</v>
      </c>
    </row>
    <row r="30" spans="2:3">
      <c r="B30" s="1" t="s">
        <v>26</v>
      </c>
      <c r="C30" s="2">
        <v>15.3</v>
      </c>
    </row>
    <row r="31" spans="2:3">
      <c r="B31" s="1" t="s">
        <v>27</v>
      </c>
      <c r="C31" s="2">
        <v>16.100000000000001</v>
      </c>
    </row>
    <row r="32" spans="2:3">
      <c r="B32" s="1" t="s">
        <v>28</v>
      </c>
      <c r="C32" s="2">
        <v>21.8</v>
      </c>
    </row>
    <row r="33" spans="2:3">
      <c r="B33" s="1" t="s">
        <v>29</v>
      </c>
      <c r="C33" s="2">
        <v>25.1</v>
      </c>
    </row>
    <row r="34" spans="2:3">
      <c r="B34" s="1" t="s">
        <v>30</v>
      </c>
      <c r="C34" s="2">
        <v>42.8</v>
      </c>
    </row>
    <row r="35" spans="2:3">
      <c r="B35" s="1" t="s">
        <v>31</v>
      </c>
      <c r="C35" s="2">
        <v>43.1</v>
      </c>
    </row>
    <row r="36" spans="2:3">
      <c r="B36" s="1" t="s">
        <v>32</v>
      </c>
      <c r="C36" s="2">
        <v>30.1</v>
      </c>
    </row>
    <row r="37" spans="2:3">
      <c r="B37" s="1" t="s">
        <v>33</v>
      </c>
      <c r="C37" s="2">
        <v>26.8</v>
      </c>
    </row>
    <row r="38" spans="2:3">
      <c r="B38" s="1" t="s">
        <v>34</v>
      </c>
      <c r="C38" s="2">
        <v>34.200000000000003</v>
      </c>
    </row>
    <row r="39" spans="2:3">
      <c r="B39" s="1" t="s">
        <v>35</v>
      </c>
      <c r="C39" s="2">
        <v>35.799999999999997</v>
      </c>
    </row>
    <row r="40" spans="2:3">
      <c r="B40" s="1" t="s">
        <v>36</v>
      </c>
      <c r="C40" s="2">
        <v>24.7</v>
      </c>
    </row>
    <row r="41" spans="2:3">
      <c r="B41" s="1" t="s">
        <v>37</v>
      </c>
      <c r="C41" s="2">
        <v>23.8</v>
      </c>
    </row>
    <row r="42" spans="2:3">
      <c r="B42" s="1" t="s">
        <v>38</v>
      </c>
      <c r="C42" s="2">
        <v>40.200000000000003</v>
      </c>
    </row>
    <row r="43" spans="2:3">
      <c r="B43" s="1" t="s">
        <v>39</v>
      </c>
      <c r="C43" s="2">
        <v>19</v>
      </c>
    </row>
    <row r="44" spans="2:3">
      <c r="B44" s="1" t="s">
        <v>40</v>
      </c>
      <c r="C44" s="2">
        <v>24.2</v>
      </c>
    </row>
    <row r="45" spans="2:3">
      <c r="B45" s="1" t="s">
        <v>41</v>
      </c>
      <c r="C45" s="2">
        <v>21.6</v>
      </c>
    </row>
    <row r="46" spans="2:3">
      <c r="B46" s="1" t="s">
        <v>42</v>
      </c>
      <c r="C46" s="2">
        <v>25</v>
      </c>
    </row>
    <row r="47" spans="2:3">
      <c r="B47" s="1" t="s">
        <v>43</v>
      </c>
      <c r="C47" s="2">
        <v>24.8</v>
      </c>
    </row>
    <row r="48" spans="2:3">
      <c r="B48" s="1" t="s">
        <v>44</v>
      </c>
      <c r="C48" s="2">
        <v>20.8</v>
      </c>
    </row>
    <row r="49" spans="2:3">
      <c r="B49" s="1" t="s">
        <v>45</v>
      </c>
      <c r="C49" s="2">
        <v>31.9</v>
      </c>
    </row>
    <row r="50" spans="2:3">
      <c r="B50" s="1" t="s">
        <v>46</v>
      </c>
      <c r="C50" s="2">
        <v>23.5</v>
      </c>
    </row>
    <row r="51" spans="2:3">
      <c r="C51" s="7" t="s">
        <v>47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7" sqref="G7"/>
    </sheetView>
  </sheetViews>
  <sheetFormatPr defaultColWidth="8.875" defaultRowHeight="18.75"/>
  <cols>
    <col min="1" max="1" width="3.125" customWidth="1"/>
    <col min="2" max="2" width="5.625" customWidth="1"/>
    <col min="3" max="4" width="8.125" customWidth="1"/>
    <col min="5" max="5" width="6.375" customWidth="1"/>
    <col min="6" max="6" width="19.875" customWidth="1"/>
    <col min="7" max="7" width="7.5" customWidth="1"/>
  </cols>
  <sheetData>
    <row r="1" spans="2:7">
      <c r="B1" s="6" t="s">
        <v>61</v>
      </c>
    </row>
    <row r="3" spans="2:7">
      <c r="B3" s="3" t="s">
        <v>56</v>
      </c>
      <c r="C3" s="3" t="s">
        <v>54</v>
      </c>
      <c r="D3" s="3" t="s">
        <v>55</v>
      </c>
      <c r="F3" s="16" t="s">
        <v>65</v>
      </c>
      <c r="G3" s="2">
        <f>COVAR(C4:C18,D4:D18)</f>
        <v>58.929600000000008</v>
      </c>
    </row>
    <row r="4" spans="2:7">
      <c r="B4" s="1">
        <v>1</v>
      </c>
      <c r="C4" s="2">
        <v>157.80000000000001</v>
      </c>
      <c r="D4" s="2">
        <v>55.6</v>
      </c>
      <c r="F4" s="17" t="s">
        <v>66</v>
      </c>
      <c r="G4" s="13">
        <f>STDEV(C4:C18)</f>
        <v>7.7714557072355372</v>
      </c>
    </row>
    <row r="5" spans="2:7">
      <c r="B5" s="1">
        <v>2</v>
      </c>
      <c r="C5" s="2">
        <v>168.1</v>
      </c>
      <c r="D5" s="2">
        <v>55</v>
      </c>
      <c r="F5" s="16" t="s">
        <v>67</v>
      </c>
      <c r="G5" s="14">
        <f>STDEV(D4:D18)</f>
        <v>10.315051415978797</v>
      </c>
    </row>
    <row r="6" spans="2:7">
      <c r="B6" s="1">
        <v>3</v>
      </c>
      <c r="C6" s="2">
        <v>164.9</v>
      </c>
      <c r="D6" s="2">
        <v>56</v>
      </c>
      <c r="F6" s="18"/>
    </row>
    <row r="7" spans="2:7">
      <c r="B7" s="1">
        <v>4</v>
      </c>
      <c r="C7" s="2">
        <v>156.69999999999999</v>
      </c>
      <c r="D7" s="2">
        <v>50.8</v>
      </c>
      <c r="F7" s="16" t="s">
        <v>68</v>
      </c>
      <c r="G7" s="14">
        <f>CORREL(C4:C18,D4:D18)</f>
        <v>0.78763125824483282</v>
      </c>
    </row>
    <row r="8" spans="2:7">
      <c r="B8" s="1">
        <v>5</v>
      </c>
      <c r="C8" s="2">
        <v>174.5</v>
      </c>
      <c r="D8" s="2">
        <v>71</v>
      </c>
    </row>
    <row r="9" spans="2:7">
      <c r="B9" s="1">
        <v>6</v>
      </c>
      <c r="C9" s="2">
        <v>151.5</v>
      </c>
      <c r="D9" s="2">
        <v>52.8</v>
      </c>
    </row>
    <row r="10" spans="2:7">
      <c r="B10" s="1">
        <v>7</v>
      </c>
      <c r="C10" s="2">
        <v>153.30000000000001</v>
      </c>
      <c r="D10" s="2">
        <v>42.7</v>
      </c>
    </row>
    <row r="11" spans="2:7">
      <c r="B11" s="1">
        <v>8</v>
      </c>
      <c r="C11" s="2">
        <v>161.1</v>
      </c>
      <c r="D11" s="2">
        <v>56.4</v>
      </c>
    </row>
    <row r="12" spans="2:7">
      <c r="B12" s="1">
        <v>9</v>
      </c>
      <c r="C12" s="2">
        <v>167.7</v>
      </c>
      <c r="D12" s="2">
        <v>62.2</v>
      </c>
    </row>
    <row r="13" spans="2:7">
      <c r="B13" s="1">
        <v>10</v>
      </c>
      <c r="C13" s="2">
        <v>164.9</v>
      </c>
      <c r="D13" s="2">
        <v>74</v>
      </c>
    </row>
    <row r="14" spans="2:7">
      <c r="B14" s="1">
        <v>11</v>
      </c>
      <c r="C14" s="2">
        <v>150.5</v>
      </c>
      <c r="D14" s="2">
        <v>54.4</v>
      </c>
    </row>
    <row r="15" spans="2:7">
      <c r="B15" s="1">
        <v>12</v>
      </c>
      <c r="C15" s="2">
        <v>151</v>
      </c>
      <c r="D15" s="2">
        <v>41.8</v>
      </c>
    </row>
    <row r="16" spans="2:7">
      <c r="B16" s="1">
        <v>13</v>
      </c>
      <c r="C16" s="2">
        <v>150.69999999999999</v>
      </c>
      <c r="D16" s="2">
        <v>45.2</v>
      </c>
    </row>
    <row r="17" spans="2:4">
      <c r="B17" s="1">
        <v>14</v>
      </c>
      <c r="C17" s="2">
        <v>167.5</v>
      </c>
      <c r="D17" s="2">
        <v>74.099999999999994</v>
      </c>
    </row>
    <row r="18" spans="2:4">
      <c r="B18" s="1">
        <v>15</v>
      </c>
      <c r="C18" s="2">
        <v>156.1</v>
      </c>
      <c r="D18" s="2">
        <v>49.8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tabSelected="1" workbookViewId="0">
      <selection activeCell="C10" sqref="C10"/>
    </sheetView>
  </sheetViews>
  <sheetFormatPr defaultColWidth="8.875" defaultRowHeight="18.75"/>
  <cols>
    <col min="1" max="1" width="3.125" customWidth="1"/>
    <col min="3" max="3" width="8.5" customWidth="1"/>
    <col min="4" max="4" width="8.625" customWidth="1"/>
  </cols>
  <sheetData>
    <row r="1" spans="2:5">
      <c r="B1" s="6" t="s">
        <v>62</v>
      </c>
    </row>
    <row r="2" spans="2:5">
      <c r="B2" s="6"/>
    </row>
    <row r="3" spans="2:5">
      <c r="B3" s="6" t="s">
        <v>70</v>
      </c>
    </row>
    <row r="4" spans="2:5">
      <c r="B4" s="6"/>
    </row>
    <row r="5" spans="2:5">
      <c r="C5" s="11" t="s">
        <v>63</v>
      </c>
    </row>
    <row r="6" spans="2:5">
      <c r="B6" s="3" t="s">
        <v>57</v>
      </c>
      <c r="C6" s="3" t="s">
        <v>58</v>
      </c>
    </row>
    <row r="7" spans="2:5">
      <c r="B7" s="1" t="s">
        <v>69</v>
      </c>
      <c r="C7" s="14">
        <v>3</v>
      </c>
    </row>
    <row r="8" spans="2:5">
      <c r="B8" s="15"/>
      <c r="C8" s="10"/>
    </row>
    <row r="9" spans="2:5">
      <c r="C9" s="5" t="s">
        <v>64</v>
      </c>
    </row>
    <row r="10" spans="2:5">
      <c r="B10" s="3" t="s">
        <v>59</v>
      </c>
      <c r="C10" s="14">
        <f>SUM(POWER(C7,2),5)</f>
        <v>14</v>
      </c>
      <c r="E10" s="6" t="s">
        <v>71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相関図</vt:lpstr>
      <vt:lpstr>基本統計量</vt:lpstr>
      <vt:lpstr>相関係数</vt:lpstr>
      <vt:lpstr>ソルバー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sadami</dc:creator>
  <cp:keywords/>
  <dc:description/>
  <cp:lastModifiedBy>生田メディア支援事務室</cp:lastModifiedBy>
  <dcterms:created xsi:type="dcterms:W3CDTF">2011-06-04T06:33:58Z</dcterms:created>
  <dcterms:modified xsi:type="dcterms:W3CDTF">2017-04-25T09:46:19Z</dcterms:modified>
  <cp:category/>
</cp:coreProperties>
</file>