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CARD_ACCOUNT" sheetId="2" r:id="rId5"/>
    <sheet state="visible" name="BANK_ACCOUNT" sheetId="3" r:id="rId6"/>
    <sheet state="visible" name="TRANSACTION" sheetId="4" r:id="rId7"/>
    <sheet state="visible" name="USER_STATE" sheetId="5" r:id="rId8"/>
  </sheets>
  <definedNames/>
  <calcPr/>
</workbook>
</file>

<file path=xl/sharedStrings.xml><?xml version="1.0" encoding="utf-8"?>
<sst xmlns="http://schemas.openxmlformats.org/spreadsheetml/2006/main" count="333" uniqueCount="71">
  <si>
    <t>USER_ID</t>
  </si>
  <si>
    <t>USERNAME</t>
  </si>
  <si>
    <t>CREATION_TIMESTAMP</t>
  </si>
  <si>
    <t>COUNTRY</t>
  </si>
  <si>
    <t>USER_STATE_ID</t>
  </si>
  <si>
    <t>USER_1</t>
  </si>
  <si>
    <t>EN</t>
  </si>
  <si>
    <t>USER_2</t>
  </si>
  <si>
    <t>DE</t>
  </si>
  <si>
    <t>USER_3</t>
  </si>
  <si>
    <t>MT</t>
  </si>
  <si>
    <t>USER_4</t>
  </si>
  <si>
    <t>ES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</si>
  <si>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</si>
  <si>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</si>
  <si>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</si>
  <si>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</si>
  <si>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</si>
  <si>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</si>
  <si>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</si>
  <si>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</si>
  <si>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</si>
  <si>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</si>
  <si>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</si>
  <si>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</si>
  <si>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</si>
  <si>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</si>
  <si>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</si>
  <si>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</si>
  <si>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CARD_ACCOUNT_ID</t>
  </si>
  <si>
    <t>CARD_TYPE</t>
  </si>
  <si>
    <t>FRIENDLY_NAME</t>
  </si>
  <si>
    <t>IS_ACTIVE</t>
  </si>
  <si>
    <t>VIRTUAL</t>
  </si>
  <si>
    <t>MY_CARD_1</t>
  </si>
  <si>
    <t>PHYSICAL</t>
  </si>
  <si>
    <t>MY_CARD_2</t>
  </si>
  <si>
    <t>MY_CARD_8</t>
  </si>
  <si>
    <t>MY_CARD_9</t>
  </si>
  <si>
    <t>MY_CARD_14</t>
  </si>
  <si>
    <t>MY_CARD_12</t>
  </si>
  <si>
    <t>MY_CARD_5</t>
  </si>
  <si>
    <t>MY_CARD_3</t>
  </si>
  <si>
    <t>BANK_ACCOUNT_ID</t>
  </si>
  <si>
    <t>MY_BANK_ACCOUNT_1</t>
  </si>
  <si>
    <t>MY_BANK_ACCOUNT_2</t>
  </si>
  <si>
    <t>MY_BANK_ACCOUNT_3</t>
  </si>
  <si>
    <t>MY_BANK_ACCOUNT_5</t>
  </si>
  <si>
    <t>MY_BANK_ACCOUNT_6</t>
  </si>
  <si>
    <t>MY_BANK_ACCOUNT_7</t>
  </si>
  <si>
    <t>MY_BANK_ACCOUNT_9</t>
  </si>
  <si>
    <t>MY_BANK_ACCOUNT_4</t>
  </si>
  <si>
    <t>MY_BANK_ACCOUNT_13</t>
  </si>
  <si>
    <t>MY_BANK_ACCOUNT_14</t>
  </si>
  <si>
    <t>MY_BANK_ACCOUNT_16</t>
  </si>
  <si>
    <t>MY_BANK_ACCOUNT_17</t>
  </si>
  <si>
    <t>MY_BANK_ACCOUNT_20</t>
  </si>
  <si>
    <t>TRANSACTION_ID</t>
  </si>
  <si>
    <t>ACCOUNT_ID</t>
  </si>
  <si>
    <t>TRANSACTION_TYPE</t>
  </si>
  <si>
    <t>CURRENCY</t>
  </si>
  <si>
    <t>AMOUNT</t>
  </si>
  <si>
    <t>SETTLEMENT</t>
  </si>
  <si>
    <t>EUR</t>
  </si>
  <si>
    <t>GBP</t>
  </si>
  <si>
    <t>DEPOSIT</t>
  </si>
  <si>
    <t>USD</t>
  </si>
  <si>
    <t>USER_STATE</t>
  </si>
  <si>
    <t>ONBOARDING</t>
  </si>
  <si>
    <t>ACTIVE</t>
  </si>
  <si>
    <t>NOT 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</si>
</sst>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25"/>
    <col customWidth="1" min="3" max="3" width="19.88"/>
    <col customWidth="1" min="4" max="4" width="13.25"/>
    <col customWidth="1" min="5" max="5" width="14.25"/>
    <col customWidth="1" min="6" max="26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 t="s">
        <v>5</v>
      </c>
      <c r="C2" s="1">
        <v>1.633080392E9</v>
      </c>
      <c r="D2" s="1" t="s">
        <v>6</v>
      </c>
      <c r="E2" s="1">
        <v>3.0</v>
      </c>
    </row>
    <row r="3">
      <c r="A3" s="1">
        <v>2.0</v>
      </c>
      <c r="B3" s="2" t="s">
        <v>7</v>
      </c>
      <c r="C3" s="1">
        <v>1.633081775E9</v>
      </c>
      <c r="D3" s="1" t="s">
        <v>8</v>
      </c>
      <c r="E3" s="1">
        <v>2.0</v>
      </c>
    </row>
    <row r="4">
      <c r="A4" s="1">
        <v>3.0</v>
      </c>
      <c r="B4" s="2" t="s">
        <v>9</v>
      </c>
      <c r="C4" s="1">
        <v>1.63319324E9</v>
      </c>
      <c r="D4" s="1" t="s">
        <v>10</v>
      </c>
      <c r="E4" s="1">
        <v>2.0</v>
      </c>
    </row>
    <row r="5">
      <c r="A5" s="1">
        <v>4.0</v>
      </c>
      <c r="B5" s="2" t="s">
        <v>11</v>
      </c>
      <c r="C5" s="1">
        <v>1.63324992E9</v>
      </c>
      <c r="D5" s="1" t="s">
        <v>12</v>
      </c>
      <c r="E5" s="1">
        <v>2.0</v>
      </c>
    </row>
    <row r="6">
      <c r="A6" s="1">
        <v>5.0</v>
      </c>
      <c r="B6" s="2" t="s">
        <v>13</v>
      </c>
      <c r="C6" s="1">
        <v>1.633506506E9</v>
      </c>
      <c r="D6" s="1" t="s">
        <v>10</v>
      </c>
      <c r="E6" s="1">
        <v>2.0</v>
      </c>
    </row>
    <row r="7">
      <c r="A7" s="1">
        <v>6.0</v>
      </c>
      <c r="B7" s="2" t="s">
        <v>14</v>
      </c>
      <c r="C7" s="1">
        <v>1.63354203E9</v>
      </c>
      <c r="D7" s="1" t="s">
        <v>8</v>
      </c>
      <c r="E7" s="1">
        <v>1.0</v>
      </c>
    </row>
    <row r="8">
      <c r="A8" s="1">
        <v>7.0</v>
      </c>
      <c r="B8" s="2" t="s">
        <v>15</v>
      </c>
      <c r="C8" s="1">
        <v>1.633633256E9</v>
      </c>
      <c r="D8" s="1" t="s">
        <v>8</v>
      </c>
      <c r="E8" s="1">
        <v>2.0</v>
      </c>
    </row>
    <row r="9">
      <c r="A9" s="1">
        <v>8.0</v>
      </c>
      <c r="B9" s="2" t="s">
        <v>16</v>
      </c>
      <c r="C9" s="1">
        <v>1.633693965E9</v>
      </c>
      <c r="D9" s="1" t="s">
        <v>10</v>
      </c>
      <c r="E9" s="1">
        <v>2.0</v>
      </c>
    </row>
    <row r="10">
      <c r="A10" s="1">
        <v>9.0</v>
      </c>
      <c r="B10" s="2" t="s">
        <v>17</v>
      </c>
      <c r="C10" s="1">
        <v>1.633699644E9</v>
      </c>
      <c r="D10" s="1" t="s">
        <v>6</v>
      </c>
      <c r="E10" s="1">
        <v>3.0</v>
      </c>
    </row>
    <row r="11">
      <c r="A11" s="1">
        <v>10.0</v>
      </c>
      <c r="B11" s="2" t="s">
        <v>18</v>
      </c>
      <c r="C11" s="1">
        <v>1.633781709E9</v>
      </c>
      <c r="D11" s="1" t="s">
        <v>12</v>
      </c>
      <c r="E11" s="1">
        <v>2.0</v>
      </c>
    </row>
    <row r="12">
      <c r="A12" s="1">
        <v>11.0</v>
      </c>
      <c r="B12" s="2" t="s">
        <v>19</v>
      </c>
      <c r="C12" s="1">
        <v>1.63380499E9</v>
      </c>
      <c r="D12" s="1" t="s">
        <v>10</v>
      </c>
      <c r="E12" s="1">
        <v>1.0</v>
      </c>
    </row>
    <row r="13">
      <c r="A13" s="1">
        <v>12.0</v>
      </c>
      <c r="B13" s="2" t="s">
        <v>20</v>
      </c>
      <c r="C13" s="1">
        <v>1.634290251E9</v>
      </c>
      <c r="D13" s="1" t="s">
        <v>12</v>
      </c>
      <c r="E13" s="1">
        <v>1.0</v>
      </c>
    </row>
    <row r="14">
      <c r="A14" s="1">
        <v>13.0</v>
      </c>
      <c r="B14" s="2" t="s">
        <v>21</v>
      </c>
      <c r="C14" s="1">
        <v>1.634335435E9</v>
      </c>
      <c r="D14" s="1" t="s">
        <v>8</v>
      </c>
      <c r="E14" s="1">
        <v>3.0</v>
      </c>
    </row>
    <row r="15">
      <c r="A15" s="1">
        <v>14.0</v>
      </c>
      <c r="B15" s="2" t="s">
        <v>22</v>
      </c>
      <c r="C15" s="1">
        <v>1.638537681E9</v>
      </c>
      <c r="D15" s="1" t="s">
        <v>10</v>
      </c>
      <c r="E15" s="1">
        <v>1.0</v>
      </c>
    </row>
    <row r="16">
      <c r="A16" s="1">
        <v>15.0</v>
      </c>
      <c r="B16" s="2" t="s">
        <v>23</v>
      </c>
      <c r="C16" s="1">
        <v>1.638709361E9</v>
      </c>
      <c r="D16" s="1" t="s">
        <v>10</v>
      </c>
      <c r="E16" s="1">
        <v>2.0</v>
      </c>
    </row>
    <row r="17">
      <c r="A17" s="1">
        <v>16.0</v>
      </c>
      <c r="B17" s="2" t="s">
        <v>24</v>
      </c>
      <c r="C17" s="1">
        <v>1.638734788E9</v>
      </c>
      <c r="D17" s="1" t="s">
        <v>12</v>
      </c>
      <c r="E17" s="1">
        <v>1.0</v>
      </c>
    </row>
    <row r="18">
      <c r="A18" s="1">
        <v>17.0</v>
      </c>
      <c r="B18" s="2" t="s">
        <v>25</v>
      </c>
      <c r="C18" s="1">
        <v>1.652391489E9</v>
      </c>
      <c r="D18" s="1" t="s">
        <v>10</v>
      </c>
      <c r="E18" s="1">
        <v>3.0</v>
      </c>
    </row>
    <row r="19">
      <c r="A19" s="1">
        <v>18.0</v>
      </c>
      <c r="B19" s="2" t="s">
        <v>26</v>
      </c>
      <c r="C19" s="1">
        <v>1.652983276E9</v>
      </c>
      <c r="D19" s="1" t="s">
        <v>8</v>
      </c>
      <c r="E19" s="1">
        <v>2.0</v>
      </c>
    </row>
    <row r="20">
      <c r="A20" s="1">
        <v>19.0</v>
      </c>
      <c r="B20" s="2" t="s">
        <v>27</v>
      </c>
      <c r="C20" s="1">
        <v>1.65498132E9</v>
      </c>
      <c r="D20" s="1" t="s">
        <v>6</v>
      </c>
      <c r="E20" s="1">
        <v>3.0</v>
      </c>
    </row>
    <row r="21">
      <c r="A21" s="1">
        <v>20.0</v>
      </c>
      <c r="B21" s="2" t="s">
        <v>28</v>
      </c>
      <c r="C21" s="1">
        <v>1.655221631E9</v>
      </c>
      <c r="D21" s="1" t="s">
        <v>6</v>
      </c>
      <c r="E21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5"/>
    <col customWidth="1" min="4" max="4" width="15.5"/>
    <col customWidth="1" min="5" max="5" width="14.88"/>
  </cols>
  <sheetData>
    <row r="1">
      <c r="A1" s="1" t="s">
        <v>29</v>
      </c>
      <c r="B1" s="1" t="s">
        <v>0</v>
      </c>
      <c r="C1" s="1" t="s">
        <v>2</v>
      </c>
      <c r="D1" s="1" t="s">
        <v>30</v>
      </c>
      <c r="E1" s="1" t="s">
        <v>31</v>
      </c>
      <c r="F1" s="1" t="s">
        <v>32</v>
      </c>
    </row>
    <row r="2">
      <c r="A2" s="1">
        <v>21.0</v>
      </c>
      <c r="B2" s="1">
        <v>2.0</v>
      </c>
      <c r="C2" s="1">
        <v>1.633332448E9</v>
      </c>
      <c r="D2" s="1" t="s">
        <v>33</v>
      </c>
      <c r="E2" s="1" t="s">
        <v>34</v>
      </c>
      <c r="F2" s="2">
        <v>1.0</v>
      </c>
    </row>
    <row r="3">
      <c r="A3" s="1">
        <v>22.0</v>
      </c>
      <c r="B3" s="1">
        <v>2.0</v>
      </c>
      <c r="C3" s="1">
        <v>1.633332519E9</v>
      </c>
      <c r="D3" s="1" t="s">
        <v>35</v>
      </c>
      <c r="E3" s="1" t="s">
        <v>36</v>
      </c>
      <c r="F3" s="2">
        <v>0.0</v>
      </c>
    </row>
    <row r="4">
      <c r="A4" s="1">
        <v>23.0</v>
      </c>
      <c r="B4" s="1">
        <v>4.0</v>
      </c>
      <c r="C4" s="1">
        <v>1.633523962E9</v>
      </c>
      <c r="D4" s="1" t="s">
        <v>35</v>
      </c>
      <c r="E4" s="1" t="s">
        <v>34</v>
      </c>
      <c r="F4" s="2">
        <v>0.0</v>
      </c>
    </row>
    <row r="5">
      <c r="A5" s="1">
        <v>24.0</v>
      </c>
      <c r="B5" s="1">
        <v>3.0</v>
      </c>
      <c r="C5" s="1">
        <v>1.633544263E9</v>
      </c>
      <c r="D5" s="1" t="s">
        <v>33</v>
      </c>
      <c r="E5" s="1" t="s">
        <v>37</v>
      </c>
      <c r="F5" s="2">
        <v>0.0</v>
      </c>
    </row>
    <row r="6">
      <c r="A6" s="1">
        <v>25.0</v>
      </c>
      <c r="B6" s="1">
        <v>3.0</v>
      </c>
      <c r="C6" s="1">
        <v>1.633544439E9</v>
      </c>
      <c r="D6" s="1" t="s">
        <v>33</v>
      </c>
      <c r="E6" s="1" t="s">
        <v>38</v>
      </c>
      <c r="F6" s="2">
        <v>1.0</v>
      </c>
    </row>
    <row r="7">
      <c r="A7" s="1">
        <v>26.0</v>
      </c>
      <c r="B7" s="1">
        <v>1.0</v>
      </c>
      <c r="C7" s="1">
        <v>1.633639243E9</v>
      </c>
      <c r="D7" s="1" t="s">
        <v>33</v>
      </c>
      <c r="E7" s="1" t="s">
        <v>39</v>
      </c>
      <c r="F7" s="2">
        <v>1.0</v>
      </c>
    </row>
    <row r="8">
      <c r="A8" s="1">
        <v>27.0</v>
      </c>
      <c r="B8" s="1">
        <v>3.0</v>
      </c>
      <c r="C8" s="1">
        <v>1.633858851E9</v>
      </c>
      <c r="D8" s="1" t="s">
        <v>33</v>
      </c>
      <c r="E8" s="1" t="s">
        <v>40</v>
      </c>
      <c r="F8" s="2">
        <v>0.0</v>
      </c>
    </row>
    <row r="9">
      <c r="A9" s="1">
        <v>28.0</v>
      </c>
      <c r="B9" s="1">
        <v>7.0</v>
      </c>
      <c r="C9" s="1">
        <v>1.633976816E9</v>
      </c>
      <c r="D9" s="1" t="s">
        <v>33</v>
      </c>
      <c r="E9" s="1" t="s">
        <v>41</v>
      </c>
      <c r="F9" s="2">
        <v>1.0</v>
      </c>
    </row>
    <row r="10">
      <c r="A10" s="1">
        <v>29.0</v>
      </c>
      <c r="B10" s="1">
        <v>3.0</v>
      </c>
      <c r="C10" s="1">
        <v>1.634140137E9</v>
      </c>
      <c r="D10" s="1" t="s">
        <v>33</v>
      </c>
      <c r="E10" s="1" t="s">
        <v>38</v>
      </c>
      <c r="F10" s="2">
        <v>1.0</v>
      </c>
    </row>
    <row r="11">
      <c r="A11" s="1">
        <v>30.0</v>
      </c>
      <c r="B11" s="1">
        <v>3.0</v>
      </c>
      <c r="C11" s="1">
        <v>1.634140327E9</v>
      </c>
      <c r="D11" s="1" t="s">
        <v>35</v>
      </c>
      <c r="E11" s="1" t="s">
        <v>36</v>
      </c>
      <c r="F11" s="2">
        <v>0.0</v>
      </c>
    </row>
    <row r="12">
      <c r="A12" s="1">
        <v>31.0</v>
      </c>
      <c r="B12" s="1">
        <v>6.0</v>
      </c>
      <c r="C12" s="1">
        <v>1.634194919E9</v>
      </c>
      <c r="D12" s="1" t="s">
        <v>33</v>
      </c>
      <c r="E12" s="1" t="s">
        <v>34</v>
      </c>
      <c r="F12" s="2">
        <v>0.0</v>
      </c>
    </row>
    <row r="13">
      <c r="A13" s="1">
        <v>32.0</v>
      </c>
      <c r="B13" s="1">
        <v>1.0</v>
      </c>
      <c r="C13" s="1">
        <v>1.634214398E9</v>
      </c>
      <c r="D13" s="1" t="s">
        <v>35</v>
      </c>
      <c r="E13" s="1" t="s">
        <v>36</v>
      </c>
      <c r="F13" s="2">
        <v>0.0</v>
      </c>
    </row>
    <row r="14">
      <c r="A14" s="1">
        <v>33.0</v>
      </c>
      <c r="B14" s="1">
        <v>10.0</v>
      </c>
      <c r="C14" s="1">
        <v>1.634223808E9</v>
      </c>
      <c r="D14" s="1" t="s">
        <v>33</v>
      </c>
      <c r="E14" s="1" t="s">
        <v>42</v>
      </c>
      <c r="F1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4" width="20.75"/>
  </cols>
  <sheetData>
    <row r="1">
      <c r="A1" s="1" t="s">
        <v>43</v>
      </c>
      <c r="B1" s="1" t="s">
        <v>0</v>
      </c>
      <c r="C1" s="1" t="s">
        <v>2</v>
      </c>
      <c r="D1" s="1" t="s">
        <v>31</v>
      </c>
      <c r="E1" s="1" t="s">
        <v>32</v>
      </c>
    </row>
    <row r="2">
      <c r="A2" s="1">
        <v>34.0</v>
      </c>
      <c r="B2" s="1">
        <v>2.0</v>
      </c>
      <c r="C2" s="1">
        <v>1.633095208E9</v>
      </c>
      <c r="D2" s="1" t="s">
        <v>44</v>
      </c>
      <c r="E2" s="2">
        <v>0.0</v>
      </c>
    </row>
    <row r="3">
      <c r="A3" s="1">
        <v>35.0</v>
      </c>
      <c r="B3" s="1">
        <v>4.0</v>
      </c>
      <c r="C3" s="1">
        <v>1.633260358E9</v>
      </c>
      <c r="D3" s="1" t="s">
        <v>45</v>
      </c>
      <c r="E3" s="2">
        <v>1.0</v>
      </c>
    </row>
    <row r="4">
      <c r="A4" s="1">
        <v>36.0</v>
      </c>
      <c r="B4" s="1">
        <v>3.0</v>
      </c>
      <c r="C4" s="1">
        <v>1.633438661E9</v>
      </c>
      <c r="D4" s="1" t="s">
        <v>46</v>
      </c>
      <c r="E4" s="2">
        <v>1.0</v>
      </c>
    </row>
    <row r="5">
      <c r="A5" s="1">
        <v>37.0</v>
      </c>
      <c r="B5" s="1">
        <v>1.0</v>
      </c>
      <c r="C5" s="1">
        <v>1.633548622E9</v>
      </c>
      <c r="D5" s="1" t="s">
        <v>44</v>
      </c>
      <c r="E5" s="2">
        <v>1.0</v>
      </c>
    </row>
    <row r="6">
      <c r="A6" s="1">
        <v>38.0</v>
      </c>
      <c r="B6" s="1">
        <v>5.0</v>
      </c>
      <c r="C6" s="1">
        <v>1.633613369E9</v>
      </c>
      <c r="D6" s="1" t="s">
        <v>47</v>
      </c>
      <c r="E6" s="2">
        <v>1.0</v>
      </c>
    </row>
    <row r="7">
      <c r="A7" s="1">
        <v>39.0</v>
      </c>
      <c r="B7" s="1">
        <v>7.0</v>
      </c>
      <c r="C7" s="1">
        <v>1.633635973E9</v>
      </c>
      <c r="D7" s="1" t="s">
        <v>48</v>
      </c>
      <c r="E7" s="2">
        <v>1.0</v>
      </c>
    </row>
    <row r="8">
      <c r="A8" s="1">
        <v>40.0</v>
      </c>
      <c r="B8" s="1">
        <v>11.0</v>
      </c>
      <c r="C8" s="1">
        <v>1.633809567E9</v>
      </c>
      <c r="D8" s="1" t="s">
        <v>49</v>
      </c>
      <c r="E8" s="2">
        <v>0.0</v>
      </c>
    </row>
    <row r="9">
      <c r="A9" s="1">
        <v>41.0</v>
      </c>
      <c r="B9" s="1">
        <v>10.0</v>
      </c>
      <c r="C9" s="1">
        <v>1.633857966E9</v>
      </c>
      <c r="D9" s="1" t="s">
        <v>46</v>
      </c>
      <c r="E9" s="2">
        <v>0.0</v>
      </c>
    </row>
    <row r="10">
      <c r="A10" s="1">
        <v>42.0</v>
      </c>
      <c r="B10" s="1">
        <v>6.0</v>
      </c>
      <c r="C10" s="1">
        <v>1.63389683E9</v>
      </c>
      <c r="D10" s="1" t="s">
        <v>50</v>
      </c>
      <c r="E10" s="2">
        <v>1.0</v>
      </c>
    </row>
    <row r="11">
      <c r="A11" s="1">
        <v>43.0</v>
      </c>
      <c r="B11" s="1">
        <v>12.0</v>
      </c>
      <c r="C11" s="1">
        <v>1.634324357E9</v>
      </c>
      <c r="D11" s="1" t="s">
        <v>44</v>
      </c>
      <c r="E11" s="2">
        <v>0.0</v>
      </c>
    </row>
    <row r="12">
      <c r="A12" s="1">
        <v>44.0</v>
      </c>
      <c r="B12" s="1">
        <v>13.0</v>
      </c>
      <c r="C12" s="1">
        <v>1.634825498E9</v>
      </c>
      <c r="D12" s="1" t="s">
        <v>51</v>
      </c>
      <c r="E12" s="2">
        <v>0.0</v>
      </c>
    </row>
    <row r="13">
      <c r="A13" s="1">
        <v>45.0</v>
      </c>
      <c r="B13" s="1">
        <v>9.0</v>
      </c>
      <c r="C13" s="1">
        <v>1.635170084E9</v>
      </c>
      <c r="D13" s="1" t="s">
        <v>44</v>
      </c>
      <c r="E13" s="2">
        <v>0.0</v>
      </c>
    </row>
    <row r="14">
      <c r="A14" s="1">
        <v>46.0</v>
      </c>
      <c r="B14" s="1">
        <v>8.0</v>
      </c>
      <c r="C14" s="1">
        <v>1.635514442E9</v>
      </c>
      <c r="D14" s="1" t="s">
        <v>52</v>
      </c>
      <c r="E14" s="2">
        <v>1.0</v>
      </c>
    </row>
    <row r="15">
      <c r="A15" s="1">
        <v>47.0</v>
      </c>
      <c r="B15" s="1">
        <v>14.0</v>
      </c>
      <c r="C15" s="1">
        <v>1.63853915E9</v>
      </c>
      <c r="D15" s="1" t="s">
        <v>53</v>
      </c>
      <c r="E15" s="2">
        <v>0.0</v>
      </c>
    </row>
    <row r="16">
      <c r="A16" s="1">
        <v>48.0</v>
      </c>
      <c r="B16" s="1">
        <v>15.0</v>
      </c>
      <c r="C16" s="1">
        <v>1.638712552E9</v>
      </c>
      <c r="D16" s="1" t="s">
        <v>51</v>
      </c>
      <c r="E16" s="2">
        <v>0.0</v>
      </c>
    </row>
    <row r="17">
      <c r="A17" s="1">
        <v>49.0</v>
      </c>
      <c r="B17" s="1">
        <v>16.0</v>
      </c>
      <c r="C17" s="1">
        <v>1.641847698E9</v>
      </c>
      <c r="D17" s="1" t="s">
        <v>54</v>
      </c>
      <c r="E17" s="2">
        <v>0.0</v>
      </c>
    </row>
    <row r="18">
      <c r="A18" s="1">
        <v>50.0</v>
      </c>
      <c r="B18" s="1">
        <v>17.0</v>
      </c>
      <c r="C18" s="1">
        <v>1.652858102E9</v>
      </c>
      <c r="D18" s="1" t="s">
        <v>55</v>
      </c>
      <c r="E18" s="2">
        <v>0.0</v>
      </c>
    </row>
    <row r="19">
      <c r="A19" s="1">
        <v>51.0</v>
      </c>
      <c r="B19" s="1">
        <v>18.0</v>
      </c>
      <c r="C19" s="1">
        <v>1.653386463E9</v>
      </c>
      <c r="D19" s="1" t="s">
        <v>44</v>
      </c>
      <c r="E19" s="2">
        <v>1.0</v>
      </c>
    </row>
    <row r="20">
      <c r="A20" s="1">
        <v>52.0</v>
      </c>
      <c r="B20" s="1">
        <v>19.0</v>
      </c>
      <c r="C20" s="1">
        <v>1.654982205E9</v>
      </c>
      <c r="D20" s="1" t="s">
        <v>46</v>
      </c>
      <c r="E20" s="2">
        <v>1.0</v>
      </c>
    </row>
    <row r="21">
      <c r="A21" s="1">
        <v>53.0</v>
      </c>
      <c r="B21" s="1">
        <v>20.0</v>
      </c>
      <c r="C21" s="1">
        <v>1.655223925E9</v>
      </c>
      <c r="D21" s="1" t="s">
        <v>56</v>
      </c>
      <c r="E21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75"/>
    <col customWidth="1" min="3" max="3" width="19.0"/>
    <col customWidth="1" min="4" max="4" width="20.0"/>
    <col customWidth="1" min="5" max="24" width="16.75"/>
  </cols>
  <sheetData>
    <row r="1">
      <c r="A1" s="1" t="s">
        <v>57</v>
      </c>
      <c r="B1" s="1" t="s">
        <v>58</v>
      </c>
      <c r="C1" s="1" t="s">
        <v>59</v>
      </c>
      <c r="D1" s="1" t="s">
        <v>2</v>
      </c>
      <c r="E1" s="1" t="s">
        <v>60</v>
      </c>
      <c r="F1" s="1" t="s">
        <v>61</v>
      </c>
    </row>
    <row r="2">
      <c r="A2" s="1">
        <v>72.0</v>
      </c>
      <c r="B2" s="1">
        <v>27.0</v>
      </c>
      <c r="C2" s="1" t="s">
        <v>62</v>
      </c>
      <c r="D2" s="1">
        <f>VLOOKUP(B2, CARD_ACCOUNT!$A$1:$F$14, 3, FALSE)+1853362</f>
        <v>1635712213</v>
      </c>
      <c r="E2" s="1" t="s">
        <v>63</v>
      </c>
      <c r="F2" s="3">
        <v>6.451895053957565</v>
      </c>
    </row>
    <row r="3">
      <c r="A3" s="1">
        <v>84.0</v>
      </c>
      <c r="B3" s="1">
        <v>25.0</v>
      </c>
      <c r="C3" s="1" t="s">
        <v>62</v>
      </c>
      <c r="D3" s="1">
        <f>VLOOKUP(B3, CARD_ACCOUNT!$A$1:$F$14, 3, FALSE)+1253360</f>
        <v>1634797799</v>
      </c>
      <c r="E3" s="1" t="s">
        <v>64</v>
      </c>
      <c r="F3" s="3">
        <v>5.714515136279793</v>
      </c>
    </row>
    <row r="4">
      <c r="A4" s="1">
        <v>95.0</v>
      </c>
      <c r="B4" s="1">
        <v>27.0</v>
      </c>
      <c r="C4" s="1" t="s">
        <v>62</v>
      </c>
      <c r="D4" s="1">
        <f>VLOOKUP(B4, CARD_ACCOUNT!$A$1:$F$14, 3, FALSE)+1253360</f>
        <v>1635112211</v>
      </c>
      <c r="E4" s="1" t="s">
        <v>64</v>
      </c>
      <c r="F4" s="3">
        <v>4.454203779444353</v>
      </c>
    </row>
    <row r="5">
      <c r="A5" s="1">
        <v>107.0</v>
      </c>
      <c r="B5" s="1">
        <v>23.0</v>
      </c>
      <c r="C5" s="1" t="s">
        <v>62</v>
      </c>
      <c r="D5" s="1">
        <f>VLOOKUP(B5, CARD_ACCOUNT!$A$1:$F$14, 3, FALSE)+1853362</f>
        <v>1635377324</v>
      </c>
      <c r="E5" s="1" t="s">
        <v>64</v>
      </c>
      <c r="F5" s="4">
        <v>47.16</v>
      </c>
    </row>
    <row r="6">
      <c r="A6" s="1">
        <v>126.0</v>
      </c>
      <c r="B6" s="1">
        <v>34.0</v>
      </c>
      <c r="C6" s="1" t="s">
        <v>65</v>
      </c>
      <c r="D6" s="1">
        <f>VLOOKUP(B6, BANK_ACCOUNT!$A$1:$E$21, 3, FALSE)+1553360</f>
        <v>1634648568</v>
      </c>
      <c r="E6" s="1" t="s">
        <v>63</v>
      </c>
      <c r="F6" s="3">
        <v>48.0</v>
      </c>
    </row>
    <row r="7">
      <c r="A7" s="1">
        <v>66.0</v>
      </c>
      <c r="B7" s="1">
        <v>24.0</v>
      </c>
      <c r="C7" s="1" t="s">
        <v>62</v>
      </c>
      <c r="D7" s="1">
        <f>VLOOKUP(B7, CARD_ACCOUNT!$A$1:$F$14, 3, FALSE)+1253360</f>
        <v>1634797623</v>
      </c>
      <c r="E7" s="1" t="s">
        <v>63</v>
      </c>
      <c r="F7" s="3">
        <v>4.233778444015041</v>
      </c>
    </row>
    <row r="8">
      <c r="A8" s="1">
        <v>97.0</v>
      </c>
      <c r="B8" s="1">
        <v>27.0</v>
      </c>
      <c r="C8" s="1" t="s">
        <v>62</v>
      </c>
      <c r="D8" s="1">
        <f>VLOOKUP(B8, CARD_ACCOUNT!$A$1:$F$14, 3, FALSE)+1253360</f>
        <v>1635112211</v>
      </c>
      <c r="E8" s="1" t="s">
        <v>63</v>
      </c>
      <c r="F8" s="3">
        <v>6.632070690495328</v>
      </c>
    </row>
    <row r="9">
      <c r="A9" s="1">
        <v>145.0</v>
      </c>
      <c r="B9" s="1">
        <v>42.0</v>
      </c>
      <c r="C9" s="1" t="s">
        <v>65</v>
      </c>
      <c r="D9" s="1">
        <f>VLOOKUP(B9, BANK_ACCOUNT!$A$1:$E$21, 3, FALSE)+1253360</f>
        <v>1635150190</v>
      </c>
      <c r="E9" s="1" t="s">
        <v>66</v>
      </c>
      <c r="F9" s="3">
        <v>472.0</v>
      </c>
    </row>
    <row r="10">
      <c r="A10" s="1">
        <v>102.0</v>
      </c>
      <c r="B10" s="1">
        <v>23.0</v>
      </c>
      <c r="C10" s="1" t="s">
        <v>62</v>
      </c>
      <c r="D10" s="1">
        <f>VLOOKUP(B10, CARD_ACCOUNT!$A$1:$F$14, 3, FALSE)+1253360</f>
        <v>1634777322</v>
      </c>
      <c r="E10" s="1" t="s">
        <v>66</v>
      </c>
      <c r="F10" s="4">
        <v>76.33</v>
      </c>
    </row>
    <row r="11">
      <c r="A11" s="1">
        <v>123.0</v>
      </c>
      <c r="B11" s="1">
        <v>43.0</v>
      </c>
      <c r="C11" s="1" t="s">
        <v>65</v>
      </c>
      <c r="D11" s="1">
        <f>VLOOKUP(B11, BANK_ACCOUNT!$A$1:$E$21, 3, FALSE)+1253360</f>
        <v>1635577717</v>
      </c>
      <c r="E11" s="1" t="s">
        <v>63</v>
      </c>
      <c r="F11" s="3">
        <v>5.0</v>
      </c>
    </row>
    <row r="12">
      <c r="A12" s="1">
        <v>135.0</v>
      </c>
      <c r="B12" s="1">
        <v>35.0</v>
      </c>
      <c r="C12" s="1" t="s">
        <v>65</v>
      </c>
      <c r="D12" s="1">
        <f>VLOOKUP(B12, BANK_ACCOUNT!$A$1:$E$21, 3, FALSE)+1553360</f>
        <v>1634813718</v>
      </c>
      <c r="E12" s="1" t="s">
        <v>64</v>
      </c>
      <c r="F12" s="3">
        <v>10.0</v>
      </c>
    </row>
    <row r="13">
      <c r="A13" s="1">
        <v>86.0</v>
      </c>
      <c r="B13" s="1">
        <v>30.0</v>
      </c>
      <c r="C13" s="1" t="s">
        <v>62</v>
      </c>
      <c r="D13" s="1">
        <f>VLOOKUP(B13, CARD_ACCOUNT!$A$1:$F$14, 3, FALSE)+1253360</f>
        <v>1635393687</v>
      </c>
      <c r="E13" s="1" t="s">
        <v>64</v>
      </c>
      <c r="F13" s="3">
        <v>0.7433486254453481</v>
      </c>
    </row>
    <row r="14">
      <c r="A14" s="1">
        <v>92.0</v>
      </c>
      <c r="B14" s="1">
        <v>30.0</v>
      </c>
      <c r="C14" s="1" t="s">
        <v>62</v>
      </c>
      <c r="D14" s="1">
        <f>VLOOKUP(B14, CARD_ACCOUNT!$A$1:$F$14, 3, FALSE)+1253360</f>
        <v>1635393687</v>
      </c>
      <c r="E14" s="1" t="s">
        <v>66</v>
      </c>
      <c r="F14" s="3">
        <v>0.9837048051532533</v>
      </c>
    </row>
    <row r="15">
      <c r="A15" s="1">
        <v>67.0</v>
      </c>
      <c r="B15" s="1">
        <v>24.0</v>
      </c>
      <c r="C15" s="1" t="s">
        <v>62</v>
      </c>
      <c r="D15" s="1">
        <f>VLOOKUP(B15, CARD_ACCOUNT!$A$1:$F$14, 3, FALSE)+1253360</f>
        <v>1634797623</v>
      </c>
      <c r="E15" s="1" t="s">
        <v>63</v>
      </c>
      <c r="F15" s="3">
        <v>4.8763154854503306</v>
      </c>
    </row>
    <row r="16">
      <c r="A16" s="1">
        <v>141.0</v>
      </c>
      <c r="B16" s="1">
        <v>48.0</v>
      </c>
      <c r="C16" s="1" t="s">
        <v>65</v>
      </c>
      <c r="D16" s="1">
        <f>VLOOKUP(B16, BANK_ACCOUNT!$A$1:$E$21, 3, FALSE)+1253360</f>
        <v>1639965912</v>
      </c>
      <c r="E16" s="1" t="s">
        <v>63</v>
      </c>
      <c r="F16" s="3">
        <v>15.0</v>
      </c>
    </row>
    <row r="17">
      <c r="A17" s="1">
        <v>119.0</v>
      </c>
      <c r="B17" s="1">
        <v>35.0</v>
      </c>
      <c r="C17" s="1" t="s">
        <v>65</v>
      </c>
      <c r="D17" s="1">
        <f>VLOOKUP(B17, BANK_ACCOUNT!$A$1:$E$21, 3, FALSE)+1553360</f>
        <v>1634813718</v>
      </c>
      <c r="E17" s="1" t="s">
        <v>64</v>
      </c>
      <c r="F17" s="3">
        <v>5472.0</v>
      </c>
    </row>
    <row r="18">
      <c r="A18" s="1">
        <v>108.0</v>
      </c>
      <c r="B18" s="1">
        <v>23.0</v>
      </c>
      <c r="C18" s="1" t="s">
        <v>62</v>
      </c>
      <c r="D18" s="1">
        <f>VLOOKUP(B18, CARD_ACCOUNT!$A$1:$F$14, 3, FALSE)+1253360</f>
        <v>1634777322</v>
      </c>
      <c r="E18" s="1" t="s">
        <v>63</v>
      </c>
      <c r="F18" s="4">
        <v>19.28</v>
      </c>
    </row>
    <row r="19">
      <c r="A19" s="1">
        <v>110.0</v>
      </c>
      <c r="B19" s="1">
        <v>34.0</v>
      </c>
      <c r="C19" s="1" t="s">
        <v>65</v>
      </c>
      <c r="D19" s="1">
        <f>VLOOKUP(B19, BANK_ACCOUNT!$A$1:$E$21, 3, FALSE)+1253360</f>
        <v>1634348568</v>
      </c>
      <c r="E19" s="1" t="s">
        <v>63</v>
      </c>
      <c r="F19" s="3">
        <v>683.0</v>
      </c>
    </row>
    <row r="20">
      <c r="A20" s="1">
        <v>148.0</v>
      </c>
      <c r="B20" s="1">
        <v>44.0</v>
      </c>
      <c r="C20" s="1" t="s">
        <v>65</v>
      </c>
      <c r="D20" s="1">
        <f>VLOOKUP(B20, BANK_ACCOUNT!$A$1:$E$21, 3, FALSE)+1253360</f>
        <v>1636078858</v>
      </c>
      <c r="E20" s="1" t="s">
        <v>63</v>
      </c>
      <c r="F20" s="3">
        <v>186.0</v>
      </c>
    </row>
    <row r="21">
      <c r="A21" s="1">
        <v>70.0</v>
      </c>
      <c r="B21" s="1">
        <v>27.0</v>
      </c>
      <c r="C21" s="1" t="s">
        <v>62</v>
      </c>
      <c r="D21" s="1">
        <f>VLOOKUP(B21, CARD_ACCOUNT!$A$1:$F$14, 3, FALSE)+1853362</f>
        <v>1635712213</v>
      </c>
      <c r="E21" s="1" t="s">
        <v>64</v>
      </c>
      <c r="F21" s="3">
        <v>5.6740542796161675</v>
      </c>
    </row>
    <row r="22">
      <c r="A22" s="1">
        <v>162.0</v>
      </c>
      <c r="B22" s="1">
        <v>35.0</v>
      </c>
      <c r="C22" s="1" t="s">
        <v>65</v>
      </c>
      <c r="D22" s="1">
        <f>VLOOKUP(B22, BANK_ACCOUNT!$A$1:$E$21, 3, FALSE)+1253360</f>
        <v>1634513718</v>
      </c>
      <c r="E22" s="1" t="s">
        <v>64</v>
      </c>
      <c r="F22" s="3">
        <v>145.0</v>
      </c>
    </row>
    <row r="23">
      <c r="A23" s="1">
        <v>62.0</v>
      </c>
      <c r="B23" s="1">
        <v>24.0</v>
      </c>
      <c r="C23" s="1" t="s">
        <v>62</v>
      </c>
      <c r="D23" s="1">
        <f>VLOOKUP(B23, CARD_ACCOUNT!$A$1:$F$14, 3, FALSE)+1253360</f>
        <v>1634797623</v>
      </c>
      <c r="E23" s="1" t="s">
        <v>63</v>
      </c>
      <c r="F23" s="3">
        <v>2.854370574280711</v>
      </c>
    </row>
    <row r="24">
      <c r="A24" s="1">
        <v>79.0</v>
      </c>
      <c r="B24" s="1">
        <v>24.0</v>
      </c>
      <c r="C24" s="1" t="s">
        <v>62</v>
      </c>
      <c r="D24" s="1">
        <f>VLOOKUP(B24, CARD_ACCOUNT!$A$1:$F$14, 3, FALSE)+1253360</f>
        <v>1634797623</v>
      </c>
      <c r="E24" s="1" t="s">
        <v>63</v>
      </c>
      <c r="F24" s="3">
        <v>9.15563110098188</v>
      </c>
    </row>
    <row r="25">
      <c r="A25" s="1">
        <v>125.0</v>
      </c>
      <c r="B25" s="1">
        <v>38.0</v>
      </c>
      <c r="C25" s="1" t="s">
        <v>65</v>
      </c>
      <c r="D25" s="1">
        <f>VLOOKUP(B25, BANK_ACCOUNT!$A$1:$E$21, 3, FALSE)+1253360</f>
        <v>1634866729</v>
      </c>
      <c r="E25" s="1" t="s">
        <v>63</v>
      </c>
      <c r="F25" s="3">
        <v>733.0</v>
      </c>
    </row>
    <row r="26">
      <c r="A26" s="1">
        <v>124.0</v>
      </c>
      <c r="B26" s="1">
        <v>35.0</v>
      </c>
      <c r="C26" s="1" t="s">
        <v>65</v>
      </c>
      <c r="D26" s="1">
        <f>VLOOKUP(B26, BANK_ACCOUNT!$A$1:$E$21, 3, FALSE)+1553360</f>
        <v>1634813718</v>
      </c>
      <c r="E26" s="1" t="s">
        <v>63</v>
      </c>
      <c r="F26" s="3">
        <v>12.0</v>
      </c>
    </row>
    <row r="27">
      <c r="A27" s="1">
        <v>155.0</v>
      </c>
      <c r="B27" s="1">
        <v>38.0</v>
      </c>
      <c r="C27" s="1" t="s">
        <v>65</v>
      </c>
      <c r="D27" s="1">
        <f>VLOOKUP(B27, BANK_ACCOUNT!$A$1:$E$21, 3, FALSE)+1253360</f>
        <v>1634866729</v>
      </c>
      <c r="E27" s="1" t="s">
        <v>63</v>
      </c>
      <c r="F27" s="3">
        <v>4.0</v>
      </c>
    </row>
    <row r="28">
      <c r="A28" s="1">
        <v>121.0</v>
      </c>
      <c r="B28" s="1">
        <v>42.0</v>
      </c>
      <c r="C28" s="1" t="s">
        <v>65</v>
      </c>
      <c r="D28" s="1">
        <f>VLOOKUP(B28, BANK_ACCOUNT!$A$1:$E$21, 3, FALSE)+1253360</f>
        <v>1635150190</v>
      </c>
      <c r="E28" s="1" t="s">
        <v>63</v>
      </c>
      <c r="F28" s="3">
        <v>13.0</v>
      </c>
    </row>
    <row r="29">
      <c r="A29" s="1">
        <v>83.0</v>
      </c>
      <c r="B29" s="1">
        <v>30.0</v>
      </c>
      <c r="C29" s="1" t="s">
        <v>62</v>
      </c>
      <c r="D29" s="1">
        <f>VLOOKUP(B29, CARD_ACCOUNT!$A$1:$F$14, 3, FALSE)+1853362</f>
        <v>1635993689</v>
      </c>
      <c r="E29" s="1" t="s">
        <v>63</v>
      </c>
      <c r="F29" s="3">
        <v>7.327754117261776</v>
      </c>
    </row>
    <row r="30">
      <c r="A30" s="1">
        <v>132.0</v>
      </c>
      <c r="B30" s="1">
        <v>37.0</v>
      </c>
      <c r="C30" s="1" t="s">
        <v>65</v>
      </c>
      <c r="D30" s="1">
        <f>VLOOKUP(B30, BANK_ACCOUNT!$A$1:$E$21, 3, FALSE)+1253360</f>
        <v>1634801982</v>
      </c>
      <c r="E30" s="1" t="s">
        <v>63</v>
      </c>
      <c r="F30" s="3">
        <v>99.0</v>
      </c>
    </row>
    <row r="31">
      <c r="A31" s="1">
        <v>129.0</v>
      </c>
      <c r="B31" s="1">
        <v>35.0</v>
      </c>
      <c r="C31" s="1" t="s">
        <v>65</v>
      </c>
      <c r="D31" s="1">
        <f>VLOOKUP(B31, BANK_ACCOUNT!$A$1:$E$21, 3, FALSE)+1553360</f>
        <v>1634813718</v>
      </c>
      <c r="E31" s="1" t="s">
        <v>66</v>
      </c>
      <c r="F31" s="3">
        <v>158.0</v>
      </c>
    </row>
    <row r="32">
      <c r="A32" s="1">
        <v>146.0</v>
      </c>
      <c r="B32" s="1">
        <v>47.0</v>
      </c>
      <c r="C32" s="1" t="s">
        <v>65</v>
      </c>
      <c r="D32" s="1">
        <f>VLOOKUP(B32, BANK_ACCOUNT!$A$1:$E$21, 3, FALSE)+1253360</f>
        <v>1639792510</v>
      </c>
      <c r="E32" s="1" t="s">
        <v>66</v>
      </c>
      <c r="F32" s="3">
        <v>356.0</v>
      </c>
    </row>
    <row r="33">
      <c r="A33" s="1">
        <v>94.0</v>
      </c>
      <c r="B33" s="1">
        <v>30.0</v>
      </c>
      <c r="C33" s="1" t="s">
        <v>62</v>
      </c>
      <c r="D33" s="1">
        <f>VLOOKUP(B33, CARD_ACCOUNT!$A$1:$F$14, 3, FALSE)+1253360</f>
        <v>1635393687</v>
      </c>
      <c r="E33" s="1" t="s">
        <v>64</v>
      </c>
      <c r="F33" s="3">
        <v>7.981867491433169</v>
      </c>
    </row>
    <row r="34">
      <c r="A34" s="1">
        <v>142.0</v>
      </c>
      <c r="B34" s="1">
        <v>47.0</v>
      </c>
      <c r="C34" s="1" t="s">
        <v>65</v>
      </c>
      <c r="D34" s="1">
        <f>VLOOKUP(B34, BANK_ACCOUNT!$A$1:$E$21, 3, FALSE)+1253360</f>
        <v>1639792510</v>
      </c>
      <c r="E34" s="1" t="s">
        <v>63</v>
      </c>
      <c r="F34" s="3">
        <v>28.0</v>
      </c>
    </row>
    <row r="35">
      <c r="A35" s="1">
        <v>159.0</v>
      </c>
      <c r="B35" s="1">
        <v>36.0</v>
      </c>
      <c r="C35" s="1" t="s">
        <v>65</v>
      </c>
      <c r="D35" s="1">
        <f>VLOOKUP(B35, BANK_ACCOUNT!$A$1:$E$21, 3, FALSE)+1553360</f>
        <v>1634992021</v>
      </c>
      <c r="E35" s="1" t="s">
        <v>66</v>
      </c>
      <c r="F35" s="3">
        <v>207.0</v>
      </c>
    </row>
    <row r="36">
      <c r="A36" s="1">
        <v>138.0</v>
      </c>
      <c r="B36" s="1">
        <v>35.0</v>
      </c>
      <c r="C36" s="1" t="s">
        <v>65</v>
      </c>
      <c r="D36" s="1">
        <f>VLOOKUP(B36, BANK_ACCOUNT!$A$1:$E$21, 3, FALSE)+1253360</f>
        <v>1634513718</v>
      </c>
      <c r="E36" s="1" t="s">
        <v>63</v>
      </c>
      <c r="F36" s="3">
        <v>13.0</v>
      </c>
    </row>
    <row r="37">
      <c r="A37" s="1">
        <v>98.0</v>
      </c>
      <c r="B37" s="1">
        <v>30.0</v>
      </c>
      <c r="C37" s="1" t="s">
        <v>62</v>
      </c>
      <c r="D37" s="1">
        <f>VLOOKUP(B37, CARD_ACCOUNT!$A$1:$F$14, 3, FALSE)+1853362</f>
        <v>1635993689</v>
      </c>
      <c r="E37" s="1" t="s">
        <v>63</v>
      </c>
      <c r="F37" s="3">
        <v>5.367922982154216</v>
      </c>
    </row>
    <row r="38">
      <c r="A38" s="1">
        <v>54.0</v>
      </c>
      <c r="B38" s="1">
        <v>33.0</v>
      </c>
      <c r="C38" s="1" t="s">
        <v>62</v>
      </c>
      <c r="D38" s="1">
        <f>VLOOKUP(B38, CARD_ACCOUNT!$A$1:$F$14, 3, FALSE)+1853362</f>
        <v>1636077170</v>
      </c>
      <c r="E38" s="1" t="s">
        <v>64</v>
      </c>
      <c r="F38" s="3">
        <v>5.601648997527402</v>
      </c>
    </row>
    <row r="39">
      <c r="A39" s="1">
        <v>90.0</v>
      </c>
      <c r="B39" s="1">
        <v>24.0</v>
      </c>
      <c r="C39" s="1" t="s">
        <v>62</v>
      </c>
      <c r="D39" s="1">
        <f>VLOOKUP(B39, CARD_ACCOUNT!$A$1:$F$14, 3, FALSE)+1253360</f>
        <v>1634797623</v>
      </c>
      <c r="E39" s="1" t="s">
        <v>63</v>
      </c>
      <c r="F39" s="3">
        <v>3.681225747746437</v>
      </c>
    </row>
    <row r="40">
      <c r="A40" s="1">
        <v>91.0</v>
      </c>
      <c r="B40" s="1">
        <v>25.0</v>
      </c>
      <c r="C40" s="1" t="s">
        <v>62</v>
      </c>
      <c r="D40" s="1">
        <f>VLOOKUP(B40, CARD_ACCOUNT!$A$1:$F$14, 3, FALSE)+1253360</f>
        <v>1634797799</v>
      </c>
      <c r="E40" s="1" t="s">
        <v>66</v>
      </c>
      <c r="F40" s="3">
        <v>1.2092544968015602</v>
      </c>
    </row>
    <row r="41">
      <c r="A41" s="1">
        <v>74.0</v>
      </c>
      <c r="B41" s="1">
        <v>27.0</v>
      </c>
      <c r="C41" s="1" t="s">
        <v>62</v>
      </c>
      <c r="D41" s="1">
        <f>VLOOKUP(B41, CARD_ACCOUNT!$A$1:$F$14, 3, FALSE)+1253360</f>
        <v>1635112211</v>
      </c>
      <c r="E41" s="1" t="s">
        <v>66</v>
      </c>
      <c r="F41" s="3">
        <v>1.6381003396785057</v>
      </c>
    </row>
    <row r="42">
      <c r="A42" s="1">
        <v>163.0</v>
      </c>
      <c r="B42" s="1">
        <v>47.0</v>
      </c>
      <c r="C42" s="1" t="s">
        <v>65</v>
      </c>
      <c r="D42" s="1">
        <f>VLOOKUP(B42, BANK_ACCOUNT!$A$1:$E$21, 3, FALSE)+1253360</f>
        <v>1639792510</v>
      </c>
      <c r="E42" s="1" t="s">
        <v>64</v>
      </c>
      <c r="F42" s="3">
        <v>889.0</v>
      </c>
    </row>
    <row r="43">
      <c r="A43" s="1">
        <v>69.0</v>
      </c>
      <c r="B43" s="1">
        <v>29.0</v>
      </c>
      <c r="C43" s="1" t="s">
        <v>62</v>
      </c>
      <c r="D43" s="1">
        <f>VLOOKUP(B43, CARD_ACCOUNT!$A$1:$F$14, 3, FALSE)+1253360</f>
        <v>1635393497</v>
      </c>
      <c r="E43" s="1" t="s">
        <v>64</v>
      </c>
      <c r="F43" s="3">
        <v>1.3524553449509162</v>
      </c>
    </row>
    <row r="44">
      <c r="A44" s="1">
        <v>59.0</v>
      </c>
      <c r="B44" s="1">
        <v>29.0</v>
      </c>
      <c r="C44" s="1" t="s">
        <v>62</v>
      </c>
      <c r="D44" s="1">
        <f>VLOOKUP(B44, CARD_ACCOUNT!$A$1:$F$14, 3, FALSE)+1853362</f>
        <v>1635993499</v>
      </c>
      <c r="E44" s="1" t="s">
        <v>63</v>
      </c>
      <c r="F44" s="3">
        <v>5.151780381302514</v>
      </c>
    </row>
    <row r="45">
      <c r="A45" s="1">
        <v>147.0</v>
      </c>
      <c r="B45" s="1">
        <v>34.0</v>
      </c>
      <c r="C45" s="1" t="s">
        <v>65</v>
      </c>
      <c r="D45" s="1">
        <f>VLOOKUP(B45, BANK_ACCOUNT!$A$1:$E$21, 3, FALSE)+1253360</f>
        <v>1634348568</v>
      </c>
      <c r="E45" s="1" t="s">
        <v>63</v>
      </c>
      <c r="F45" s="3">
        <v>20.0</v>
      </c>
    </row>
    <row r="46">
      <c r="A46" s="1">
        <v>118.0</v>
      </c>
      <c r="B46" s="1">
        <v>39.0</v>
      </c>
      <c r="C46" s="1" t="s">
        <v>65</v>
      </c>
      <c r="D46" s="1">
        <f>VLOOKUP(B46, BANK_ACCOUNT!$A$1:$E$21, 3, FALSE)+1253360</f>
        <v>1634889333</v>
      </c>
      <c r="E46" s="1" t="s">
        <v>64</v>
      </c>
      <c r="F46" s="3">
        <v>257.0</v>
      </c>
    </row>
    <row r="47">
      <c r="A47" s="1">
        <v>131.0</v>
      </c>
      <c r="B47" s="1">
        <v>34.0</v>
      </c>
      <c r="C47" s="1" t="s">
        <v>65</v>
      </c>
      <c r="D47" s="1">
        <f>VLOOKUP(B47, BANK_ACCOUNT!$A$1:$E$21, 3, FALSE)+1253360</f>
        <v>1634348568</v>
      </c>
      <c r="E47" s="1" t="s">
        <v>63</v>
      </c>
      <c r="F47" s="3">
        <v>202.0</v>
      </c>
    </row>
    <row r="48">
      <c r="A48" s="1">
        <v>89.0</v>
      </c>
      <c r="B48" s="1">
        <v>29.0</v>
      </c>
      <c r="C48" s="1" t="s">
        <v>62</v>
      </c>
      <c r="D48" s="1">
        <f>VLOOKUP(B48, CARD_ACCOUNT!$A$1:$F$14, 3, FALSE)+1853362</f>
        <v>1635993499</v>
      </c>
      <c r="E48" s="1" t="s">
        <v>63</v>
      </c>
      <c r="F48" s="4">
        <v>44.0</v>
      </c>
    </row>
    <row r="49">
      <c r="A49" s="1">
        <v>103.0</v>
      </c>
      <c r="B49" s="1">
        <v>23.0</v>
      </c>
      <c r="C49" s="1" t="s">
        <v>62</v>
      </c>
      <c r="D49" s="1">
        <f>VLOOKUP(B49, CARD_ACCOUNT!$A$1:$F$14, 3, FALSE)+1253360</f>
        <v>1634777322</v>
      </c>
      <c r="E49" s="1" t="s">
        <v>63</v>
      </c>
      <c r="F49" s="4">
        <v>24.97</v>
      </c>
    </row>
    <row r="50">
      <c r="A50" s="1">
        <v>130.0</v>
      </c>
      <c r="B50" s="1">
        <v>46.0</v>
      </c>
      <c r="C50" s="1" t="s">
        <v>65</v>
      </c>
      <c r="D50" s="1">
        <f>VLOOKUP(B50, BANK_ACCOUNT!$A$1:$E$21, 3, FALSE)+1253360</f>
        <v>1636767802</v>
      </c>
      <c r="E50" s="1" t="s">
        <v>63</v>
      </c>
      <c r="F50" s="3">
        <v>20.0</v>
      </c>
    </row>
    <row r="51">
      <c r="A51" s="1">
        <v>99.0</v>
      </c>
      <c r="B51" s="1">
        <v>23.0</v>
      </c>
      <c r="C51" s="1" t="s">
        <v>62</v>
      </c>
      <c r="D51" s="1">
        <f>VLOOKUP(B51, CARD_ACCOUNT!$A$1:$F$14, 3, FALSE)+1253360</f>
        <v>1634777322</v>
      </c>
      <c r="E51" s="1" t="s">
        <v>63</v>
      </c>
      <c r="F51" s="4">
        <v>20.46</v>
      </c>
    </row>
    <row r="52">
      <c r="A52" s="1">
        <v>63.0</v>
      </c>
      <c r="B52" s="1">
        <v>27.0</v>
      </c>
      <c r="C52" s="1" t="s">
        <v>62</v>
      </c>
      <c r="D52" s="1">
        <f>VLOOKUP(B52, CARD_ACCOUNT!$A$1:$F$14, 3, FALSE)+1253360</f>
        <v>1635112211</v>
      </c>
      <c r="E52" s="1" t="s">
        <v>63</v>
      </c>
      <c r="F52" s="3">
        <v>2.0816124308061736</v>
      </c>
    </row>
    <row r="53">
      <c r="A53" s="1">
        <v>61.0</v>
      </c>
      <c r="B53" s="1">
        <v>30.0</v>
      </c>
      <c r="C53" s="1" t="s">
        <v>62</v>
      </c>
      <c r="D53" s="1">
        <f>VLOOKUP(B53, CARD_ACCOUNT!$A$1:$F$14, 3, FALSE)+1253360</f>
        <v>1635393687</v>
      </c>
      <c r="E53" s="1" t="s">
        <v>63</v>
      </c>
      <c r="F53" s="3">
        <v>3.4200177863370165</v>
      </c>
    </row>
    <row r="54">
      <c r="A54" s="1">
        <v>65.0</v>
      </c>
      <c r="B54" s="1">
        <v>25.0</v>
      </c>
      <c r="C54" s="1" t="s">
        <v>62</v>
      </c>
      <c r="D54" s="1">
        <f>VLOOKUP(B54, CARD_ACCOUNT!$A$1:$F$14, 3, FALSE)+1253360</f>
        <v>1634797799</v>
      </c>
      <c r="E54" s="1" t="s">
        <v>63</v>
      </c>
      <c r="F54" s="3">
        <v>7.043079772091177</v>
      </c>
    </row>
    <row r="55">
      <c r="A55" s="1">
        <v>150.0</v>
      </c>
      <c r="B55" s="1">
        <v>36.0</v>
      </c>
      <c r="C55" s="1" t="s">
        <v>65</v>
      </c>
      <c r="D55" s="1">
        <f>VLOOKUP(B55, BANK_ACCOUNT!$A$1:$E$21, 3, FALSE)+1253360</f>
        <v>1634692021</v>
      </c>
      <c r="E55" s="1" t="s">
        <v>63</v>
      </c>
      <c r="F55" s="3">
        <v>249.0</v>
      </c>
    </row>
    <row r="56">
      <c r="A56" s="1">
        <v>140.0</v>
      </c>
      <c r="B56" s="1">
        <v>47.0</v>
      </c>
      <c r="C56" s="1" t="s">
        <v>65</v>
      </c>
      <c r="D56" s="1">
        <f>VLOOKUP(B56, BANK_ACCOUNT!$A$1:$E$21, 3, FALSE)+1253360</f>
        <v>1639792510</v>
      </c>
      <c r="E56" s="1" t="s">
        <v>66</v>
      </c>
      <c r="F56" s="3">
        <v>13.0</v>
      </c>
    </row>
    <row r="57">
      <c r="A57" s="1">
        <v>104.0</v>
      </c>
      <c r="B57" s="1">
        <v>23.0</v>
      </c>
      <c r="C57" s="1" t="s">
        <v>62</v>
      </c>
      <c r="D57" s="1">
        <f>VLOOKUP(B57, CARD_ACCOUNT!$A$1:$F$14, 3, FALSE)+1853362</f>
        <v>1635377324</v>
      </c>
      <c r="E57" s="1" t="s">
        <v>63</v>
      </c>
      <c r="F57" s="4">
        <v>28.43</v>
      </c>
    </row>
    <row r="58">
      <c r="A58" s="1">
        <v>116.0</v>
      </c>
      <c r="B58" s="1">
        <v>35.0</v>
      </c>
      <c r="C58" s="1" t="s">
        <v>65</v>
      </c>
      <c r="D58" s="1">
        <f>VLOOKUP(B58, BANK_ACCOUNT!$A$1:$E$21, 3, FALSE)+1253360</f>
        <v>1634513718</v>
      </c>
      <c r="E58" s="1" t="s">
        <v>63</v>
      </c>
      <c r="F58" s="3">
        <v>177.0</v>
      </c>
    </row>
    <row r="59">
      <c r="A59" s="1">
        <v>139.0</v>
      </c>
      <c r="B59" s="1">
        <v>35.0</v>
      </c>
      <c r="C59" s="1" t="s">
        <v>65</v>
      </c>
      <c r="D59" s="1">
        <f>VLOOKUP(B59, BANK_ACCOUNT!$A$1:$E$21, 3, FALSE)+1253360</f>
        <v>1634513718</v>
      </c>
      <c r="E59" s="1" t="s">
        <v>66</v>
      </c>
      <c r="F59" s="3">
        <v>71.0</v>
      </c>
    </row>
    <row r="60">
      <c r="A60" s="1">
        <v>76.0</v>
      </c>
      <c r="B60" s="1">
        <v>27.0</v>
      </c>
      <c r="C60" s="1" t="s">
        <v>62</v>
      </c>
      <c r="D60" s="1">
        <f>VLOOKUP(B60, CARD_ACCOUNT!$A$1:$F$14, 3, FALSE)+1253360</f>
        <v>1635112211</v>
      </c>
      <c r="E60" s="1" t="s">
        <v>63</v>
      </c>
      <c r="F60" s="3">
        <v>2.6137918786050105</v>
      </c>
    </row>
    <row r="61">
      <c r="A61" s="1">
        <v>158.0</v>
      </c>
      <c r="B61" s="1">
        <v>35.0</v>
      </c>
      <c r="C61" s="1" t="s">
        <v>65</v>
      </c>
      <c r="D61" s="1">
        <f>VLOOKUP(B61, BANK_ACCOUNT!$A$1:$E$21, 3, FALSE)+1253360</f>
        <v>1634513718</v>
      </c>
      <c r="E61" s="1" t="s">
        <v>66</v>
      </c>
      <c r="F61" s="3">
        <v>27.0</v>
      </c>
    </row>
    <row r="62">
      <c r="A62" s="1">
        <v>156.0</v>
      </c>
      <c r="B62" s="1">
        <v>43.0</v>
      </c>
      <c r="C62" s="1" t="s">
        <v>65</v>
      </c>
      <c r="D62" s="1">
        <f>VLOOKUP(B62, BANK_ACCOUNT!$A$1:$E$21, 3, FALSE)+1253360</f>
        <v>1635577717</v>
      </c>
      <c r="E62" s="1" t="s">
        <v>63</v>
      </c>
      <c r="F62" s="3">
        <v>20.0</v>
      </c>
    </row>
    <row r="63">
      <c r="A63" s="1">
        <v>82.0</v>
      </c>
      <c r="B63" s="1">
        <v>24.0</v>
      </c>
      <c r="C63" s="1" t="s">
        <v>62</v>
      </c>
      <c r="D63" s="1">
        <f>VLOOKUP(B63, CARD_ACCOUNT!$A$1:$F$14, 3, FALSE)+1253360</f>
        <v>1634797623</v>
      </c>
      <c r="E63" s="1" t="s">
        <v>63</v>
      </c>
      <c r="F63" s="3">
        <v>1.45874013070602</v>
      </c>
    </row>
    <row r="64">
      <c r="A64" s="1">
        <v>75.0</v>
      </c>
      <c r="B64" s="1">
        <v>27.0</v>
      </c>
      <c r="C64" s="1" t="s">
        <v>62</v>
      </c>
      <c r="D64" s="1">
        <f>VLOOKUP(B64, CARD_ACCOUNT!$A$1:$F$14, 3, FALSE)+1853362</f>
        <v>1635712213</v>
      </c>
      <c r="E64" s="1" t="s">
        <v>66</v>
      </c>
      <c r="F64" s="3">
        <v>8.628848402961358</v>
      </c>
    </row>
    <row r="65">
      <c r="A65" s="1">
        <v>64.0</v>
      </c>
      <c r="B65" s="1">
        <v>29.0</v>
      </c>
      <c r="C65" s="1" t="s">
        <v>62</v>
      </c>
      <c r="D65" s="1">
        <f>VLOOKUP(B65, CARD_ACCOUNT!$A$1:$F$14, 3, FALSE)+1253360</f>
        <v>1635393497</v>
      </c>
      <c r="E65" s="1" t="s">
        <v>63</v>
      </c>
      <c r="F65" s="3">
        <v>6.014035501847385</v>
      </c>
    </row>
    <row r="66">
      <c r="A66" s="1">
        <v>56.0</v>
      </c>
      <c r="B66" s="1">
        <v>33.0</v>
      </c>
      <c r="C66" s="1" t="s">
        <v>62</v>
      </c>
      <c r="D66" s="1">
        <f>VLOOKUP(B66, CARD_ACCOUNT!$A$1:$F$14, 3, FALSE)+1253360</f>
        <v>1635477168</v>
      </c>
      <c r="E66" s="1" t="s">
        <v>66</v>
      </c>
      <c r="F66" s="3">
        <v>32.30540427804399</v>
      </c>
    </row>
    <row r="67">
      <c r="A67" s="1">
        <v>154.0</v>
      </c>
      <c r="B67" s="1">
        <v>43.0</v>
      </c>
      <c r="C67" s="1" t="s">
        <v>65</v>
      </c>
      <c r="D67" s="1">
        <f>VLOOKUP(B67, BANK_ACCOUNT!$A$1:$E$21, 3, FALSE)+1253360</f>
        <v>1635577717</v>
      </c>
      <c r="E67" s="1" t="s">
        <v>63</v>
      </c>
      <c r="F67" s="3">
        <v>18.0</v>
      </c>
    </row>
    <row r="68">
      <c r="A68" s="1">
        <v>133.0</v>
      </c>
      <c r="B68" s="1">
        <v>44.0</v>
      </c>
      <c r="C68" s="1" t="s">
        <v>65</v>
      </c>
      <c r="D68" s="1">
        <f>VLOOKUP(B68, BANK_ACCOUNT!$A$1:$E$21, 3, FALSE)+1253360</f>
        <v>1636078858</v>
      </c>
      <c r="E68" s="1" t="s">
        <v>63</v>
      </c>
      <c r="F68" s="3">
        <v>138.0</v>
      </c>
    </row>
    <row r="69">
      <c r="A69" s="1">
        <v>136.0</v>
      </c>
      <c r="B69" s="1">
        <v>34.0</v>
      </c>
      <c r="C69" s="1" t="s">
        <v>65</v>
      </c>
      <c r="D69" s="1">
        <f>VLOOKUP(B69, BANK_ACCOUNT!$A$1:$E$21, 3, FALSE)+1253360</f>
        <v>1634348568</v>
      </c>
      <c r="E69" s="1" t="s">
        <v>64</v>
      </c>
      <c r="F69" s="3">
        <v>63.0</v>
      </c>
    </row>
    <row r="70">
      <c r="A70" s="1">
        <v>115.0</v>
      </c>
      <c r="B70" s="1">
        <v>34.0</v>
      </c>
      <c r="C70" s="1" t="s">
        <v>65</v>
      </c>
      <c r="D70" s="1">
        <f>VLOOKUP(B70, BANK_ACCOUNT!$A$1:$E$21, 3, FALSE)+1253360</f>
        <v>1634348568</v>
      </c>
      <c r="E70" s="1" t="s">
        <v>63</v>
      </c>
      <c r="F70" s="4">
        <v>50.0</v>
      </c>
    </row>
    <row r="71">
      <c r="A71" s="1">
        <v>149.0</v>
      </c>
      <c r="B71" s="1">
        <v>35.0</v>
      </c>
      <c r="C71" s="1" t="s">
        <v>65</v>
      </c>
      <c r="D71" s="1">
        <f>VLOOKUP(B71, BANK_ACCOUNT!$A$1:$E$21, 3, FALSE)+1253360</f>
        <v>1634513718</v>
      </c>
      <c r="E71" s="1" t="s">
        <v>63</v>
      </c>
      <c r="F71" s="3">
        <v>208.0</v>
      </c>
    </row>
    <row r="72">
      <c r="A72" s="1">
        <v>152.0</v>
      </c>
      <c r="B72" s="1">
        <v>37.0</v>
      </c>
      <c r="C72" s="1" t="s">
        <v>65</v>
      </c>
      <c r="D72" s="1">
        <f>VLOOKUP(B72, BANK_ACCOUNT!$A$1:$E$21, 3, FALSE)+1253360</f>
        <v>1634801982</v>
      </c>
      <c r="E72" s="1" t="s">
        <v>64</v>
      </c>
      <c r="F72" s="3">
        <v>14.0</v>
      </c>
    </row>
    <row r="73">
      <c r="A73" s="1">
        <v>87.0</v>
      </c>
      <c r="B73" s="1">
        <v>30.0</v>
      </c>
      <c r="C73" s="1" t="s">
        <v>62</v>
      </c>
      <c r="D73" s="1">
        <f>VLOOKUP(B73, CARD_ACCOUNT!$A$1:$F$14, 3, FALSE)+1253360</f>
        <v>1635393687</v>
      </c>
      <c r="E73" s="1" t="s">
        <v>63</v>
      </c>
      <c r="F73" s="3">
        <v>2.8732982063049</v>
      </c>
    </row>
    <row r="74">
      <c r="A74" s="1">
        <v>120.0</v>
      </c>
      <c r="B74" s="1">
        <v>40.0</v>
      </c>
      <c r="C74" s="1" t="s">
        <v>65</v>
      </c>
      <c r="D74" s="1">
        <f>VLOOKUP(B74, BANK_ACCOUNT!$A$1:$E$21, 3, FALSE)+1253360</f>
        <v>1635062927</v>
      </c>
      <c r="E74" s="1" t="s">
        <v>64</v>
      </c>
      <c r="F74" s="3">
        <v>224.0</v>
      </c>
    </row>
    <row r="75">
      <c r="A75" s="1">
        <v>127.0</v>
      </c>
      <c r="B75" s="1">
        <v>36.0</v>
      </c>
      <c r="C75" s="1" t="s">
        <v>65</v>
      </c>
      <c r="D75" s="1">
        <f>VLOOKUP(B75, BANK_ACCOUNT!$A$1:$E$21, 3, FALSE)+1253360</f>
        <v>1634692021</v>
      </c>
      <c r="E75" s="1" t="s">
        <v>63</v>
      </c>
      <c r="F75" s="3">
        <v>169.0</v>
      </c>
    </row>
    <row r="76">
      <c r="A76" s="1">
        <v>114.0</v>
      </c>
      <c r="B76" s="1">
        <v>34.0</v>
      </c>
      <c r="C76" s="1" t="s">
        <v>65</v>
      </c>
      <c r="D76" s="1">
        <f>VLOOKUP(B76, BANK_ACCOUNT!$A$1:$E$21, 3, FALSE)+1253360</f>
        <v>1634348568</v>
      </c>
      <c r="E76" s="1" t="s">
        <v>66</v>
      </c>
      <c r="F76" s="4">
        <v>20.0</v>
      </c>
    </row>
    <row r="77">
      <c r="A77" s="1">
        <v>137.0</v>
      </c>
      <c r="B77" s="1">
        <v>36.0</v>
      </c>
      <c r="C77" s="1" t="s">
        <v>65</v>
      </c>
      <c r="D77" s="1">
        <f>VLOOKUP(B77, BANK_ACCOUNT!$A$1:$E$21, 3, FALSE)+1253360</f>
        <v>1634692021</v>
      </c>
      <c r="E77" s="1" t="s">
        <v>64</v>
      </c>
      <c r="F77" s="3">
        <v>195.0</v>
      </c>
    </row>
    <row r="78">
      <c r="A78" s="1">
        <v>73.0</v>
      </c>
      <c r="B78" s="1">
        <v>25.0</v>
      </c>
      <c r="C78" s="1" t="s">
        <v>62</v>
      </c>
      <c r="D78" s="1">
        <f>VLOOKUP(B78, CARD_ACCOUNT!$A$1:$F$14, 3, FALSE)+1253360</f>
        <v>1634797799</v>
      </c>
      <c r="E78" s="1" t="s">
        <v>63</v>
      </c>
      <c r="F78" s="3">
        <v>9.192266836282466</v>
      </c>
    </row>
    <row r="79">
      <c r="A79" s="1">
        <v>160.0</v>
      </c>
      <c r="B79" s="1">
        <v>34.0</v>
      </c>
      <c r="C79" s="1" t="s">
        <v>65</v>
      </c>
      <c r="D79" s="1">
        <f>VLOOKUP(B79, BANK_ACCOUNT!$A$1:$E$21, 3, FALSE)+1253360</f>
        <v>1634348568</v>
      </c>
      <c r="E79" s="1" t="s">
        <v>63</v>
      </c>
      <c r="F79" s="3">
        <v>493.0</v>
      </c>
    </row>
    <row r="80">
      <c r="A80" s="1">
        <v>113.0</v>
      </c>
      <c r="B80" s="1">
        <v>36.0</v>
      </c>
      <c r="C80" s="1" t="s">
        <v>65</v>
      </c>
      <c r="D80" s="1">
        <f>VLOOKUP(B80, BANK_ACCOUNT!$A$1:$E$21, 3, FALSE)+1253360</f>
        <v>1634692021</v>
      </c>
      <c r="E80" s="1" t="s">
        <v>66</v>
      </c>
      <c r="F80" s="3">
        <v>56.0</v>
      </c>
    </row>
    <row r="81">
      <c r="A81" s="1">
        <v>85.0</v>
      </c>
      <c r="B81" s="1">
        <v>29.0</v>
      </c>
      <c r="C81" s="1" t="s">
        <v>62</v>
      </c>
      <c r="D81" s="1">
        <f>VLOOKUP(B81, CARD_ACCOUNT!$A$1:$F$14, 3, FALSE)+1253360</f>
        <v>1635393497</v>
      </c>
      <c r="E81" s="1" t="s">
        <v>64</v>
      </c>
      <c r="F81" s="3">
        <v>9.721564703822327</v>
      </c>
    </row>
    <row r="82">
      <c r="A82" s="1">
        <v>105.0</v>
      </c>
      <c r="B82" s="1">
        <v>23.0</v>
      </c>
      <c r="C82" s="1" t="s">
        <v>62</v>
      </c>
      <c r="D82" s="1">
        <f>VLOOKUP(B82, CARD_ACCOUNT!$A$1:$F$14, 3, FALSE)+1253360</f>
        <v>1634777322</v>
      </c>
      <c r="E82" s="1" t="s">
        <v>64</v>
      </c>
      <c r="F82" s="4">
        <v>87.55</v>
      </c>
    </row>
    <row r="83">
      <c r="A83" s="1">
        <v>122.0</v>
      </c>
      <c r="B83" s="1">
        <v>41.0</v>
      </c>
      <c r="C83" s="1" t="s">
        <v>65</v>
      </c>
      <c r="D83" s="1">
        <f>VLOOKUP(B83, BANK_ACCOUNT!$A$1:$E$21, 3, FALSE)+1553360</f>
        <v>1635411326</v>
      </c>
      <c r="E83" s="1" t="s">
        <v>63</v>
      </c>
      <c r="F83" s="3">
        <v>78.0</v>
      </c>
    </row>
    <row r="84">
      <c r="A84" s="1">
        <v>68.0</v>
      </c>
      <c r="B84" s="1">
        <v>24.0</v>
      </c>
      <c r="C84" s="1" t="s">
        <v>62</v>
      </c>
      <c r="D84" s="1">
        <f>VLOOKUP(B84, CARD_ACCOUNT!$A$1:$F$14, 3, FALSE)+1253360</f>
        <v>1634797623</v>
      </c>
      <c r="E84" s="1" t="s">
        <v>64</v>
      </c>
      <c r="F84" s="3">
        <v>5.515860502688939</v>
      </c>
    </row>
    <row r="85">
      <c r="A85" s="1">
        <v>58.0</v>
      </c>
      <c r="B85" s="1">
        <v>33.0</v>
      </c>
      <c r="C85" s="1" t="s">
        <v>62</v>
      </c>
      <c r="D85" s="1">
        <f>VLOOKUP(B85, CARD_ACCOUNT!$A$1:$F$14, 3, FALSE)+1253360</f>
        <v>1635477168</v>
      </c>
      <c r="E85" s="1" t="s">
        <v>63</v>
      </c>
      <c r="F85" s="3">
        <v>51.340572230742666</v>
      </c>
    </row>
    <row r="86">
      <c r="A86" s="1">
        <v>80.0</v>
      </c>
      <c r="B86" s="1">
        <v>25.0</v>
      </c>
      <c r="C86" s="1" t="s">
        <v>62</v>
      </c>
      <c r="D86" s="1">
        <f>VLOOKUP(B86, CARD_ACCOUNT!$A$1:$F$14, 3, FALSE)+1253360</f>
        <v>1634797799</v>
      </c>
      <c r="E86" s="1" t="s">
        <v>63</v>
      </c>
      <c r="F86" s="3">
        <v>5.640453463104377</v>
      </c>
    </row>
    <row r="87">
      <c r="A87" s="1">
        <v>161.0</v>
      </c>
      <c r="B87" s="1">
        <v>42.0</v>
      </c>
      <c r="C87" s="1" t="s">
        <v>65</v>
      </c>
      <c r="D87" s="1">
        <f>VLOOKUP(B87, BANK_ACCOUNT!$A$1:$E$21, 3, FALSE)+1553360</f>
        <v>1635450190</v>
      </c>
      <c r="E87" s="1" t="s">
        <v>64</v>
      </c>
      <c r="F87" s="3">
        <v>304.0</v>
      </c>
    </row>
    <row r="88">
      <c r="A88" s="1">
        <v>106.0</v>
      </c>
      <c r="B88" s="1">
        <v>23.0</v>
      </c>
      <c r="C88" s="1" t="s">
        <v>62</v>
      </c>
      <c r="D88" s="1">
        <f>VLOOKUP(B88, CARD_ACCOUNT!$A$1:$F$14, 3, FALSE)+1253360</f>
        <v>1634777322</v>
      </c>
      <c r="E88" s="1" t="s">
        <v>64</v>
      </c>
      <c r="F88" s="4">
        <v>32.56</v>
      </c>
    </row>
    <row r="89">
      <c r="A89" s="1">
        <v>101.0</v>
      </c>
      <c r="B89" s="1">
        <v>23.0</v>
      </c>
      <c r="C89" s="1" t="s">
        <v>62</v>
      </c>
      <c r="D89" s="1">
        <f>VLOOKUP(B89, CARD_ACCOUNT!$A$1:$F$14, 3, FALSE)+1253360</f>
        <v>1634777322</v>
      </c>
      <c r="E89" s="1" t="s">
        <v>66</v>
      </c>
      <c r="F89" s="4">
        <v>1.15</v>
      </c>
    </row>
    <row r="90">
      <c r="A90" s="1">
        <v>153.0</v>
      </c>
      <c r="B90" s="1">
        <v>43.0</v>
      </c>
      <c r="C90" s="1" t="s">
        <v>65</v>
      </c>
      <c r="D90" s="1">
        <f>VLOOKUP(B90, BANK_ACCOUNT!$A$1:$E$21, 3, FALSE)+1253360</f>
        <v>1635577717</v>
      </c>
      <c r="E90" s="1" t="s">
        <v>64</v>
      </c>
      <c r="F90" s="3">
        <v>7.0</v>
      </c>
    </row>
    <row r="91">
      <c r="A91" s="1">
        <v>77.0</v>
      </c>
      <c r="B91" s="1">
        <v>30.0</v>
      </c>
      <c r="C91" s="1" t="s">
        <v>62</v>
      </c>
      <c r="D91" s="1">
        <f>VLOOKUP(B91, CARD_ACCOUNT!$A$1:$F$14, 3, FALSE)+1253360</f>
        <v>1635393687</v>
      </c>
      <c r="E91" s="1" t="s">
        <v>63</v>
      </c>
      <c r="F91" s="4">
        <v>36.0</v>
      </c>
    </row>
    <row r="92">
      <c r="A92" s="1">
        <v>112.0</v>
      </c>
      <c r="B92" s="1">
        <v>35.0</v>
      </c>
      <c r="C92" s="1" t="s">
        <v>65</v>
      </c>
      <c r="D92" s="1">
        <f>VLOOKUP(B92, BANK_ACCOUNT!$A$1:$E$21, 3, FALSE)+1553360</f>
        <v>1634813718</v>
      </c>
      <c r="E92" s="1" t="s">
        <v>63</v>
      </c>
      <c r="F92" s="3">
        <v>7792.0</v>
      </c>
    </row>
    <row r="93">
      <c r="A93" s="1">
        <v>109.0</v>
      </c>
      <c r="B93" s="1">
        <v>34.0</v>
      </c>
      <c r="C93" s="1" t="s">
        <v>65</v>
      </c>
      <c r="D93" s="1">
        <f>VLOOKUP(B93, BANK_ACCOUNT!$A$1:$E$21, 3, FALSE)+1253360</f>
        <v>1634348568</v>
      </c>
      <c r="E93" s="1" t="s">
        <v>63</v>
      </c>
      <c r="F93" s="3">
        <v>13.0</v>
      </c>
    </row>
    <row r="94">
      <c r="A94" s="1">
        <v>117.0</v>
      </c>
      <c r="B94" s="1">
        <v>37.0</v>
      </c>
      <c r="C94" s="1" t="s">
        <v>65</v>
      </c>
      <c r="D94" s="1">
        <f>VLOOKUP(B94, BANK_ACCOUNT!$A$1:$E$21, 3, FALSE)+1253360</f>
        <v>1634801982</v>
      </c>
      <c r="E94" s="1" t="s">
        <v>63</v>
      </c>
      <c r="F94" s="3">
        <v>23.0</v>
      </c>
    </row>
    <row r="95">
      <c r="A95" s="1">
        <v>144.0</v>
      </c>
      <c r="B95" s="1">
        <v>35.0</v>
      </c>
      <c r="C95" s="1" t="s">
        <v>65</v>
      </c>
      <c r="D95" s="1">
        <f>VLOOKUP(B95, BANK_ACCOUNT!$A$1:$E$21, 3, FALSE)+1253360</f>
        <v>1634513718</v>
      </c>
      <c r="E95" s="1" t="s">
        <v>63</v>
      </c>
      <c r="F95" s="3">
        <v>9.0</v>
      </c>
    </row>
    <row r="96">
      <c r="A96" s="1">
        <v>128.0</v>
      </c>
      <c r="B96" s="1">
        <v>44.0</v>
      </c>
      <c r="C96" s="1" t="s">
        <v>65</v>
      </c>
      <c r="D96" s="1">
        <f>VLOOKUP(B96, BANK_ACCOUNT!$A$1:$E$21, 3, FALSE)+1253360</f>
        <v>1636078858</v>
      </c>
      <c r="E96" s="1" t="s">
        <v>66</v>
      </c>
      <c r="F96" s="3">
        <v>47.0</v>
      </c>
    </row>
    <row r="97">
      <c r="A97" s="1">
        <v>157.0</v>
      </c>
      <c r="B97" s="1">
        <v>44.0</v>
      </c>
      <c r="C97" s="1" t="s">
        <v>65</v>
      </c>
      <c r="D97" s="1">
        <f>VLOOKUP(B97, BANK_ACCOUNT!$A$1:$E$21, 3, FALSE)+1253360</f>
        <v>1636078858</v>
      </c>
      <c r="E97" s="1" t="s">
        <v>63</v>
      </c>
      <c r="F97" s="3">
        <v>67.0</v>
      </c>
    </row>
    <row r="98">
      <c r="A98" s="1">
        <v>81.0</v>
      </c>
      <c r="B98" s="1">
        <v>29.0</v>
      </c>
      <c r="C98" s="1" t="s">
        <v>62</v>
      </c>
      <c r="D98" s="1">
        <f>VLOOKUP(B98, CARD_ACCOUNT!$A$1:$F$14, 3, FALSE)+1253360</f>
        <v>1635393497</v>
      </c>
      <c r="E98" s="1" t="s">
        <v>63</v>
      </c>
      <c r="F98" s="3">
        <v>4.86761823258037</v>
      </c>
    </row>
    <row r="99">
      <c r="A99" s="1">
        <v>143.0</v>
      </c>
      <c r="B99" s="1">
        <v>44.0</v>
      </c>
      <c r="C99" s="1" t="s">
        <v>65</v>
      </c>
      <c r="D99" s="1">
        <f>VLOOKUP(B99, BANK_ACCOUNT!$A$1:$E$21, 3, FALSE)+1253360</f>
        <v>1636078858</v>
      </c>
      <c r="E99" s="1" t="s">
        <v>63</v>
      </c>
      <c r="F99" s="3">
        <v>17.0</v>
      </c>
    </row>
    <row r="100">
      <c r="A100" s="1">
        <v>96.0</v>
      </c>
      <c r="B100" s="1">
        <v>25.0</v>
      </c>
      <c r="C100" s="1" t="s">
        <v>62</v>
      </c>
      <c r="D100" s="1">
        <f>VLOOKUP(B100, CARD_ACCOUNT!$A$1:$F$14, 3, FALSE)+1253360</f>
        <v>1634797799</v>
      </c>
      <c r="E100" s="1" t="s">
        <v>64</v>
      </c>
      <c r="F100" s="3">
        <v>4.367624763909407</v>
      </c>
    </row>
    <row r="101">
      <c r="A101" s="1">
        <v>93.0</v>
      </c>
      <c r="B101" s="1">
        <v>29.0</v>
      </c>
      <c r="C101" s="1" t="s">
        <v>62</v>
      </c>
      <c r="D101" s="1">
        <f>VLOOKUP(B101, CARD_ACCOUNT!$A$1:$F$14, 3, FALSE)+1253360</f>
        <v>1635393497</v>
      </c>
      <c r="E101" s="1" t="s">
        <v>63</v>
      </c>
      <c r="F101" s="3">
        <v>1.7169362812482374</v>
      </c>
    </row>
    <row r="102">
      <c r="A102" s="1">
        <v>100.0</v>
      </c>
      <c r="B102" s="1">
        <v>23.0</v>
      </c>
      <c r="C102" s="1" t="s">
        <v>62</v>
      </c>
      <c r="D102" s="1">
        <f>VLOOKUP(B102, CARD_ACCOUNT!$A$1:$F$14, 3, FALSE)+1253360</f>
        <v>1634777322</v>
      </c>
      <c r="E102" s="1" t="s">
        <v>63</v>
      </c>
      <c r="F102" s="4">
        <v>13.76</v>
      </c>
    </row>
    <row r="103">
      <c r="A103" s="1">
        <v>71.0</v>
      </c>
      <c r="B103" s="1">
        <v>24.0</v>
      </c>
      <c r="C103" s="1" t="s">
        <v>62</v>
      </c>
      <c r="D103" s="1">
        <f>VLOOKUP(B103, CARD_ACCOUNT!$A$1:$F$14, 3, FALSE)+1253360</f>
        <v>1634797623</v>
      </c>
      <c r="E103" s="1" t="s">
        <v>63</v>
      </c>
      <c r="F103" s="3">
        <v>0.743766610505428</v>
      </c>
    </row>
    <row r="104">
      <c r="A104" s="1">
        <v>78.0</v>
      </c>
      <c r="B104" s="1">
        <v>29.0</v>
      </c>
      <c r="C104" s="1" t="s">
        <v>62</v>
      </c>
      <c r="D104" s="1">
        <f>VLOOKUP(B104, CARD_ACCOUNT!$A$1:$F$14, 3, FALSE)+1253360</f>
        <v>1635393497</v>
      </c>
      <c r="E104" s="1" t="s">
        <v>63</v>
      </c>
      <c r="F104" s="3">
        <v>0.2445408569602754</v>
      </c>
    </row>
    <row r="105">
      <c r="A105" s="1">
        <v>151.0</v>
      </c>
      <c r="B105" s="1">
        <v>49.0</v>
      </c>
      <c r="C105" s="1" t="s">
        <v>65</v>
      </c>
      <c r="D105" s="1">
        <f>VLOOKUP(B105, BANK_ACCOUNT!$A$1:$E$21, 3, FALSE)+1253360</f>
        <v>1643101058</v>
      </c>
      <c r="E105" s="1" t="s">
        <v>64</v>
      </c>
      <c r="F105" s="3">
        <v>607.0</v>
      </c>
    </row>
    <row r="106">
      <c r="A106" s="1">
        <v>111.0</v>
      </c>
      <c r="B106" s="1">
        <v>35.0</v>
      </c>
      <c r="C106" s="1" t="s">
        <v>65</v>
      </c>
      <c r="D106" s="1">
        <f>VLOOKUP(B106, BANK_ACCOUNT!$A$1:$E$21, 3, FALSE)+1253360</f>
        <v>1634513718</v>
      </c>
      <c r="E106" s="1" t="s">
        <v>63</v>
      </c>
      <c r="F106" s="3">
        <v>223.0</v>
      </c>
    </row>
    <row r="107">
      <c r="A107" s="1">
        <v>60.0</v>
      </c>
      <c r="B107" s="1">
        <v>25.0</v>
      </c>
      <c r="C107" s="1" t="s">
        <v>62</v>
      </c>
      <c r="D107" s="1">
        <f>VLOOKUP(B107, CARD_ACCOUNT!$A$1:$F$14, 3, FALSE)+1253360</f>
        <v>1634797799</v>
      </c>
      <c r="E107" s="1" t="s">
        <v>63</v>
      </c>
      <c r="F107" s="3">
        <v>6.131755171706915</v>
      </c>
    </row>
    <row r="108">
      <c r="A108" s="1">
        <v>55.0</v>
      </c>
      <c r="B108" s="1">
        <v>33.0</v>
      </c>
      <c r="C108" s="1" t="s">
        <v>62</v>
      </c>
      <c r="D108" s="1">
        <f>VLOOKUP(B108, CARD_ACCOUNT!$A$1:$F$14, 3, FALSE)+1253360</f>
        <v>1635477168</v>
      </c>
      <c r="E108" s="1" t="s">
        <v>64</v>
      </c>
      <c r="F108" s="3">
        <v>48.45846544315451</v>
      </c>
    </row>
    <row r="109">
      <c r="A109" s="1">
        <v>57.0</v>
      </c>
      <c r="B109" s="1">
        <v>33.0</v>
      </c>
      <c r="C109" s="1" t="s">
        <v>62</v>
      </c>
      <c r="D109" s="1">
        <f>VLOOKUP(B109, CARD_ACCOUNT!$A$1:$F$14, 3, FALSE)+1253360</f>
        <v>1635477168</v>
      </c>
      <c r="E109" s="1" t="s">
        <v>66</v>
      </c>
      <c r="F109" s="3">
        <v>11.302008222610763</v>
      </c>
    </row>
    <row r="110">
      <c r="A110" s="1">
        <v>88.0</v>
      </c>
      <c r="B110" s="1">
        <v>25.0</v>
      </c>
      <c r="C110" s="1" t="s">
        <v>62</v>
      </c>
      <c r="D110" s="1">
        <f>VLOOKUP(B110, CARD_ACCOUNT!$A$1:$F$14, 3, FALSE)+1253360</f>
        <v>1634797799</v>
      </c>
      <c r="E110" s="1" t="s">
        <v>63</v>
      </c>
      <c r="F110" s="3">
        <v>8.37458432223762</v>
      </c>
    </row>
    <row r="111">
      <c r="A111" s="1">
        <v>134.0</v>
      </c>
      <c r="B111" s="1">
        <v>35.0</v>
      </c>
      <c r="C111" s="1" t="s">
        <v>65</v>
      </c>
      <c r="D111" s="1">
        <f>VLOOKUP(B111, BANK_ACCOUNT!$A$1:$E$21, 3, FALSE)+1253360</f>
        <v>1634513718</v>
      </c>
      <c r="E111" s="1" t="s">
        <v>63</v>
      </c>
      <c r="F111" s="3">
        <v>8.0</v>
      </c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4</v>
      </c>
      <c r="B1" s="1" t="s">
        <v>67</v>
      </c>
    </row>
    <row r="2">
      <c r="A2" s="1">
        <v>1.0</v>
      </c>
      <c r="B2" s="1" t="s">
        <v>68</v>
      </c>
    </row>
    <row r="3">
      <c r="A3" s="1">
        <v>2.0</v>
      </c>
      <c r="B3" s="1" t="s">
        <v>69</v>
      </c>
    </row>
    <row r="4">
      <c r="A4" s="1">
        <v>3.0</v>
      </c>
      <c r="B4" s="1" t="s">
        <v>70</v>
      </c>
    </row>
  </sheetData>
  <drawing r:id="rId1"/>
</worksheet>
</file>