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 functions" sheetId="1" state="visible" r:id="rId2"/>
    <sheet name="Date" sheetId="2" state="visible" r:id="rId3"/>
    <sheet name="DataValidation" sheetId="3" state="visible" r:id="rId4"/>
  </sheets>
  <definedNames>
    <definedName function="false" hidden="false" name="East" vbProcedure="false">DataValidation!$I$6:$I$11</definedName>
    <definedName function="false" hidden="false" name="North" vbProcedure="false">DataValidation!$K$6:$K$11</definedName>
    <definedName function="false" hidden="false" name="South" vbProcedure="false">DataValidation!$L$6:$L$11</definedName>
    <definedName function="false" hidden="false" name="West" vbProcedure="false">DataValidation!$J$6:$J$11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<sst xmlns="http://schemas.openxmlformats.org/spreadsheetml/2006/main" count="422" uniqueCount="234">
  <si>
    <t xml:space="preserve">Separate First Name and Last Name for the below list .</t>
  </si>
  <si>
    <t xml:space="preserve">Create Employee ID: initials of Name+first 2 letters of Department name+region initial+S.No       (ALL IN UPPER CASE). Example: MCMAN01</t>
  </si>
  <si>
    <t xml:space="preserve">S.No</t>
  </si>
  <si>
    <t xml:space="preserve">Full Name</t>
  </si>
  <si>
    <t xml:space="preserve">Text to Columns FN</t>
  </si>
  <si>
    <t xml:space="preserve">Text to Colums LN</t>
  </si>
  <si>
    <t xml:space="preserve">FN (FORMULA)</t>
  </si>
  <si>
    <t xml:space="preserve">LN (FORMULA)</t>
  </si>
  <si>
    <t xml:space="preserve">Hiring date</t>
  </si>
  <si>
    <t xml:space="preserve">Gender</t>
  </si>
  <si>
    <t xml:space="preserve">M_Status</t>
  </si>
  <si>
    <t xml:space="preserve">Department</t>
  </si>
  <si>
    <t xml:space="preserve">Region</t>
  </si>
  <si>
    <t xml:space="preserve">Basic Salary</t>
  </si>
  <si>
    <t xml:space="preserve">Employee ID</t>
  </si>
  <si>
    <t xml:space="preserve">FLASH FILL</t>
  </si>
  <si>
    <t xml:space="preserve">EMPLOYEE ID</t>
  </si>
  <si>
    <t xml:space="preserve">Melwyn Crasto</t>
  </si>
  <si>
    <t xml:space="preserve">Melwyn</t>
  </si>
  <si>
    <t xml:space="preserve">Crasto</t>
  </si>
  <si>
    <t xml:space="preserve">Male</t>
  </si>
  <si>
    <t xml:space="preserve">Married</t>
  </si>
  <si>
    <t xml:space="preserve">Marketing</t>
  </si>
  <si>
    <t xml:space="preserve">North</t>
  </si>
  <si>
    <t xml:space="preserve">MCMAN1</t>
  </si>
  <si>
    <t xml:space="preserve">Piyush Shah</t>
  </si>
  <si>
    <t xml:space="preserve">Piyush</t>
  </si>
  <si>
    <t xml:space="preserve">Shah</t>
  </si>
  <si>
    <t xml:space="preserve">Female</t>
  </si>
  <si>
    <t xml:space="preserve">Inside Sales</t>
  </si>
  <si>
    <t xml:space="preserve">East</t>
  </si>
  <si>
    <t xml:space="preserve">PSINE2</t>
  </si>
  <si>
    <t xml:space="preserve">Rajesh Bohra</t>
  </si>
  <si>
    <t xml:space="preserve">Rajesh</t>
  </si>
  <si>
    <t xml:space="preserve">Bohra</t>
  </si>
  <si>
    <t xml:space="preserve">Digital Marketing</t>
  </si>
  <si>
    <t xml:space="preserve">RBDIN3</t>
  </si>
  <si>
    <t xml:space="preserve">Dhiren Haria</t>
  </si>
  <si>
    <t xml:space="preserve">Dhiren</t>
  </si>
  <si>
    <t xml:space="preserve">Haria</t>
  </si>
  <si>
    <t xml:space="preserve">Learning &amp; Development</t>
  </si>
  <si>
    <t xml:space="preserve">South</t>
  </si>
  <si>
    <t xml:space="preserve">DHLES4</t>
  </si>
  <si>
    <t xml:space="preserve">Rajesh Dedhia</t>
  </si>
  <si>
    <t xml:space="preserve">Dedhia</t>
  </si>
  <si>
    <t xml:space="preserve">Director</t>
  </si>
  <si>
    <t xml:space="preserve">RDDIN5</t>
  </si>
  <si>
    <t xml:space="preserve">Heena Dongre</t>
  </si>
  <si>
    <t xml:space="preserve">Heena</t>
  </si>
  <si>
    <t xml:space="preserve">Dongre</t>
  </si>
  <si>
    <t xml:space="preserve">HDINN6</t>
  </si>
  <si>
    <t xml:space="preserve">Bobby Tanna</t>
  </si>
  <si>
    <t xml:space="preserve">Bobby</t>
  </si>
  <si>
    <t xml:space="preserve">Tanna</t>
  </si>
  <si>
    <t xml:space="preserve">BTMAS7</t>
  </si>
  <si>
    <t xml:space="preserve">Stan Serrao</t>
  </si>
  <si>
    <t xml:space="preserve">Stan</t>
  </si>
  <si>
    <t xml:space="preserve">Serrao</t>
  </si>
  <si>
    <t xml:space="preserve">Finance</t>
  </si>
  <si>
    <t xml:space="preserve">SSFIN8</t>
  </si>
  <si>
    <t xml:space="preserve">Rajeesh C</t>
  </si>
  <si>
    <t xml:space="preserve">Rajeesh</t>
  </si>
  <si>
    <t xml:space="preserve">C</t>
  </si>
  <si>
    <t xml:space="preserve">Single</t>
  </si>
  <si>
    <t xml:space="preserve">RCINS9</t>
  </si>
  <si>
    <t xml:space="preserve">Tulsidas Shetty</t>
  </si>
  <si>
    <t xml:space="preserve">Tulsidas</t>
  </si>
  <si>
    <t xml:space="preserve">Shetty</t>
  </si>
  <si>
    <t xml:space="preserve">TSDIN10</t>
  </si>
  <si>
    <t xml:space="preserve">Sachin Bangera</t>
  </si>
  <si>
    <t xml:space="preserve">Sachin</t>
  </si>
  <si>
    <t xml:space="preserve">Bangera</t>
  </si>
  <si>
    <t xml:space="preserve">SBDIN11</t>
  </si>
  <si>
    <t xml:space="preserve">Boneca Rego</t>
  </si>
  <si>
    <t xml:space="preserve">Boneca</t>
  </si>
  <si>
    <t xml:space="preserve">Rego</t>
  </si>
  <si>
    <t xml:space="preserve">BRFIE12</t>
  </si>
  <si>
    <t xml:space="preserve">Rajeev Singh</t>
  </si>
  <si>
    <t xml:space="preserve">Rajeev</t>
  </si>
  <si>
    <t xml:space="preserve">Singh</t>
  </si>
  <si>
    <t xml:space="preserve">Sales</t>
  </si>
  <si>
    <t xml:space="preserve">RSSAN13</t>
  </si>
  <si>
    <t xml:space="preserve">Gururaj Joshi</t>
  </si>
  <si>
    <t xml:space="preserve">Gururaj</t>
  </si>
  <si>
    <t xml:space="preserve">Joshi</t>
  </si>
  <si>
    <t xml:space="preserve">GJLEE14</t>
  </si>
  <si>
    <t xml:space="preserve">Sudesh Pillai</t>
  </si>
  <si>
    <t xml:space="preserve">Sudesh</t>
  </si>
  <si>
    <t xml:space="preserve">Pillai</t>
  </si>
  <si>
    <t xml:space="preserve">SPINE15</t>
  </si>
  <si>
    <t xml:space="preserve">Yashraj Vaidya</t>
  </si>
  <si>
    <t xml:space="preserve">Yashraj</t>
  </si>
  <si>
    <t xml:space="preserve">Vaidya</t>
  </si>
  <si>
    <t xml:space="preserve">CCD</t>
  </si>
  <si>
    <t xml:space="preserve">YVCCN16</t>
  </si>
  <si>
    <t xml:space="preserve">Dinesh Dhanuka</t>
  </si>
  <si>
    <t xml:space="preserve">Dinesh</t>
  </si>
  <si>
    <t xml:space="preserve">Dhanuka</t>
  </si>
  <si>
    <t xml:space="preserve">DDDIE17</t>
  </si>
  <si>
    <t xml:space="preserve">Yogesh Mansharamani</t>
  </si>
  <si>
    <t xml:space="preserve">Yogesh</t>
  </si>
  <si>
    <t xml:space="preserve">Mansharamani</t>
  </si>
  <si>
    <t xml:space="preserve">FLM</t>
  </si>
  <si>
    <t xml:space="preserve">YMFLS18</t>
  </si>
  <si>
    <t xml:space="preserve">Ram Ambradkar</t>
  </si>
  <si>
    <t xml:space="preserve">Ram</t>
  </si>
  <si>
    <t xml:space="preserve">Ambradkar</t>
  </si>
  <si>
    <t xml:space="preserve">RAFLN19</t>
  </si>
  <si>
    <t xml:space="preserve">Ruffina Joshi</t>
  </si>
  <si>
    <t xml:space="preserve">Ruffina</t>
  </si>
  <si>
    <t xml:space="preserve">CEO</t>
  </si>
  <si>
    <t xml:space="preserve">RJCEE20</t>
  </si>
  <si>
    <t xml:space="preserve">Simon Rodrigues</t>
  </si>
  <si>
    <t xml:space="preserve">Simon</t>
  </si>
  <si>
    <t xml:space="preserve">Rodrigues</t>
  </si>
  <si>
    <t xml:space="preserve">Mid West</t>
  </si>
  <si>
    <t xml:space="preserve">SRFIM21</t>
  </si>
  <si>
    <t xml:space="preserve">Dhiren Sheth</t>
  </si>
  <si>
    <t xml:space="preserve">Sheth</t>
  </si>
  <si>
    <t xml:space="preserve">DSCCE22</t>
  </si>
  <si>
    <t xml:space="preserve">Ashok Samtaney</t>
  </si>
  <si>
    <t xml:space="preserve">Ashok</t>
  </si>
  <si>
    <t xml:space="preserve">Samtaney</t>
  </si>
  <si>
    <t xml:space="preserve">ASSAS23</t>
  </si>
  <si>
    <t xml:space="preserve">Vishnu Desai</t>
  </si>
  <si>
    <t xml:space="preserve">Vishnu</t>
  </si>
  <si>
    <t xml:space="preserve">Desai</t>
  </si>
  <si>
    <t xml:space="preserve">VDDIM24</t>
  </si>
  <si>
    <t xml:space="preserve">Raju Manek</t>
  </si>
  <si>
    <t xml:space="preserve">Raju</t>
  </si>
  <si>
    <t xml:space="preserve">Manek</t>
  </si>
  <si>
    <t xml:space="preserve">RMCCS25</t>
  </si>
  <si>
    <t xml:space="preserve">Jagjit Kahlon</t>
  </si>
  <si>
    <t xml:space="preserve">Jagjit</t>
  </si>
  <si>
    <t xml:space="preserve">Kahlon</t>
  </si>
  <si>
    <t xml:space="preserve">JKCCE26</t>
  </si>
  <si>
    <t xml:space="preserve">Satish Pasari</t>
  </si>
  <si>
    <t xml:space="preserve">Satish</t>
  </si>
  <si>
    <t xml:space="preserve">Pasari</t>
  </si>
  <si>
    <t xml:space="preserve">SPINM27</t>
  </si>
  <si>
    <t xml:space="preserve">Kawdoor Shetty</t>
  </si>
  <si>
    <t xml:space="preserve">Kawdoor</t>
  </si>
  <si>
    <t xml:space="preserve">KSSAS28</t>
  </si>
  <si>
    <t xml:space="preserve">Jitendra Thacker</t>
  </si>
  <si>
    <t xml:space="preserve">Jitendra</t>
  </si>
  <si>
    <t xml:space="preserve">Thacker</t>
  </si>
  <si>
    <t xml:space="preserve">JTMAM29</t>
  </si>
  <si>
    <t xml:space="preserve">Dattatray Desai</t>
  </si>
  <si>
    <t xml:space="preserve">Dattatray</t>
  </si>
  <si>
    <t xml:space="preserve">DDLEM30</t>
  </si>
  <si>
    <t xml:space="preserve">Piyush Kamdar</t>
  </si>
  <si>
    <t xml:space="preserve">Kamdar</t>
  </si>
  <si>
    <t xml:space="preserve">PKDIS31</t>
  </si>
  <si>
    <t xml:space="preserve">D Kulkarni</t>
  </si>
  <si>
    <t xml:space="preserve">D</t>
  </si>
  <si>
    <t xml:space="preserve">Kulkarni</t>
  </si>
  <si>
    <t xml:space="preserve">DKINS32</t>
  </si>
  <si>
    <t xml:space="preserve">Praful Savla</t>
  </si>
  <si>
    <t xml:space="preserve">Praful</t>
  </si>
  <si>
    <t xml:space="preserve">Savla</t>
  </si>
  <si>
    <t xml:space="preserve">Operations</t>
  </si>
  <si>
    <t xml:space="preserve">PSOPS33</t>
  </si>
  <si>
    <t xml:space="preserve">Sharadchandra Riswadkar</t>
  </si>
  <si>
    <t xml:space="preserve">Sharadchandra</t>
  </si>
  <si>
    <t xml:space="preserve">Riswadkar</t>
  </si>
  <si>
    <t xml:space="preserve">SRCCS34</t>
  </si>
  <si>
    <t xml:space="preserve">Nitin Patki</t>
  </si>
  <si>
    <t xml:space="preserve">Nitin</t>
  </si>
  <si>
    <t xml:space="preserve">Patki</t>
  </si>
  <si>
    <t xml:space="preserve">NPOPS35</t>
  </si>
  <si>
    <t xml:space="preserve">Shankar Shetty</t>
  </si>
  <si>
    <t xml:space="preserve">Shankar</t>
  </si>
  <si>
    <t xml:space="preserve">SSDIS36</t>
  </si>
  <si>
    <t xml:space="preserve">Venitha Shetty</t>
  </si>
  <si>
    <t xml:space="preserve">Venitha</t>
  </si>
  <si>
    <t xml:space="preserve">VSMAE37</t>
  </si>
  <si>
    <t xml:space="preserve">Prem Pherwani</t>
  </si>
  <si>
    <t xml:space="preserve">Prem</t>
  </si>
  <si>
    <t xml:space="preserve">Pherwani</t>
  </si>
  <si>
    <t xml:space="preserve">PPFIS38</t>
  </si>
  <si>
    <t xml:space="preserve">Current Date</t>
  </si>
  <si>
    <t xml:space="preserve">Last Modified Date</t>
  </si>
  <si>
    <t xml:space="preserve">Current Time</t>
  </si>
  <si>
    <t xml:space="preserve">Last Modified Time</t>
  </si>
  <si>
    <t xml:space="preserve">Name</t>
  </si>
  <si>
    <t xml:space="preserve">Birthdate</t>
  </si>
  <si>
    <t xml:space="preserve">Day</t>
  </si>
  <si>
    <t xml:space="preserve">Month(in number)</t>
  </si>
  <si>
    <t xml:space="preserve">Month(in text)</t>
  </si>
  <si>
    <t xml:space="preserve">Year</t>
  </si>
  <si>
    <t xml:space="preserve">Age(in years)</t>
  </si>
  <si>
    <t xml:space="preserve">Exact Age with Years,Month,days</t>
  </si>
  <si>
    <t xml:space="preserve">Q. Convert the date from first format to the second format and sort in ascending order.</t>
  </si>
  <si>
    <t xml:space="preserve">Date (yyyymmdd.000)</t>
  </si>
  <si>
    <t xml:space="preserve">Date (mm/dd/yyyy)</t>
  </si>
  <si>
    <t xml:space="preserve">VALIDATION SHEET</t>
  </si>
  <si>
    <t xml:space="preserve">Emp_Code</t>
  </si>
  <si>
    <t xml:space="preserve">Salary</t>
  </si>
  <si>
    <t xml:space="preserve">UserID</t>
  </si>
  <si>
    <t xml:space="preserve">Area</t>
  </si>
  <si>
    <t xml:space="preserve">AREA (INDIRECT)</t>
  </si>
  <si>
    <t xml:space="preserve">Consider yourself as a manager you need to send this sheet to employees 
to gather data.For proper data collection validate the columns</t>
  </si>
  <si>
    <t xml:space="preserve">Region Details</t>
  </si>
  <si>
    <t xml:space="preserve">West</t>
  </si>
  <si>
    <t xml:space="preserve">Khar</t>
  </si>
  <si>
    <t xml:space="preserve">Masjid Bunder</t>
  </si>
  <si>
    <t xml:space="preserve">Vashi</t>
  </si>
  <si>
    <t xml:space="preserve">Kurla</t>
  </si>
  <si>
    <t xml:space="preserve">Andheri</t>
  </si>
  <si>
    <t xml:space="preserve">Virar</t>
  </si>
  <si>
    <t xml:space="preserve">Churchgate</t>
  </si>
  <si>
    <t xml:space="preserve">Bandra</t>
  </si>
  <si>
    <t xml:space="preserve">Ghatkopar</t>
  </si>
  <si>
    <t xml:space="preserve">Santacruz</t>
  </si>
  <si>
    <t xml:space="preserve">Bhyander</t>
  </si>
  <si>
    <t xml:space="preserve">Nariman point</t>
  </si>
  <si>
    <t xml:space="preserve">Nallasopara</t>
  </si>
  <si>
    <t xml:space="preserve">Vileparle</t>
  </si>
  <si>
    <t xml:space="preserve">Mira Road</t>
  </si>
  <si>
    <t xml:space="preserve">Colaba</t>
  </si>
  <si>
    <t xml:space="preserve">Thane</t>
  </si>
  <si>
    <t xml:space="preserve">Vasai</t>
  </si>
  <si>
    <t xml:space="preserve">Kalbadevi</t>
  </si>
  <si>
    <t xml:space="preserve">Mulund</t>
  </si>
  <si>
    <t xml:space="preserve">Dockyard</t>
  </si>
  <si>
    <t xml:space="preserve">Chembur</t>
  </si>
  <si>
    <t xml:space="preserve">Gogeshwari</t>
  </si>
  <si>
    <t xml:space="preserve">Naigaon</t>
  </si>
  <si>
    <t xml:space="preserve">1.Give validation to Emp_code so that the user can enter only between 1 to 1000 without decimal</t>
  </si>
  <si>
    <t xml:space="preserve">2.Give validation to Birthdate so that the date after 2002 should not be accepted</t>
  </si>
  <si>
    <t xml:space="preserve">3.Give validation to Salary so that the salary is between 25000-85000</t>
  </si>
  <si>
    <t xml:space="preserve">4.Give validation to User_Id so that the userid is minimum 5 character long</t>
  </si>
  <si>
    <t xml:space="preserve">5.Give validation to Region so that the user will select the region from list</t>
  </si>
  <si>
    <t xml:space="preserve">6.Depending upon the region selected the user will get the respective Area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</si>
</sst>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\ mmm\ yy"/>
    <numFmt numFmtId="166" formatCode="dd/mm/yyyy"/>
    <numFmt numFmtId="167" formatCode="hh:mm"/>
    <numFmt numFmtId="168" formatCode="h:mm;@"/>
    <numFmt numFmtId="169" formatCode="General"/>
    <numFmt numFmtId="170" formatCode="@"/>
    <numFmt numFmtId="171" formatCode="mm\/dd\/yyyy"/>
    <numFmt numFmtId="172" formatCode="[$-409]dd\-mmm\-yy;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4"/>
      <color rgb="FF222A35"/>
      <name val="Calibri"/>
      <family val="2"/>
      <charset val="1"/>
    </font>
    <font>
      <b val="true"/>
      <sz val="11"/>
      <color rgb="FF222A35"/>
      <name val="Calibri"/>
      <family val="2"/>
      <charset val="1"/>
    </font>
    <font>
      <b val="true"/>
      <sz val="10"/>
      <color rgb="FF222A35"/>
      <name val="Calibri"/>
      <family val="2"/>
      <charset val="1"/>
    </font>
    <font>
      <sz val="1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FFE699"/>
        <bgColor rgb="FFFFFF99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C5E0B4"/>
        <bgColor rgb="FFA9D18E"/>
      </patternFill>
    </fill>
    <fill>
      <patternFill patternType="solid">
        <fgColor rgb="FFF4B183"/>
        <bgColor rgb="FFFF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7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8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te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4B183"/>
      <rgbColor rgb="FFCC99FF"/>
      <rgbColor rgb="FFFFE6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Q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4.25" zeroHeight="false" outlineLevelRow="0" outlineLevelCol="0"/>
  <cols>
    <col collapsed="false" customWidth="true" hidden="false" outlineLevel="0" max="4" min="4" style="1" width="19.56"/>
    <col collapsed="false" customWidth="true" hidden="false" outlineLevel="0" max="5" min="5" style="1" width="18.13"/>
    <col collapsed="false" customWidth="true" hidden="false" outlineLevel="0" max="6" min="6" style="1" width="16.16"/>
    <col collapsed="false" customWidth="true" hidden="false" outlineLevel="0" max="7" min="7" style="1" width="13.84"/>
    <col collapsed="false" customWidth="true" hidden="false" outlineLevel="0" max="8" min="8" style="1" width="15.55"/>
    <col collapsed="false" customWidth="true" hidden="false" outlineLevel="0" max="11" min="9" style="1" width="13.33"/>
    <col collapsed="false" customWidth="true" hidden="false" outlineLevel="0" max="12" min="12" style="1" width="17.44"/>
    <col collapsed="false" customWidth="true" hidden="false" outlineLevel="0" max="13" min="13" style="1" width="8.33"/>
    <col collapsed="false" customWidth="true" hidden="false" outlineLevel="0" max="14" min="14" style="1" width="12.54"/>
    <col collapsed="false" customWidth="true" hidden="false" outlineLevel="0" max="16" min="15" style="1" width="11.56"/>
    <col collapsed="false" customWidth="true" hidden="false" outlineLevel="0" max="17" min="17" style="1" width="12.03"/>
  </cols>
  <sheetData>
    <row r="2" customFormat="false" ht="18" hidden="false" customHeight="false" outlineLevel="0" collapsed="false">
      <c r="C2" s="2" t="n">
        <v>1</v>
      </c>
      <c r="D2" s="2" t="s">
        <v>0</v>
      </c>
      <c r="E2" s="2"/>
      <c r="F2" s="2"/>
      <c r="G2" s="2"/>
      <c r="H2" s="2"/>
      <c r="I2" s="3"/>
      <c r="J2" s="3"/>
      <c r="K2" s="3"/>
    </row>
    <row r="3" customFormat="false" ht="14.25" hidden="false" customHeight="false" outlineLevel="0" collapsed="false">
      <c r="C3" s="2" t="n">
        <v>2</v>
      </c>
      <c r="D3" s="2" t="s">
        <v>1</v>
      </c>
      <c r="E3" s="2"/>
      <c r="F3" s="2"/>
      <c r="G3" s="2"/>
      <c r="H3" s="2"/>
    </row>
    <row r="4" customFormat="false" ht="14.25" hidden="false" customHeight="false" outlineLevel="0" collapsed="false">
      <c r="C4" s="2"/>
      <c r="D4" s="2"/>
      <c r="E4" s="2"/>
      <c r="F4" s="2"/>
      <c r="G4" s="2"/>
      <c r="H4" s="2"/>
    </row>
    <row r="6" customFormat="false" ht="13.8" hidden="false" customHeight="false" outlineLevel="0" collapsed="false"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4" t="s">
        <v>13</v>
      </c>
      <c r="O6" s="4" t="s">
        <v>14</v>
      </c>
      <c r="P6" s="4" t="s">
        <v>15</v>
      </c>
      <c r="Q6" s="4" t="s">
        <v>16</v>
      </c>
    </row>
    <row r="7" customFormat="false" ht="13.8" hidden="false" customHeight="false" outlineLevel="0" collapsed="false">
      <c r="C7" s="5" t="n">
        <v>1</v>
      </c>
      <c r="D7" s="6" t="s">
        <v>17</v>
      </c>
      <c r="E7" s="7" t="s">
        <v>18</v>
      </c>
      <c r="F7" s="7" t="s">
        <v>19</v>
      </c>
      <c r="G7" s="7" t="str">
        <f aca="false">LEFT(D7,FIND(" ",D7))</f>
        <v>Melwyn</v>
      </c>
      <c r="H7" s="7" t="str">
        <f aca="false">RIGHT(D7,LEN(D7)-FIND(" ",D7))</f>
        <v>Crasto</v>
      </c>
      <c r="I7" s="8" t="n">
        <v>26123</v>
      </c>
      <c r="J7" s="5" t="s">
        <v>20</v>
      </c>
      <c r="K7" s="6" t="s">
        <v>21</v>
      </c>
      <c r="L7" s="6" t="s">
        <v>22</v>
      </c>
      <c r="M7" s="6" t="s">
        <v>23</v>
      </c>
      <c r="N7" s="6" t="n">
        <v>22000</v>
      </c>
      <c r="O7" s="7" t="str">
        <f aca="false">UPPER(CONCATENATE(LEFT(G7,1),LEFT(H7,1),LEFT(L7,2),LEFT(M7,1),C7))</f>
        <v>MCMAN1</v>
      </c>
      <c r="P7" s="7" t="s">
        <v>24</v>
      </c>
      <c r="Q7" s="7" t="str">
        <f aca="false">UPPER(CONCATENATE(LEFT(G7,1),LEFT(H7,1),LEFT(L7,2),LEFT(M7,1),IF((C7&lt;10),0,""),C7))</f>
        <v>MCMAN01</v>
      </c>
    </row>
    <row r="8" customFormat="false" ht="13.8" hidden="false" customHeight="false" outlineLevel="0" collapsed="false">
      <c r="C8" s="5" t="n">
        <v>2</v>
      </c>
      <c r="D8" s="6" t="s">
        <v>25</v>
      </c>
      <c r="E8" s="7" t="s">
        <v>26</v>
      </c>
      <c r="F8" s="7" t="s">
        <v>27</v>
      </c>
      <c r="G8" s="7" t="str">
        <f aca="false">LEFT(D8,FIND(" ",D8))</f>
        <v>Piyush</v>
      </c>
      <c r="H8" s="7" t="str">
        <f aca="false">RIGHT(D8,LEN(D8)-FIND(" ",D8))</f>
        <v>Shah</v>
      </c>
      <c r="I8" s="8" t="n">
        <v>28136</v>
      </c>
      <c r="J8" s="5" t="s">
        <v>28</v>
      </c>
      <c r="K8" s="6" t="s">
        <v>21</v>
      </c>
      <c r="L8" s="6" t="s">
        <v>29</v>
      </c>
      <c r="M8" s="6" t="s">
        <v>30</v>
      </c>
      <c r="N8" s="6" t="n">
        <v>20000</v>
      </c>
      <c r="O8" s="7" t="str">
        <f aca="false">UPPER(CONCATENATE(LEFT(G8,1),LEFT(H8,1),LEFT(L8,2),LEFT(M8,1),C8))</f>
        <v>PSINE2</v>
      </c>
      <c r="P8" s="7" t="s">
        <v>31</v>
      </c>
      <c r="Q8" s="7" t="str">
        <f aca="false">UPPER(CONCATENATE(LEFT(G8,1),LEFT(H8,1),LEFT(L8,2),LEFT(M8,1),IF((C8&lt;10),0,""),C8))</f>
        <v>PSINE02</v>
      </c>
    </row>
    <row r="9" customFormat="false" ht="13.8" hidden="false" customHeight="false" outlineLevel="0" collapsed="false">
      <c r="C9" s="5" t="n">
        <v>3</v>
      </c>
      <c r="D9" s="6" t="s">
        <v>32</v>
      </c>
      <c r="E9" s="7" t="s">
        <v>33</v>
      </c>
      <c r="F9" s="7" t="s">
        <v>34</v>
      </c>
      <c r="G9" s="7" t="str">
        <f aca="false">LEFT(D9,FIND(" ",D9))</f>
        <v>Rajesh</v>
      </c>
      <c r="H9" s="7" t="str">
        <f aca="false">RIGHT(D9,LEN(D9)-FIND(" ",D9))</f>
        <v>Bohra</v>
      </c>
      <c r="I9" s="8" t="n">
        <v>28346</v>
      </c>
      <c r="J9" s="5" t="s">
        <v>28</v>
      </c>
      <c r="K9" s="6" t="s">
        <v>21</v>
      </c>
      <c r="L9" s="6" t="s">
        <v>35</v>
      </c>
      <c r="M9" s="6" t="s">
        <v>23</v>
      </c>
      <c r="N9" s="6" t="n">
        <v>67000</v>
      </c>
      <c r="O9" s="7" t="str">
        <f aca="false">UPPER(CONCATENATE(LEFT(G9,1),LEFT(H9,1),LEFT(L9,2),LEFT(M9,1),C9))</f>
        <v>RBDIN3</v>
      </c>
      <c r="P9" s="7" t="s">
        <v>36</v>
      </c>
      <c r="Q9" s="7" t="str">
        <f aca="false">UPPER(CONCATENATE(LEFT(G9,1),LEFT(H9,1),LEFT(L9,2),LEFT(M9,1),IF((C9&lt;10),0,""),C9))</f>
        <v>RBDIN03</v>
      </c>
    </row>
    <row r="10" customFormat="false" ht="13.8" hidden="false" customHeight="false" outlineLevel="0" collapsed="false">
      <c r="C10" s="5" t="n">
        <v>4</v>
      </c>
      <c r="D10" s="6" t="s">
        <v>37</v>
      </c>
      <c r="E10" s="7" t="s">
        <v>38</v>
      </c>
      <c r="F10" s="7" t="s">
        <v>39</v>
      </c>
      <c r="G10" s="7" t="str">
        <f aca="false">LEFT(D10,FIND(" ",D10))</f>
        <v>Dhiren</v>
      </c>
      <c r="H10" s="7" t="str">
        <f aca="false">RIGHT(D10,LEN(D10)-FIND(" ",D10))</f>
        <v>Haria</v>
      </c>
      <c r="I10" s="8" t="n">
        <v>29700</v>
      </c>
      <c r="J10" s="5" t="s">
        <v>20</v>
      </c>
      <c r="K10" s="6" t="s">
        <v>21</v>
      </c>
      <c r="L10" s="6" t="s">
        <v>40</v>
      </c>
      <c r="M10" s="6" t="s">
        <v>41</v>
      </c>
      <c r="N10" s="6" t="n">
        <v>37000</v>
      </c>
      <c r="O10" s="7" t="str">
        <f aca="false">UPPER(CONCATENATE(LEFT(G10,1),LEFT(H10,1),LEFT(L10,2),LEFT(M10,1),C10))</f>
        <v>DHLES4</v>
      </c>
      <c r="P10" s="7" t="s">
        <v>42</v>
      </c>
      <c r="Q10" s="7" t="str">
        <f aca="false">UPPER(CONCATENATE(LEFT(G10,1),LEFT(H10,1),LEFT(L10,2),LEFT(M10,1),IF((C10&lt;10),0,""),C10))</f>
        <v>DHLES04</v>
      </c>
    </row>
    <row r="11" customFormat="false" ht="13.8" hidden="false" customHeight="false" outlineLevel="0" collapsed="false">
      <c r="C11" s="5" t="n">
        <v>5</v>
      </c>
      <c r="D11" s="6" t="s">
        <v>43</v>
      </c>
      <c r="E11" s="7" t="s">
        <v>33</v>
      </c>
      <c r="F11" s="7" t="s">
        <v>44</v>
      </c>
      <c r="G11" s="7" t="str">
        <f aca="false">LEFT(D11,FIND(" ",D11))</f>
        <v>Rajesh</v>
      </c>
      <c r="H11" s="7" t="str">
        <f aca="false">RIGHT(D11,LEN(D11)-FIND(" ",D11))</f>
        <v>Dedhia</v>
      </c>
      <c r="I11" s="8" t="n">
        <v>31172</v>
      </c>
      <c r="J11" s="5" t="s">
        <v>20</v>
      </c>
      <c r="K11" s="6" t="s">
        <v>21</v>
      </c>
      <c r="L11" s="6" t="s">
        <v>45</v>
      </c>
      <c r="M11" s="6" t="s">
        <v>23</v>
      </c>
      <c r="N11" s="6" t="n">
        <v>91000</v>
      </c>
      <c r="O11" s="7" t="str">
        <f aca="false">UPPER(CONCATENATE(LEFT(G11,1),LEFT(H11,1),LEFT(L11,2),LEFT(M11,1),C11))</f>
        <v>RDDIN5</v>
      </c>
      <c r="P11" s="7" t="s">
        <v>46</v>
      </c>
      <c r="Q11" s="7" t="str">
        <f aca="false">UPPER(CONCATENATE(LEFT(G11,1),LEFT(H11,1),LEFT(L11,2),LEFT(M11,1),IF((C11&lt;10),0,""),C11))</f>
        <v>RDDIN05</v>
      </c>
    </row>
    <row r="12" customFormat="false" ht="13.8" hidden="false" customHeight="false" outlineLevel="0" collapsed="false">
      <c r="C12" s="5" t="n">
        <v>6</v>
      </c>
      <c r="D12" s="6" t="s">
        <v>47</v>
      </c>
      <c r="E12" s="7" t="s">
        <v>48</v>
      </c>
      <c r="F12" s="7" t="s">
        <v>49</v>
      </c>
      <c r="G12" s="7" t="str">
        <f aca="false">LEFT(D12,FIND(" ",D12))</f>
        <v>Heena</v>
      </c>
      <c r="H12" s="7" t="str">
        <f aca="false">RIGHT(D12,LEN(D12)-FIND(" ",D12))</f>
        <v>Dongre</v>
      </c>
      <c r="I12" s="8" t="n">
        <v>31246</v>
      </c>
      <c r="J12" s="5" t="s">
        <v>20</v>
      </c>
      <c r="K12" s="6" t="s">
        <v>21</v>
      </c>
      <c r="L12" s="6" t="s">
        <v>29</v>
      </c>
      <c r="M12" s="6" t="s">
        <v>23</v>
      </c>
      <c r="N12" s="6" t="n">
        <v>50000</v>
      </c>
      <c r="O12" s="7" t="str">
        <f aca="false">UPPER(CONCATENATE(LEFT(G12,1),LEFT(H12,1),LEFT(L12,2),LEFT(M12,1),C12))</f>
        <v>HDINN6</v>
      </c>
      <c r="P12" s="7" t="s">
        <v>50</v>
      </c>
      <c r="Q12" s="7" t="str">
        <f aca="false">UPPER(CONCATENATE(LEFT(G12,1),LEFT(H12,1),LEFT(L12,2),LEFT(M12,1),IF((C12&lt;10),0,""),C12))</f>
        <v>HDINN06</v>
      </c>
    </row>
    <row r="13" customFormat="false" ht="13.8" hidden="false" customHeight="false" outlineLevel="0" collapsed="false">
      <c r="C13" s="5" t="n">
        <v>7</v>
      </c>
      <c r="D13" s="6" t="s">
        <v>51</v>
      </c>
      <c r="E13" s="7" t="s">
        <v>52</v>
      </c>
      <c r="F13" s="7" t="s">
        <v>53</v>
      </c>
      <c r="G13" s="7" t="str">
        <f aca="false">LEFT(D13,FIND(" ",D13))</f>
        <v>Bobby</v>
      </c>
      <c r="H13" s="7" t="str">
        <f aca="false">RIGHT(D13,LEN(D13)-FIND(" ",D13))</f>
        <v>Tanna</v>
      </c>
      <c r="I13" s="8" t="n">
        <v>31739</v>
      </c>
      <c r="J13" s="5" t="s">
        <v>20</v>
      </c>
      <c r="K13" s="6" t="s">
        <v>21</v>
      </c>
      <c r="L13" s="6" t="s">
        <v>22</v>
      </c>
      <c r="M13" s="6" t="s">
        <v>41</v>
      </c>
      <c r="N13" s="6" t="n">
        <v>58000</v>
      </c>
      <c r="O13" s="7" t="str">
        <f aca="false">UPPER(CONCATENATE(LEFT(G13,1),LEFT(H13,1),LEFT(L13,2),LEFT(M13,1),C13))</f>
        <v>BTMAS7</v>
      </c>
      <c r="P13" s="7" t="s">
        <v>54</v>
      </c>
      <c r="Q13" s="7" t="str">
        <f aca="false">UPPER(CONCATENATE(LEFT(G13,1),LEFT(H13,1),LEFT(L13,2),LEFT(M13,1),IF((C13&lt;10),0,""),C13))</f>
        <v>BTMAS07</v>
      </c>
    </row>
    <row r="14" customFormat="false" ht="13.8" hidden="false" customHeight="false" outlineLevel="0" collapsed="false">
      <c r="C14" s="5" t="n">
        <v>8</v>
      </c>
      <c r="D14" s="6" t="s">
        <v>55</v>
      </c>
      <c r="E14" s="7" t="s">
        <v>56</v>
      </c>
      <c r="F14" s="7" t="s">
        <v>57</v>
      </c>
      <c r="G14" s="7" t="str">
        <f aca="false">LEFT(D14,FIND(" ",D14))</f>
        <v>Stan</v>
      </c>
      <c r="H14" s="7" t="str">
        <f aca="false">RIGHT(D14,LEN(D14)-FIND(" ",D14))</f>
        <v>Serrao</v>
      </c>
      <c r="I14" s="8" t="n">
        <v>31860</v>
      </c>
      <c r="J14" s="5" t="s">
        <v>20</v>
      </c>
      <c r="K14" s="6" t="s">
        <v>21</v>
      </c>
      <c r="L14" s="6" t="s">
        <v>58</v>
      </c>
      <c r="M14" s="6" t="s">
        <v>23</v>
      </c>
      <c r="N14" s="6" t="n">
        <v>85000</v>
      </c>
      <c r="O14" s="7" t="str">
        <f aca="false">UPPER(CONCATENATE(LEFT(G14,1),LEFT(H14,1),LEFT(L14,2),LEFT(M14,1),C14))</f>
        <v>SSFIN8</v>
      </c>
      <c r="P14" s="7" t="s">
        <v>59</v>
      </c>
      <c r="Q14" s="7" t="str">
        <f aca="false">UPPER(CONCATENATE(LEFT(G14,1),LEFT(H14,1),LEFT(L14,2),LEFT(M14,1),IF((C14&lt;10),0,""),C14))</f>
        <v>SSFIN08</v>
      </c>
    </row>
    <row r="15" customFormat="false" ht="13.8" hidden="false" customHeight="false" outlineLevel="0" collapsed="false">
      <c r="C15" s="5" t="n">
        <v>9</v>
      </c>
      <c r="D15" s="6" t="s">
        <v>60</v>
      </c>
      <c r="E15" s="7" t="s">
        <v>61</v>
      </c>
      <c r="F15" s="7" t="s">
        <v>62</v>
      </c>
      <c r="G15" s="7" t="str">
        <f aca="false">LEFT(D15,FIND(" ",D15))</f>
        <v>Rajeesh</v>
      </c>
      <c r="H15" s="7" t="str">
        <f aca="false">RIGHT(D15,LEN(D15)-FIND(" ",D15))</f>
        <v>C</v>
      </c>
      <c r="I15" s="8" t="n">
        <v>31906</v>
      </c>
      <c r="J15" s="5" t="s">
        <v>20</v>
      </c>
      <c r="K15" s="6" t="s">
        <v>63</v>
      </c>
      <c r="L15" s="6" t="s">
        <v>29</v>
      </c>
      <c r="M15" s="6" t="s">
        <v>41</v>
      </c>
      <c r="N15" s="6" t="n">
        <v>87000</v>
      </c>
      <c r="O15" s="7" t="str">
        <f aca="false">UPPER(CONCATENATE(LEFT(G15,1),LEFT(H15,1),LEFT(L15,2),LEFT(M15,1),C15))</f>
        <v>RCINS9</v>
      </c>
      <c r="P15" s="7" t="s">
        <v>64</v>
      </c>
      <c r="Q15" s="7" t="str">
        <f aca="false">UPPER(CONCATENATE(LEFT(G15,1),LEFT(H15,1),LEFT(L15,2),LEFT(M15,1),IF((C15&lt;10),0,""),C15))</f>
        <v>RCINS09</v>
      </c>
    </row>
    <row r="16" customFormat="false" ht="13.8" hidden="false" customHeight="false" outlineLevel="0" collapsed="false">
      <c r="C16" s="5" t="n">
        <v>10</v>
      </c>
      <c r="D16" s="6" t="s">
        <v>65</v>
      </c>
      <c r="E16" s="7" t="s">
        <v>66</v>
      </c>
      <c r="F16" s="7" t="s">
        <v>67</v>
      </c>
      <c r="G16" s="7" t="str">
        <f aca="false">LEFT(D16,FIND(" ",D16))</f>
        <v>Tulsidas</v>
      </c>
      <c r="H16" s="7" t="str">
        <f aca="false">RIGHT(D16,LEN(D16)-FIND(" ",D16))</f>
        <v>Shetty</v>
      </c>
      <c r="I16" s="8" t="n">
        <v>33276</v>
      </c>
      <c r="J16" s="5" t="s">
        <v>28</v>
      </c>
      <c r="K16" s="6" t="s">
        <v>21</v>
      </c>
      <c r="L16" s="6" t="s">
        <v>35</v>
      </c>
      <c r="M16" s="6" t="s">
        <v>23</v>
      </c>
      <c r="N16" s="6" t="n">
        <v>81000</v>
      </c>
      <c r="O16" s="7" t="str">
        <f aca="false">UPPER(CONCATENATE(LEFT(G16,1),LEFT(H16,1),LEFT(L16,2),LEFT(M16,1),C16))</f>
        <v>TSDIN10</v>
      </c>
      <c r="P16" s="7" t="s">
        <v>68</v>
      </c>
      <c r="Q16" s="7" t="str">
        <f aca="false">UPPER(CONCATENATE(LEFT(G16,1),LEFT(H16,1),LEFT(L16,2),LEFT(M16,1),IF((C16&lt;10),0,""),C16))</f>
        <v>TSDIN10</v>
      </c>
    </row>
    <row r="17" customFormat="false" ht="13.8" hidden="false" customHeight="false" outlineLevel="0" collapsed="false">
      <c r="C17" s="5" t="n">
        <v>11</v>
      </c>
      <c r="D17" s="6" t="s">
        <v>69</v>
      </c>
      <c r="E17" s="7" t="s">
        <v>70</v>
      </c>
      <c r="F17" s="7" t="s">
        <v>71</v>
      </c>
      <c r="G17" s="7" t="str">
        <f aca="false">LEFT(D17,FIND(" ",D17))</f>
        <v>Sachin</v>
      </c>
      <c r="H17" s="7" t="str">
        <f aca="false">RIGHT(D17,LEN(D17)-FIND(" ",D17))</f>
        <v>Bangera</v>
      </c>
      <c r="I17" s="8" t="n">
        <v>33365</v>
      </c>
      <c r="J17" s="5" t="s">
        <v>28</v>
      </c>
      <c r="K17" s="6" t="s">
        <v>63</v>
      </c>
      <c r="L17" s="6" t="s">
        <v>35</v>
      </c>
      <c r="M17" s="6" t="s">
        <v>23</v>
      </c>
      <c r="N17" s="6" t="n">
        <v>35000</v>
      </c>
      <c r="O17" s="7" t="str">
        <f aca="false">UPPER(CONCATENATE(LEFT(G17,1),LEFT(H17,1),LEFT(L17,2),LEFT(M17,1),C17))</f>
        <v>SBDIN11</v>
      </c>
      <c r="P17" s="7" t="s">
        <v>72</v>
      </c>
      <c r="Q17" s="7" t="str">
        <f aca="false">UPPER(CONCATENATE(LEFT(G17,1),LEFT(H17,1),LEFT(L17,2),LEFT(M17,1),IF((C17&lt;10),0,""),C17))</f>
        <v>SBDIN11</v>
      </c>
    </row>
    <row r="18" customFormat="false" ht="13.8" hidden="false" customHeight="false" outlineLevel="0" collapsed="false">
      <c r="C18" s="5" t="n">
        <v>12</v>
      </c>
      <c r="D18" s="6" t="s">
        <v>73</v>
      </c>
      <c r="E18" s="7" t="s">
        <v>74</v>
      </c>
      <c r="F18" s="7" t="s">
        <v>75</v>
      </c>
      <c r="G18" s="7" t="str">
        <f aca="false">LEFT(D18,FIND(" ",D18))</f>
        <v>Boneca</v>
      </c>
      <c r="H18" s="7" t="str">
        <f aca="false">RIGHT(D18,LEN(D18)-FIND(" ",D18))</f>
        <v>Rego</v>
      </c>
      <c r="I18" s="8" t="n">
        <v>34028</v>
      </c>
      <c r="J18" s="5" t="s">
        <v>28</v>
      </c>
      <c r="K18" s="6" t="s">
        <v>63</v>
      </c>
      <c r="L18" s="6" t="s">
        <v>58</v>
      </c>
      <c r="M18" s="6" t="s">
        <v>30</v>
      </c>
      <c r="N18" s="6" t="n">
        <v>49000</v>
      </c>
      <c r="O18" s="7" t="str">
        <f aca="false">UPPER(CONCATENATE(LEFT(G18,1),LEFT(H18,1),LEFT(L18,2),LEFT(M18,1),C18))</f>
        <v>BRFIE12</v>
      </c>
      <c r="P18" s="7" t="s">
        <v>76</v>
      </c>
      <c r="Q18" s="7" t="str">
        <f aca="false">UPPER(CONCATENATE(LEFT(G18,1),LEFT(H18,1),LEFT(L18,2),LEFT(M18,1),IF((C18&lt;10),0,""),C18))</f>
        <v>BRFIE12</v>
      </c>
    </row>
    <row r="19" customFormat="false" ht="13.8" hidden="false" customHeight="false" outlineLevel="0" collapsed="false">
      <c r="C19" s="5" t="n">
        <v>13</v>
      </c>
      <c r="D19" s="6" t="s">
        <v>77</v>
      </c>
      <c r="E19" s="7" t="s">
        <v>78</v>
      </c>
      <c r="F19" s="7" t="s">
        <v>79</v>
      </c>
      <c r="G19" s="7" t="str">
        <f aca="false">LEFT(D19,FIND(" ",D19))</f>
        <v>Rajeev</v>
      </c>
      <c r="H19" s="7" t="str">
        <f aca="false">RIGHT(D19,LEN(D19)-FIND(" ",D19))</f>
        <v>Singh</v>
      </c>
      <c r="I19" s="8" t="n">
        <v>34037</v>
      </c>
      <c r="J19" s="5" t="s">
        <v>28</v>
      </c>
      <c r="K19" s="6" t="s">
        <v>21</v>
      </c>
      <c r="L19" s="6" t="s">
        <v>80</v>
      </c>
      <c r="M19" s="6" t="s">
        <v>23</v>
      </c>
      <c r="N19" s="6" t="n">
        <v>52000</v>
      </c>
      <c r="O19" s="7" t="str">
        <f aca="false">UPPER(CONCATENATE(LEFT(G19,1),LEFT(H19,1),LEFT(L19,2),LEFT(M19,1),C19))</f>
        <v>RSSAN13</v>
      </c>
      <c r="P19" s="7" t="s">
        <v>81</v>
      </c>
      <c r="Q19" s="7" t="str">
        <f aca="false">UPPER(CONCATENATE(LEFT(G19,1),LEFT(H19,1),LEFT(L19,2),LEFT(M19,1),IF((C19&lt;10),0,""),C19))</f>
        <v>RSSAN13</v>
      </c>
    </row>
    <row r="20" customFormat="false" ht="13.8" hidden="false" customHeight="false" outlineLevel="0" collapsed="false">
      <c r="C20" s="5" t="n">
        <v>14</v>
      </c>
      <c r="D20" s="6" t="s">
        <v>82</v>
      </c>
      <c r="E20" s="7" t="s">
        <v>83</v>
      </c>
      <c r="F20" s="7" t="s">
        <v>84</v>
      </c>
      <c r="G20" s="7" t="str">
        <f aca="false">LEFT(D20,FIND(" ",D20))</f>
        <v>Gururaj</v>
      </c>
      <c r="H20" s="7" t="str">
        <f aca="false">RIGHT(D20,LEN(D20)-FIND(" ",D20))</f>
        <v>Joshi</v>
      </c>
      <c r="I20" s="8" t="n">
        <v>34221</v>
      </c>
      <c r="J20" s="5" t="s">
        <v>20</v>
      </c>
      <c r="K20" s="6" t="s">
        <v>21</v>
      </c>
      <c r="L20" s="6" t="s">
        <v>40</v>
      </c>
      <c r="M20" s="6" t="s">
        <v>30</v>
      </c>
      <c r="N20" s="6" t="n">
        <v>43000</v>
      </c>
      <c r="O20" s="7" t="str">
        <f aca="false">UPPER(CONCATENATE(LEFT(G20,1),LEFT(H20,1),LEFT(L20,2),LEFT(M20,1),C20))</f>
        <v>GJLEE14</v>
      </c>
      <c r="P20" s="7" t="s">
        <v>85</v>
      </c>
      <c r="Q20" s="7" t="str">
        <f aca="false">UPPER(CONCATENATE(LEFT(G20,1),LEFT(H20,1),LEFT(L20,2),LEFT(M20,1),IF((C20&lt;10),0,""),C20))</f>
        <v>GJLEE14</v>
      </c>
    </row>
    <row r="21" customFormat="false" ht="13.8" hidden="false" customHeight="false" outlineLevel="0" collapsed="false">
      <c r="C21" s="5" t="n">
        <v>15</v>
      </c>
      <c r="D21" s="6" t="s">
        <v>86</v>
      </c>
      <c r="E21" s="7" t="s">
        <v>87</v>
      </c>
      <c r="F21" s="7" t="s">
        <v>88</v>
      </c>
      <c r="G21" s="7" t="str">
        <f aca="false">LEFT(D21,FIND(" ",D21))</f>
        <v>Sudesh</v>
      </c>
      <c r="H21" s="7" t="str">
        <f aca="false">RIGHT(D21,LEN(D21)-FIND(" ",D21))</f>
        <v>Pillai</v>
      </c>
      <c r="I21" s="8" t="n">
        <v>34368</v>
      </c>
      <c r="J21" s="5" t="s">
        <v>20</v>
      </c>
      <c r="K21" s="6" t="s">
        <v>63</v>
      </c>
      <c r="L21" s="6" t="s">
        <v>29</v>
      </c>
      <c r="M21" s="6" t="s">
        <v>30</v>
      </c>
      <c r="N21" s="6" t="n">
        <v>75000</v>
      </c>
      <c r="O21" s="7" t="str">
        <f aca="false">UPPER(CONCATENATE(LEFT(G21,1),LEFT(H21,1),LEFT(L21,2),LEFT(M21,1),C21))</f>
        <v>SPINE15</v>
      </c>
      <c r="P21" s="7" t="s">
        <v>89</v>
      </c>
      <c r="Q21" s="7" t="str">
        <f aca="false">UPPER(CONCATENATE(LEFT(G21,1),LEFT(H21,1),LEFT(L21,2),LEFT(M21,1),IF((C21&lt;10),0,""),C21))</f>
        <v>SPINE15</v>
      </c>
    </row>
    <row r="22" customFormat="false" ht="13.8" hidden="false" customHeight="false" outlineLevel="0" collapsed="false">
      <c r="C22" s="5" t="n">
        <v>16</v>
      </c>
      <c r="D22" s="6" t="s">
        <v>90</v>
      </c>
      <c r="E22" s="7" t="s">
        <v>91</v>
      </c>
      <c r="F22" s="7" t="s">
        <v>92</v>
      </c>
      <c r="G22" s="7" t="str">
        <f aca="false">LEFT(D22,FIND(" ",D22))</f>
        <v>Yashraj</v>
      </c>
      <c r="H22" s="7" t="str">
        <f aca="false">RIGHT(D22,LEN(D22)-FIND(" ",D22))</f>
        <v>Vaidya</v>
      </c>
      <c r="I22" s="8" t="n">
        <v>34966</v>
      </c>
      <c r="J22" s="5" t="s">
        <v>20</v>
      </c>
      <c r="K22" s="6" t="s">
        <v>63</v>
      </c>
      <c r="L22" s="6" t="s">
        <v>93</v>
      </c>
      <c r="M22" s="6" t="s">
        <v>23</v>
      </c>
      <c r="N22" s="6" t="n">
        <v>26000</v>
      </c>
      <c r="O22" s="7" t="str">
        <f aca="false">UPPER(CONCATENATE(LEFT(G22,1),LEFT(H22,1),LEFT(L22,2),LEFT(M22,1),C22))</f>
        <v>YVCCN16</v>
      </c>
      <c r="P22" s="7" t="s">
        <v>94</v>
      </c>
      <c r="Q22" s="7" t="str">
        <f aca="false">UPPER(CONCATENATE(LEFT(G22,1),LEFT(H22,1),LEFT(L22,2),LEFT(M22,1),IF((C22&lt;10),0,""),C22))</f>
        <v>YVCCN16</v>
      </c>
    </row>
    <row r="23" customFormat="false" ht="13.8" hidden="false" customHeight="false" outlineLevel="0" collapsed="false">
      <c r="C23" s="5" t="n">
        <v>17</v>
      </c>
      <c r="D23" s="6" t="s">
        <v>95</v>
      </c>
      <c r="E23" s="7" t="s">
        <v>96</v>
      </c>
      <c r="F23" s="7" t="s">
        <v>97</v>
      </c>
      <c r="G23" s="7" t="str">
        <f aca="false">LEFT(D23,FIND(" ",D23))</f>
        <v>Dinesh</v>
      </c>
      <c r="H23" s="7" t="str">
        <f aca="false">RIGHT(D23,LEN(D23)-FIND(" ",D23))</f>
        <v>Dhanuka</v>
      </c>
      <c r="I23" s="8" t="n">
        <v>35337</v>
      </c>
      <c r="J23" s="5" t="s">
        <v>20</v>
      </c>
      <c r="K23" s="6" t="s">
        <v>63</v>
      </c>
      <c r="L23" s="6" t="s">
        <v>35</v>
      </c>
      <c r="M23" s="6" t="s">
        <v>30</v>
      </c>
      <c r="N23" s="6" t="n">
        <v>92000</v>
      </c>
      <c r="O23" s="7" t="str">
        <f aca="false">UPPER(CONCATENATE(LEFT(G23,1),LEFT(H23,1),LEFT(L23,2),LEFT(M23,1),C23))</f>
        <v>DDDIE17</v>
      </c>
      <c r="P23" s="7" t="s">
        <v>98</v>
      </c>
      <c r="Q23" s="7" t="str">
        <f aca="false">UPPER(CONCATENATE(LEFT(G23,1),LEFT(H23,1),LEFT(L23,2),LEFT(M23,1),IF((C23&lt;10),0,""),C23))</f>
        <v>DDDIE17</v>
      </c>
    </row>
    <row r="24" customFormat="false" ht="13.8" hidden="false" customHeight="false" outlineLevel="0" collapsed="false">
      <c r="C24" s="5" t="n">
        <v>18</v>
      </c>
      <c r="D24" s="6" t="s">
        <v>99</v>
      </c>
      <c r="E24" s="7" t="s">
        <v>100</v>
      </c>
      <c r="F24" s="7" t="s">
        <v>101</v>
      </c>
      <c r="G24" s="7" t="str">
        <f aca="false">LEFT(D24,FIND(" ",D24))</f>
        <v>Yogesh</v>
      </c>
      <c r="H24" s="7" t="str">
        <f aca="false">RIGHT(D24,LEN(D24)-FIND(" ",D24))</f>
        <v>Mansharamani</v>
      </c>
      <c r="I24" s="8" t="n">
        <v>35819</v>
      </c>
      <c r="J24" s="5" t="s">
        <v>28</v>
      </c>
      <c r="K24" s="6" t="s">
        <v>63</v>
      </c>
      <c r="L24" s="6" t="s">
        <v>102</v>
      </c>
      <c r="M24" s="6" t="s">
        <v>41</v>
      </c>
      <c r="N24" s="6" t="n">
        <v>62000</v>
      </c>
      <c r="O24" s="7" t="str">
        <f aca="false">UPPER(CONCATENATE(LEFT(G24,1),LEFT(H24,1),LEFT(L24,2),LEFT(M24,1),C24))</f>
        <v>YMFLS18</v>
      </c>
      <c r="P24" s="7" t="s">
        <v>103</v>
      </c>
      <c r="Q24" s="7" t="str">
        <f aca="false">UPPER(CONCATENATE(LEFT(G24,1),LEFT(H24,1),LEFT(L24,2),LEFT(M24,1),IF((C24&lt;10),0,""),C24))</f>
        <v>YMFLS18</v>
      </c>
    </row>
    <row r="25" customFormat="false" ht="13.8" hidden="false" customHeight="false" outlineLevel="0" collapsed="false">
      <c r="C25" s="5" t="n">
        <v>19</v>
      </c>
      <c r="D25" s="6" t="s">
        <v>104</v>
      </c>
      <c r="E25" s="7" t="s">
        <v>105</v>
      </c>
      <c r="F25" s="7" t="s">
        <v>106</v>
      </c>
      <c r="G25" s="7" t="str">
        <f aca="false">LEFT(D25,FIND(" ",D25))</f>
        <v>Ram</v>
      </c>
      <c r="H25" s="7" t="str">
        <f aca="false">RIGHT(D25,LEN(D25)-FIND(" ",D25))</f>
        <v>Ambradkar</v>
      </c>
      <c r="I25" s="8" t="n">
        <v>36199</v>
      </c>
      <c r="J25" s="5" t="s">
        <v>28</v>
      </c>
      <c r="K25" s="6" t="s">
        <v>21</v>
      </c>
      <c r="L25" s="6" t="s">
        <v>102</v>
      </c>
      <c r="M25" s="6" t="s">
        <v>23</v>
      </c>
      <c r="N25" s="6" t="n">
        <v>48000</v>
      </c>
      <c r="O25" s="7" t="str">
        <f aca="false">UPPER(CONCATENATE(LEFT(G25,1),LEFT(H25,1),LEFT(L25,2),LEFT(M25,1),C25))</f>
        <v>RAFLN19</v>
      </c>
      <c r="P25" s="7" t="s">
        <v>107</v>
      </c>
      <c r="Q25" s="7" t="str">
        <f aca="false">UPPER(CONCATENATE(LEFT(G25,1),LEFT(H25,1),LEFT(L25,2),LEFT(M25,1),IF((C25&lt;10),0,""),C25))</f>
        <v>RAFLN19</v>
      </c>
    </row>
    <row r="26" customFormat="false" ht="13.8" hidden="false" customHeight="false" outlineLevel="0" collapsed="false">
      <c r="C26" s="5" t="n">
        <v>20</v>
      </c>
      <c r="D26" s="6" t="s">
        <v>108</v>
      </c>
      <c r="E26" s="7" t="s">
        <v>109</v>
      </c>
      <c r="F26" s="7" t="s">
        <v>84</v>
      </c>
      <c r="G26" s="7" t="str">
        <f aca="false">LEFT(D26,FIND(" ",D26))</f>
        <v>Ruffina</v>
      </c>
      <c r="H26" s="7" t="str">
        <f aca="false">RIGHT(D26,LEN(D26)-FIND(" ",D26))</f>
        <v>Joshi</v>
      </c>
      <c r="I26" s="8" t="n">
        <v>36279</v>
      </c>
      <c r="J26" s="5" t="s">
        <v>28</v>
      </c>
      <c r="K26" s="6" t="s">
        <v>21</v>
      </c>
      <c r="L26" s="6" t="s">
        <v>110</v>
      </c>
      <c r="M26" s="6" t="s">
        <v>30</v>
      </c>
      <c r="N26" s="6" t="n">
        <v>90000</v>
      </c>
      <c r="O26" s="7" t="str">
        <f aca="false">UPPER(CONCATENATE(LEFT(G26,1),LEFT(H26,1),LEFT(L26,2),LEFT(M26,1),C26))</f>
        <v>RJCEE20</v>
      </c>
      <c r="P26" s="7" t="s">
        <v>111</v>
      </c>
      <c r="Q26" s="7" t="str">
        <f aca="false">UPPER(CONCATENATE(LEFT(G26,1),LEFT(H26,1),LEFT(L26,2),LEFT(M26,1),IF((C26&lt;10),0,""),C26))</f>
        <v>RJCEE20</v>
      </c>
    </row>
    <row r="27" customFormat="false" ht="13.8" hidden="false" customHeight="false" outlineLevel="0" collapsed="false">
      <c r="C27" s="5" t="n">
        <v>21</v>
      </c>
      <c r="D27" s="6" t="s">
        <v>112</v>
      </c>
      <c r="E27" s="7" t="s">
        <v>113</v>
      </c>
      <c r="F27" s="7" t="s">
        <v>114</v>
      </c>
      <c r="G27" s="7" t="str">
        <f aca="false">LEFT(D27,FIND(" ",D27))</f>
        <v>Simon</v>
      </c>
      <c r="H27" s="7" t="str">
        <f aca="false">RIGHT(D27,LEN(D27)-FIND(" ",D27))</f>
        <v>Rodrigues</v>
      </c>
      <c r="I27" s="8" t="n">
        <v>36478</v>
      </c>
      <c r="J27" s="5" t="s">
        <v>20</v>
      </c>
      <c r="K27" s="6" t="s">
        <v>21</v>
      </c>
      <c r="L27" s="6" t="s">
        <v>58</v>
      </c>
      <c r="M27" s="6" t="s">
        <v>115</v>
      </c>
      <c r="N27" s="6" t="n">
        <v>83000</v>
      </c>
      <c r="O27" s="7" t="str">
        <f aca="false">UPPER(CONCATENATE(LEFT(G27,1),LEFT(H27,1),LEFT(L27,2),LEFT(M27,1),C27))</f>
        <v>SRFIM21</v>
      </c>
      <c r="P27" s="7" t="s">
        <v>116</v>
      </c>
      <c r="Q27" s="7" t="str">
        <f aca="false">UPPER(CONCATENATE(LEFT(G27,1),LEFT(H27,1),LEFT(L27,2),LEFT(M27,1),IF((C27&lt;10),0,""),C27))</f>
        <v>SRFIM21</v>
      </c>
    </row>
    <row r="28" customFormat="false" ht="13.8" hidden="false" customHeight="false" outlineLevel="0" collapsed="false">
      <c r="C28" s="5" t="n">
        <v>22</v>
      </c>
      <c r="D28" s="6" t="s">
        <v>117</v>
      </c>
      <c r="E28" s="7" t="s">
        <v>38</v>
      </c>
      <c r="F28" s="7" t="s">
        <v>118</v>
      </c>
      <c r="G28" s="7" t="str">
        <f aca="false">LEFT(D28,FIND(" ",D28))</f>
        <v>Dhiren</v>
      </c>
      <c r="H28" s="7" t="str">
        <f aca="false">RIGHT(D28,LEN(D28)-FIND(" ",D28))</f>
        <v>Sheth</v>
      </c>
      <c r="I28" s="8" t="n">
        <v>37027</v>
      </c>
      <c r="J28" s="5" t="s">
        <v>20</v>
      </c>
      <c r="K28" s="6" t="s">
        <v>21</v>
      </c>
      <c r="L28" s="6" t="s">
        <v>93</v>
      </c>
      <c r="M28" s="6" t="s">
        <v>30</v>
      </c>
      <c r="N28" s="6" t="n">
        <v>47000</v>
      </c>
      <c r="O28" s="7" t="str">
        <f aca="false">UPPER(CONCATENATE(LEFT(G28,1),LEFT(H28,1),LEFT(L28,2),LEFT(M28,1),C28))</f>
        <v>DSCCE22</v>
      </c>
      <c r="P28" s="7" t="s">
        <v>119</v>
      </c>
      <c r="Q28" s="7" t="str">
        <f aca="false">UPPER(CONCATENATE(LEFT(G28,1),LEFT(H28,1),LEFT(L28,2),LEFT(M28,1),IF((C28&lt;10),0,""),C28))</f>
        <v>DSCCE22</v>
      </c>
    </row>
    <row r="29" customFormat="false" ht="13.8" hidden="false" customHeight="false" outlineLevel="0" collapsed="false">
      <c r="C29" s="5" t="n">
        <v>23</v>
      </c>
      <c r="D29" s="6" t="s">
        <v>120</v>
      </c>
      <c r="E29" s="7" t="s">
        <v>121</v>
      </c>
      <c r="F29" s="7" t="s">
        <v>122</v>
      </c>
      <c r="G29" s="7" t="str">
        <f aca="false">LEFT(D29,FIND(" ",D29))</f>
        <v>Ashok</v>
      </c>
      <c r="H29" s="7" t="str">
        <f aca="false">RIGHT(D29,LEN(D29)-FIND(" ",D29))</f>
        <v>Samtaney</v>
      </c>
      <c r="I29" s="8" t="n">
        <v>37946</v>
      </c>
      <c r="J29" s="5" t="s">
        <v>28</v>
      </c>
      <c r="K29" s="6" t="s">
        <v>21</v>
      </c>
      <c r="L29" s="6" t="s">
        <v>80</v>
      </c>
      <c r="M29" s="6" t="s">
        <v>41</v>
      </c>
      <c r="N29" s="6" t="n">
        <v>53000</v>
      </c>
      <c r="O29" s="7" t="str">
        <f aca="false">UPPER(CONCATENATE(LEFT(G29,1),LEFT(H29,1),LEFT(L29,2),LEFT(M29,1),C29))</f>
        <v>ASSAS23</v>
      </c>
      <c r="P29" s="7" t="s">
        <v>123</v>
      </c>
      <c r="Q29" s="7" t="str">
        <f aca="false">UPPER(CONCATENATE(LEFT(G29,1),LEFT(H29,1),LEFT(L29,2),LEFT(M29,1),IF((C29&lt;10),0,""),C29))</f>
        <v>ASSAS23</v>
      </c>
    </row>
    <row r="30" customFormat="false" ht="13.8" hidden="false" customHeight="false" outlineLevel="0" collapsed="false">
      <c r="C30" s="5" t="n">
        <v>24</v>
      </c>
      <c r="D30" s="6" t="s">
        <v>124</v>
      </c>
      <c r="E30" s="7" t="s">
        <v>125</v>
      </c>
      <c r="F30" s="7" t="s">
        <v>126</v>
      </c>
      <c r="G30" s="7" t="str">
        <f aca="false">LEFT(D30,FIND(" ",D30))</f>
        <v>Vishnu</v>
      </c>
      <c r="H30" s="7" t="str">
        <f aca="false">RIGHT(D30,LEN(D30)-FIND(" ",D30))</f>
        <v>Desai</v>
      </c>
      <c r="I30" s="8" t="n">
        <v>38113</v>
      </c>
      <c r="J30" s="5" t="s">
        <v>20</v>
      </c>
      <c r="K30" s="6" t="s">
        <v>21</v>
      </c>
      <c r="L30" s="6" t="s">
        <v>35</v>
      </c>
      <c r="M30" s="6" t="s">
        <v>115</v>
      </c>
      <c r="N30" s="6" t="n">
        <v>45000</v>
      </c>
      <c r="O30" s="7" t="str">
        <f aca="false">UPPER(CONCATENATE(LEFT(G30,1),LEFT(H30,1),LEFT(L30,2),LEFT(M30,1),C30))</f>
        <v>VDDIM24</v>
      </c>
      <c r="P30" s="7" t="s">
        <v>127</v>
      </c>
      <c r="Q30" s="7" t="str">
        <f aca="false">UPPER(CONCATENATE(LEFT(G30,1),LEFT(H30,1),LEFT(L30,2),LEFT(M30,1),IF((C30&lt;10),0,""),C30))</f>
        <v>VDDIM24</v>
      </c>
    </row>
    <row r="31" customFormat="false" ht="13.8" hidden="false" customHeight="false" outlineLevel="0" collapsed="false">
      <c r="C31" s="5" t="n">
        <v>25</v>
      </c>
      <c r="D31" s="6" t="s">
        <v>128</v>
      </c>
      <c r="E31" s="7" t="s">
        <v>129</v>
      </c>
      <c r="F31" s="7" t="s">
        <v>130</v>
      </c>
      <c r="G31" s="7" t="str">
        <f aca="false">LEFT(D31,FIND(" ",D31))</f>
        <v>Raju</v>
      </c>
      <c r="H31" s="7" t="str">
        <f aca="false">RIGHT(D31,LEN(D31)-FIND(" ",D31))</f>
        <v>Manek</v>
      </c>
      <c r="I31" s="8" t="n">
        <v>38449</v>
      </c>
      <c r="J31" s="5" t="s">
        <v>28</v>
      </c>
      <c r="K31" s="6" t="s">
        <v>21</v>
      </c>
      <c r="L31" s="6" t="s">
        <v>93</v>
      </c>
      <c r="M31" s="6" t="s">
        <v>41</v>
      </c>
      <c r="N31" s="6" t="n">
        <v>85000</v>
      </c>
      <c r="O31" s="7" t="str">
        <f aca="false">UPPER(CONCATENATE(LEFT(G31,1),LEFT(H31,1),LEFT(L31,2),LEFT(M31,1),C31))</f>
        <v>RMCCS25</v>
      </c>
      <c r="P31" s="7" t="s">
        <v>131</v>
      </c>
      <c r="Q31" s="7" t="str">
        <f aca="false">UPPER(CONCATENATE(LEFT(G31,1),LEFT(H31,1),LEFT(L31,2),LEFT(M31,1),IF((C31&lt;10),0,""),C31))</f>
        <v>RMCCS25</v>
      </c>
    </row>
    <row r="32" customFormat="false" ht="13.8" hidden="false" customHeight="false" outlineLevel="0" collapsed="false">
      <c r="C32" s="5" t="n">
        <v>26</v>
      </c>
      <c r="D32" s="6" t="s">
        <v>132</v>
      </c>
      <c r="E32" s="7" t="s">
        <v>133</v>
      </c>
      <c r="F32" s="7" t="s">
        <v>134</v>
      </c>
      <c r="G32" s="7" t="str">
        <f aca="false">LEFT(D32,FIND(" ",D32))</f>
        <v>Jagjit</v>
      </c>
      <c r="H32" s="7" t="str">
        <f aca="false">RIGHT(D32,LEN(D32)-FIND(" ",D32))</f>
        <v>Kahlon</v>
      </c>
      <c r="I32" s="8" t="n">
        <v>39846</v>
      </c>
      <c r="J32" s="5" t="s">
        <v>20</v>
      </c>
      <c r="K32" s="6" t="s">
        <v>21</v>
      </c>
      <c r="L32" s="6" t="s">
        <v>93</v>
      </c>
      <c r="M32" s="6" t="s">
        <v>30</v>
      </c>
      <c r="N32" s="6" t="n">
        <v>34000</v>
      </c>
      <c r="O32" s="7" t="str">
        <f aca="false">UPPER(CONCATENATE(LEFT(G32,1),LEFT(H32,1),LEFT(L32,2),LEFT(M32,1),C32))</f>
        <v>JKCCE26</v>
      </c>
      <c r="P32" s="7" t="s">
        <v>135</v>
      </c>
      <c r="Q32" s="7" t="str">
        <f aca="false">UPPER(CONCATENATE(LEFT(G32,1),LEFT(H32,1),LEFT(L32,2),LEFT(M32,1),IF((C32&lt;10),0,""),C32))</f>
        <v>JKCCE26</v>
      </c>
    </row>
    <row r="33" customFormat="false" ht="13.8" hidden="false" customHeight="false" outlineLevel="0" collapsed="false">
      <c r="C33" s="5" t="n">
        <v>27</v>
      </c>
      <c r="D33" s="6" t="s">
        <v>136</v>
      </c>
      <c r="E33" s="7" t="s">
        <v>137</v>
      </c>
      <c r="F33" s="7" t="s">
        <v>138</v>
      </c>
      <c r="G33" s="7" t="str">
        <f aca="false">LEFT(D33,FIND(" ",D33))</f>
        <v>Satish</v>
      </c>
      <c r="H33" s="7" t="str">
        <f aca="false">RIGHT(D33,LEN(D33)-FIND(" ",D33))</f>
        <v>Pasari</v>
      </c>
      <c r="I33" s="8" t="n">
        <v>40330</v>
      </c>
      <c r="J33" s="5" t="s">
        <v>20</v>
      </c>
      <c r="K33" s="6" t="s">
        <v>21</v>
      </c>
      <c r="L33" s="6" t="s">
        <v>29</v>
      </c>
      <c r="M33" s="6" t="s">
        <v>115</v>
      </c>
      <c r="N33" s="6" t="n">
        <v>15000</v>
      </c>
      <c r="O33" s="7" t="str">
        <f aca="false">UPPER(CONCATENATE(LEFT(G33,1),LEFT(H33,1),LEFT(L33,2),LEFT(M33,1),C33))</f>
        <v>SPINM27</v>
      </c>
      <c r="P33" s="7" t="s">
        <v>139</v>
      </c>
      <c r="Q33" s="7" t="str">
        <f aca="false">UPPER(CONCATENATE(LEFT(G33,1),LEFT(H33,1),LEFT(L33,2),LEFT(M33,1),IF((C33&lt;10),0,""),C33))</f>
        <v>SPINM27</v>
      </c>
    </row>
    <row r="34" customFormat="false" ht="13.8" hidden="false" customHeight="false" outlineLevel="0" collapsed="false">
      <c r="C34" s="5" t="n">
        <v>28</v>
      </c>
      <c r="D34" s="6" t="s">
        <v>140</v>
      </c>
      <c r="E34" s="7" t="s">
        <v>141</v>
      </c>
      <c r="F34" s="7" t="s">
        <v>67</v>
      </c>
      <c r="G34" s="7" t="str">
        <f aca="false">LEFT(D34,FIND(" ",D34))</f>
        <v>Kawdoor</v>
      </c>
      <c r="H34" s="7" t="str">
        <f aca="false">RIGHT(D34,LEN(D34)-FIND(" ",D34))</f>
        <v>Shetty</v>
      </c>
      <c r="I34" s="8" t="n">
        <v>40495</v>
      </c>
      <c r="J34" s="5" t="s">
        <v>28</v>
      </c>
      <c r="K34" s="6" t="s">
        <v>21</v>
      </c>
      <c r="L34" s="6" t="s">
        <v>80</v>
      </c>
      <c r="M34" s="6" t="s">
        <v>41</v>
      </c>
      <c r="N34" s="6" t="n">
        <v>57000</v>
      </c>
      <c r="O34" s="7" t="str">
        <f aca="false">UPPER(CONCATENATE(LEFT(G34,1),LEFT(H34,1),LEFT(L34,2),LEFT(M34,1),C34))</f>
        <v>KSSAS28</v>
      </c>
      <c r="P34" s="7" t="s">
        <v>142</v>
      </c>
      <c r="Q34" s="7" t="str">
        <f aca="false">UPPER(CONCATENATE(LEFT(G34,1),LEFT(H34,1),LEFT(L34,2),LEFT(M34,1),IF((C34&lt;10),0,""),C34))</f>
        <v>KSSAS28</v>
      </c>
    </row>
    <row r="35" customFormat="false" ht="13.8" hidden="false" customHeight="false" outlineLevel="0" collapsed="false">
      <c r="C35" s="5" t="n">
        <v>29</v>
      </c>
      <c r="D35" s="6" t="s">
        <v>143</v>
      </c>
      <c r="E35" s="7" t="s">
        <v>144</v>
      </c>
      <c r="F35" s="7" t="s">
        <v>145</v>
      </c>
      <c r="G35" s="7" t="str">
        <f aca="false">LEFT(D35,FIND(" ",D35))</f>
        <v>Jitendra</v>
      </c>
      <c r="H35" s="7" t="str">
        <f aca="false">RIGHT(D35,LEN(D35)-FIND(" ",D35))</f>
        <v>Thacker</v>
      </c>
      <c r="I35" s="8" t="n">
        <v>40574</v>
      </c>
      <c r="J35" s="5" t="s">
        <v>20</v>
      </c>
      <c r="K35" s="6" t="s">
        <v>21</v>
      </c>
      <c r="L35" s="6" t="s">
        <v>22</v>
      </c>
      <c r="M35" s="6" t="s">
        <v>115</v>
      </c>
      <c r="N35" s="6" t="n">
        <v>47000</v>
      </c>
      <c r="O35" s="7" t="str">
        <f aca="false">UPPER(CONCATENATE(LEFT(G35,1),LEFT(H35,1),LEFT(L35,2),LEFT(M35,1),C35))</f>
        <v>JTMAM29</v>
      </c>
      <c r="P35" s="7" t="s">
        <v>146</v>
      </c>
      <c r="Q35" s="7" t="str">
        <f aca="false">UPPER(CONCATENATE(LEFT(G35,1),LEFT(H35,1),LEFT(L35,2),LEFT(M35,1),IF((C35&lt;10),0,""),C35))</f>
        <v>JTMAM29</v>
      </c>
    </row>
    <row r="36" customFormat="false" ht="13.8" hidden="false" customHeight="false" outlineLevel="0" collapsed="false">
      <c r="C36" s="5" t="n">
        <v>30</v>
      </c>
      <c r="D36" s="6" t="s">
        <v>147</v>
      </c>
      <c r="E36" s="7" t="s">
        <v>148</v>
      </c>
      <c r="F36" s="7" t="s">
        <v>126</v>
      </c>
      <c r="G36" s="7" t="str">
        <f aca="false">LEFT(D36,FIND(" ",D36))</f>
        <v>Dattatray</v>
      </c>
      <c r="H36" s="7" t="str">
        <f aca="false">RIGHT(D36,LEN(D36)-FIND(" ",D36))</f>
        <v>Desai</v>
      </c>
      <c r="I36" s="8" t="n">
        <v>41400</v>
      </c>
      <c r="J36" s="5" t="s">
        <v>20</v>
      </c>
      <c r="K36" s="6" t="s">
        <v>21</v>
      </c>
      <c r="L36" s="6" t="s">
        <v>40</v>
      </c>
      <c r="M36" s="6" t="s">
        <v>115</v>
      </c>
      <c r="N36" s="6" t="n">
        <v>77000</v>
      </c>
      <c r="O36" s="7" t="str">
        <f aca="false">UPPER(CONCATENATE(LEFT(G36,1),LEFT(H36,1),LEFT(L36,2),LEFT(M36,1),C36))</f>
        <v>DDLEM30</v>
      </c>
      <c r="P36" s="7" t="s">
        <v>149</v>
      </c>
      <c r="Q36" s="7" t="str">
        <f aca="false">UPPER(CONCATENATE(LEFT(G36,1),LEFT(H36,1),LEFT(L36,2),LEFT(M36,1),IF((C36&lt;10),0,""),C36))</f>
        <v>DDLEM30</v>
      </c>
    </row>
    <row r="37" customFormat="false" ht="13.8" hidden="false" customHeight="false" outlineLevel="0" collapsed="false">
      <c r="C37" s="5" t="n">
        <v>31</v>
      </c>
      <c r="D37" s="6" t="s">
        <v>150</v>
      </c>
      <c r="E37" s="7" t="s">
        <v>26</v>
      </c>
      <c r="F37" s="7" t="s">
        <v>151</v>
      </c>
      <c r="G37" s="7" t="str">
        <f aca="false">LEFT(D37,FIND(" ",D37))</f>
        <v>Piyush</v>
      </c>
      <c r="H37" s="7" t="str">
        <f aca="false">RIGHT(D37,LEN(D37)-FIND(" ",D37))</f>
        <v>Kamdar</v>
      </c>
      <c r="I37" s="8" t="n">
        <v>42027</v>
      </c>
      <c r="J37" s="5" t="s">
        <v>20</v>
      </c>
      <c r="K37" s="6" t="s">
        <v>21</v>
      </c>
      <c r="L37" s="6" t="s">
        <v>35</v>
      </c>
      <c r="M37" s="6" t="s">
        <v>41</v>
      </c>
      <c r="N37" s="6" t="n">
        <v>82000</v>
      </c>
      <c r="O37" s="7" t="str">
        <f aca="false">UPPER(CONCATENATE(LEFT(G37,1),LEFT(H37,1),LEFT(L37,2),LEFT(M37,1),C37))</f>
        <v>PKDIS31</v>
      </c>
      <c r="P37" s="7" t="s">
        <v>152</v>
      </c>
      <c r="Q37" s="7" t="str">
        <f aca="false">UPPER(CONCATENATE(LEFT(G37,1),LEFT(H37,1),LEFT(L37,2),LEFT(M37,1),IF((C37&lt;10),0,""),C37))</f>
        <v>PKDIS31</v>
      </c>
    </row>
    <row r="38" customFormat="false" ht="13.8" hidden="false" customHeight="false" outlineLevel="0" collapsed="false">
      <c r="C38" s="5" t="n">
        <v>32</v>
      </c>
      <c r="D38" s="6" t="s">
        <v>153</v>
      </c>
      <c r="E38" s="7" t="s">
        <v>154</v>
      </c>
      <c r="F38" s="7" t="s">
        <v>155</v>
      </c>
      <c r="G38" s="7" t="str">
        <f aca="false">LEFT(D38,FIND(" ",D38))</f>
        <v>D</v>
      </c>
      <c r="H38" s="7" t="str">
        <f aca="false">RIGHT(D38,LEN(D38)-FIND(" ",D38))</f>
        <v>Kulkarni</v>
      </c>
      <c r="I38" s="8" t="n">
        <v>42124</v>
      </c>
      <c r="J38" s="5" t="s">
        <v>20</v>
      </c>
      <c r="K38" s="6" t="s">
        <v>21</v>
      </c>
      <c r="L38" s="6" t="s">
        <v>29</v>
      </c>
      <c r="M38" s="6" t="s">
        <v>41</v>
      </c>
      <c r="N38" s="6" t="n">
        <v>67000</v>
      </c>
      <c r="O38" s="7" t="str">
        <f aca="false">UPPER(CONCATENATE(LEFT(G38,1),LEFT(H38,1),LEFT(L38,2),LEFT(M38,1),C38))</f>
        <v>DKINS32</v>
      </c>
      <c r="P38" s="7" t="s">
        <v>156</v>
      </c>
      <c r="Q38" s="7" t="str">
        <f aca="false">UPPER(CONCATENATE(LEFT(G38,1),LEFT(H38,1),LEFT(L38,2),LEFT(M38,1),IF((C38&lt;10),0,""),C38))</f>
        <v>DKINS32</v>
      </c>
    </row>
    <row r="39" customFormat="false" ht="13.8" hidden="false" customHeight="false" outlineLevel="0" collapsed="false">
      <c r="C39" s="5" t="n">
        <v>33</v>
      </c>
      <c r="D39" s="6" t="s">
        <v>157</v>
      </c>
      <c r="E39" s="7" t="s">
        <v>158</v>
      </c>
      <c r="F39" s="7" t="s">
        <v>159</v>
      </c>
      <c r="G39" s="7" t="str">
        <f aca="false">LEFT(D39,FIND(" ",D39))</f>
        <v>Praful</v>
      </c>
      <c r="H39" s="7" t="str">
        <f aca="false">RIGHT(D39,LEN(D39)-FIND(" ",D39))</f>
        <v>Savla</v>
      </c>
      <c r="I39" s="8" t="n">
        <v>42208</v>
      </c>
      <c r="J39" s="5" t="s">
        <v>20</v>
      </c>
      <c r="K39" s="6" t="s">
        <v>21</v>
      </c>
      <c r="L39" s="6" t="s">
        <v>160</v>
      </c>
      <c r="M39" s="6" t="s">
        <v>41</v>
      </c>
      <c r="N39" s="6" t="n">
        <v>65000</v>
      </c>
      <c r="O39" s="7" t="str">
        <f aca="false">UPPER(CONCATENATE(LEFT(G39,1),LEFT(H39,1),LEFT(L39,2),LEFT(M39,1),C39))</f>
        <v>PSOPS33</v>
      </c>
      <c r="P39" s="7" t="s">
        <v>161</v>
      </c>
      <c r="Q39" s="7" t="str">
        <f aca="false">UPPER(CONCATENATE(LEFT(G39,1),LEFT(H39,1),LEFT(L39,2),LEFT(M39,1),IF((C39&lt;10),0,""),C39))</f>
        <v>PSOPS33</v>
      </c>
    </row>
    <row r="40" customFormat="false" ht="13.8" hidden="false" customHeight="false" outlineLevel="0" collapsed="false">
      <c r="C40" s="5" t="n">
        <v>34</v>
      </c>
      <c r="D40" s="6" t="s">
        <v>162</v>
      </c>
      <c r="E40" s="7" t="s">
        <v>163</v>
      </c>
      <c r="F40" s="7" t="s">
        <v>164</v>
      </c>
      <c r="G40" s="7" t="str">
        <f aca="false">LEFT(D40,FIND(" ",D40))</f>
        <v>Sharadchandra</v>
      </c>
      <c r="H40" s="7" t="str">
        <f aca="false">RIGHT(D40,LEN(D40)-FIND(" ",D40))</f>
        <v>Riswadkar</v>
      </c>
      <c r="I40" s="8" t="n">
        <v>42400</v>
      </c>
      <c r="J40" s="5" t="s">
        <v>20</v>
      </c>
      <c r="K40" s="6" t="s">
        <v>21</v>
      </c>
      <c r="L40" s="6" t="s">
        <v>93</v>
      </c>
      <c r="M40" s="6" t="s">
        <v>41</v>
      </c>
      <c r="N40" s="6" t="n">
        <v>50000</v>
      </c>
      <c r="O40" s="7" t="str">
        <f aca="false">UPPER(CONCATENATE(LEFT(G40,1),LEFT(H40,1),LEFT(L40,2),LEFT(M40,1),C40))</f>
        <v>SRCCS34</v>
      </c>
      <c r="P40" s="7" t="s">
        <v>165</v>
      </c>
      <c r="Q40" s="7" t="str">
        <f aca="false">UPPER(CONCATENATE(LEFT(G40,1),LEFT(H40,1),LEFT(L40,2),LEFT(M40,1),IF((C40&lt;10),0,""),C40))</f>
        <v>SRCCS34</v>
      </c>
    </row>
    <row r="41" customFormat="false" ht="13.8" hidden="false" customHeight="false" outlineLevel="0" collapsed="false">
      <c r="C41" s="5" t="n">
        <v>35</v>
      </c>
      <c r="D41" s="6" t="s">
        <v>166</v>
      </c>
      <c r="E41" s="7" t="s">
        <v>167</v>
      </c>
      <c r="F41" s="7" t="s">
        <v>168</v>
      </c>
      <c r="G41" s="7" t="str">
        <f aca="false">LEFT(D41,FIND(" ",D41))</f>
        <v>Nitin</v>
      </c>
      <c r="H41" s="7" t="str">
        <f aca="false">RIGHT(D41,LEN(D41)-FIND(" ",D41))</f>
        <v>Patki</v>
      </c>
      <c r="I41" s="8" t="n">
        <v>42629</v>
      </c>
      <c r="J41" s="5" t="s">
        <v>28</v>
      </c>
      <c r="K41" s="6" t="s">
        <v>21</v>
      </c>
      <c r="L41" s="6" t="s">
        <v>160</v>
      </c>
      <c r="M41" s="6" t="s">
        <v>41</v>
      </c>
      <c r="N41" s="6" t="n">
        <v>81000</v>
      </c>
      <c r="O41" s="7" t="str">
        <f aca="false">UPPER(CONCATENATE(LEFT(G41,1),LEFT(H41,1),LEFT(L41,2),LEFT(M41,1),C41))</f>
        <v>NPOPS35</v>
      </c>
      <c r="P41" s="7" t="s">
        <v>169</v>
      </c>
      <c r="Q41" s="7" t="str">
        <f aca="false">UPPER(CONCATENATE(LEFT(G41,1),LEFT(H41,1),LEFT(L41,2),LEFT(M41,1),IF((C41&lt;10),0,""),C41))</f>
        <v>NPOPS35</v>
      </c>
    </row>
    <row r="42" customFormat="false" ht="13.8" hidden="false" customHeight="false" outlineLevel="0" collapsed="false">
      <c r="C42" s="5" t="n">
        <v>36</v>
      </c>
      <c r="D42" s="6" t="s">
        <v>170</v>
      </c>
      <c r="E42" s="7" t="s">
        <v>171</v>
      </c>
      <c r="F42" s="7" t="s">
        <v>67</v>
      </c>
      <c r="G42" s="7" t="str">
        <f aca="false">LEFT(D42,FIND(" ",D42))</f>
        <v>Shankar</v>
      </c>
      <c r="H42" s="7" t="str">
        <f aca="false">RIGHT(D42,LEN(D42)-FIND(" ",D42))</f>
        <v>Shetty</v>
      </c>
      <c r="I42" s="8" t="n">
        <v>42773</v>
      </c>
      <c r="J42" s="5" t="s">
        <v>28</v>
      </c>
      <c r="K42" s="6" t="s">
        <v>21</v>
      </c>
      <c r="L42" s="6" t="s">
        <v>45</v>
      </c>
      <c r="M42" s="6" t="s">
        <v>41</v>
      </c>
      <c r="N42" s="6" t="n">
        <v>87000</v>
      </c>
      <c r="O42" s="7" t="str">
        <f aca="false">UPPER(CONCATENATE(LEFT(G42,1),LEFT(H42,1),LEFT(L42,2),LEFT(M42,1),C42))</f>
        <v>SSDIS36</v>
      </c>
      <c r="P42" s="7" t="s">
        <v>172</v>
      </c>
      <c r="Q42" s="7" t="str">
        <f aca="false">UPPER(CONCATENATE(LEFT(G42,1),LEFT(H42,1),LEFT(L42,2),LEFT(M42,1),IF((C42&lt;10),0,""),C42))</f>
        <v>SSDIS36</v>
      </c>
    </row>
    <row r="43" customFormat="false" ht="13.8" hidden="false" customHeight="false" outlineLevel="0" collapsed="false">
      <c r="C43" s="5" t="n">
        <v>37</v>
      </c>
      <c r="D43" s="6" t="s">
        <v>173</v>
      </c>
      <c r="E43" s="7" t="s">
        <v>174</v>
      </c>
      <c r="F43" s="7" t="s">
        <v>67</v>
      </c>
      <c r="G43" s="7" t="str">
        <f aca="false">LEFT(D43,FIND(" ",D43))</f>
        <v>Venitha</v>
      </c>
      <c r="H43" s="7" t="str">
        <f aca="false">RIGHT(D43,LEN(D43)-FIND(" ",D43))</f>
        <v>Shetty</v>
      </c>
      <c r="I43" s="8" t="n">
        <v>42890</v>
      </c>
      <c r="J43" s="5" t="s">
        <v>28</v>
      </c>
      <c r="K43" s="6" t="s">
        <v>21</v>
      </c>
      <c r="L43" s="6" t="s">
        <v>22</v>
      </c>
      <c r="M43" s="6" t="s">
        <v>30</v>
      </c>
      <c r="N43" s="6" t="n">
        <v>27000</v>
      </c>
      <c r="O43" s="7" t="str">
        <f aca="false">UPPER(CONCATENATE(LEFT(G43,1),LEFT(H43,1),LEFT(L43,2),LEFT(M43,1),C43))</f>
        <v>VSMAE37</v>
      </c>
      <c r="P43" s="7" t="s">
        <v>175</v>
      </c>
      <c r="Q43" s="7" t="str">
        <f aca="false">UPPER(CONCATENATE(LEFT(G43,1),LEFT(H43,1),LEFT(L43,2),LEFT(M43,1),IF((C43&lt;10),0,""),C43))</f>
        <v>VSMAE37</v>
      </c>
    </row>
    <row r="44" customFormat="false" ht="13.8" hidden="false" customHeight="false" outlineLevel="0" collapsed="false">
      <c r="C44" s="5" t="n">
        <v>38</v>
      </c>
      <c r="D44" s="6" t="s">
        <v>176</v>
      </c>
      <c r="E44" s="7" t="s">
        <v>177</v>
      </c>
      <c r="F44" s="7" t="s">
        <v>178</v>
      </c>
      <c r="G44" s="7" t="str">
        <f aca="false">LEFT(D44,FIND(" ",D44))</f>
        <v>Prem</v>
      </c>
      <c r="H44" s="7" t="str">
        <f aca="false">RIGHT(D44,LEN(D44)-FIND(" ",D44))</f>
        <v>Pherwani</v>
      </c>
      <c r="I44" s="8" t="n">
        <v>43092</v>
      </c>
      <c r="J44" s="5" t="s">
        <v>20</v>
      </c>
      <c r="K44" s="6" t="s">
        <v>21</v>
      </c>
      <c r="L44" s="6" t="s">
        <v>58</v>
      </c>
      <c r="M44" s="6" t="s">
        <v>41</v>
      </c>
      <c r="N44" s="6" t="n">
        <v>19000</v>
      </c>
      <c r="O44" s="7" t="str">
        <f aca="false">UPPER(CONCATENATE(LEFT(G44,1),LEFT(H44,1),LEFT(L44,2),LEFT(M44,1),C44))</f>
        <v>PPFIS38</v>
      </c>
      <c r="P44" s="7" t="s">
        <v>179</v>
      </c>
      <c r="Q44" s="7" t="str">
        <f aca="false">UPPER(CONCATENATE(LEFT(G44,1),LEFT(H44,1),LEFT(L44,2),LEFT(M44,1),IF((C44&lt;10),0,""),C44))</f>
        <v>PPFIS38</v>
      </c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4296875" defaultRowHeight="14.25" zeroHeight="false" outlineLevelRow="0" outlineLevelCol="0"/>
  <cols>
    <col collapsed="false" customWidth="true" hidden="false" outlineLevel="0" max="2" min="2" style="1" width="19.56"/>
    <col collapsed="false" customWidth="true" hidden="false" outlineLevel="0" max="3" min="3" style="1" width="17"/>
    <col collapsed="false" customWidth="true" hidden="false" outlineLevel="0" max="5" min="5" style="1" width="15.66"/>
    <col collapsed="false" customWidth="true" hidden="false" outlineLevel="0" max="6" min="6" style="1" width="18.33"/>
    <col collapsed="false" customWidth="true" hidden="false" outlineLevel="0" max="7" min="7" style="1" width="15.44"/>
    <col collapsed="false" customWidth="true" hidden="false" outlineLevel="0" max="8" min="8" style="1" width="12"/>
    <col collapsed="false" customWidth="true" hidden="false" outlineLevel="0" max="9" min="9" style="1" width="29.33"/>
  </cols>
  <sheetData>
    <row r="3" customFormat="false" ht="14.25" hidden="false" customHeight="false" outlineLevel="0" collapsed="false">
      <c r="B3" s="9" t="s">
        <v>180</v>
      </c>
      <c r="C3" s="10" t="n">
        <f aca="true">TODAY()</f>
        <v>45144</v>
      </c>
      <c r="F3" s="9" t="s">
        <v>181</v>
      </c>
      <c r="G3" s="10" t="n">
        <f aca="false">C3</f>
        <v>45144</v>
      </c>
    </row>
    <row r="4" customFormat="false" ht="14.25" hidden="false" customHeight="false" outlineLevel="0" collapsed="false">
      <c r="B4" s="9" t="s">
        <v>182</v>
      </c>
      <c r="C4" s="11" t="n">
        <f aca="true">NOW()-TODAY()</f>
        <v>0.0067849232655135</v>
      </c>
      <c r="F4" s="9" t="s">
        <v>183</v>
      </c>
      <c r="G4" s="12" t="n">
        <f aca="false">C4</f>
        <v>0.0067849232655135</v>
      </c>
    </row>
    <row r="6" customFormat="false" ht="14.25" hidden="false" customHeight="false" outlineLevel="0" collapsed="false">
      <c r="B6" s="9" t="s">
        <v>184</v>
      </c>
      <c r="C6" s="9" t="s">
        <v>185</v>
      </c>
      <c r="D6" s="9" t="s">
        <v>186</v>
      </c>
      <c r="E6" s="9" t="s">
        <v>187</v>
      </c>
      <c r="F6" s="9" t="s">
        <v>188</v>
      </c>
      <c r="G6" s="9" t="s">
        <v>189</v>
      </c>
      <c r="H6" s="9" t="s">
        <v>190</v>
      </c>
      <c r="I6" s="9" t="s">
        <v>191</v>
      </c>
    </row>
    <row r="7" customFormat="false" ht="14.25" hidden="false" customHeight="false" outlineLevel="0" collapsed="false">
      <c r="B7" s="6" t="s">
        <v>73</v>
      </c>
      <c r="C7" s="8" t="n">
        <v>36478</v>
      </c>
      <c r="D7" s="13" t="n">
        <f aca="false">DAY(C7)</f>
        <v>14</v>
      </c>
      <c r="E7" s="13" t="n">
        <f aca="false">MONTH(C7)</f>
        <v>11</v>
      </c>
      <c r="F7" s="13" t="str">
        <f aca="false">TEXT(C7,"MMMM")</f>
        <v>November</v>
      </c>
      <c r="G7" s="13" t="n">
        <f aca="false">YEAR(C7)</f>
        <v>1999</v>
      </c>
      <c r="H7" s="13" t="n">
        <f aca="false">DATEDIF(C7,$C$3,"Y")</f>
        <v>23</v>
      </c>
      <c r="I7" s="13" t="str">
        <f aca="false">CONCATENATE(H7," ","YEARS"," ",DATEDIF(C7,$C$3,"YM")," ","MONTHS"," ",DATEDIF(C7,$C$3,"MD")," ","DAYS")</f>
        <v>23 YEARS 8 MONTHS 23 DAYS</v>
      </c>
    </row>
    <row r="8" customFormat="false" ht="14.25" hidden="false" customHeight="false" outlineLevel="0" collapsed="false">
      <c r="B8" s="6" t="s">
        <v>77</v>
      </c>
      <c r="C8" s="8" t="n">
        <v>37027</v>
      </c>
      <c r="D8" s="13" t="n">
        <f aca="false">DAY(C8)</f>
        <v>16</v>
      </c>
      <c r="E8" s="13" t="n">
        <f aca="false">MONTH(C8)</f>
        <v>5</v>
      </c>
      <c r="F8" s="13" t="str">
        <f aca="false">TEXT(C8,"MMMM")</f>
        <v>May</v>
      </c>
      <c r="G8" s="13" t="n">
        <f aca="false">YEAR(C8)</f>
        <v>2001</v>
      </c>
      <c r="H8" s="13" t="n">
        <f aca="false">DATEDIF(C8,$C$3,"Y")</f>
        <v>22</v>
      </c>
      <c r="I8" s="13" t="str">
        <f aca="false">CONCATENATE(H8," ","YEARS"," ",DATEDIF(C8,$C$3,"YM")," ","MONTHS"," ",DATEDIF(C8,$C$3,"MD")," ","DAYS")</f>
        <v>22 YEARS 2 MONTHS 21 DAYS</v>
      </c>
    </row>
    <row r="9" customFormat="false" ht="14.25" hidden="false" customHeight="false" outlineLevel="0" collapsed="false">
      <c r="B9" s="6" t="s">
        <v>82</v>
      </c>
      <c r="C9" s="8" t="n">
        <v>37946</v>
      </c>
      <c r="D9" s="13" t="n">
        <f aca="false">DAY(C9)</f>
        <v>21</v>
      </c>
      <c r="E9" s="13" t="n">
        <f aca="false">MONTH(C9)</f>
        <v>11</v>
      </c>
      <c r="F9" s="13" t="str">
        <f aca="false">TEXT(C9,"MMMM")</f>
        <v>November</v>
      </c>
      <c r="G9" s="13" t="n">
        <f aca="false">YEAR(C9)</f>
        <v>2003</v>
      </c>
      <c r="H9" s="13" t="n">
        <f aca="false">DATEDIF(C9,$C$3,"Y")</f>
        <v>19</v>
      </c>
      <c r="I9" s="13" t="str">
        <f aca="false">CONCATENATE(H9," ","YEARS"," ",DATEDIF(C9,$C$3,"YM")," ","MONTHS"," ",DATEDIF(C9,$C$3,"MD")," ","DAYS")</f>
        <v>19 YEARS 8 MONTHS 16 DAYS</v>
      </c>
    </row>
    <row r="10" customFormat="false" ht="14.25" hidden="false" customHeight="false" outlineLevel="0" collapsed="false">
      <c r="B10" s="6" t="s">
        <v>86</v>
      </c>
      <c r="C10" s="8" t="n">
        <v>38113</v>
      </c>
      <c r="D10" s="13" t="n">
        <f aca="false">DAY(C10)</f>
        <v>6</v>
      </c>
      <c r="E10" s="13" t="n">
        <f aca="false">MONTH(C10)</f>
        <v>5</v>
      </c>
      <c r="F10" s="13" t="str">
        <f aca="false">TEXT(C10,"MMMM")</f>
        <v>May</v>
      </c>
      <c r="G10" s="13" t="n">
        <f aca="false">YEAR(C10)</f>
        <v>2004</v>
      </c>
      <c r="H10" s="13" t="n">
        <f aca="false">DATEDIF(C10,$C$3,"Y")</f>
        <v>19</v>
      </c>
      <c r="I10" s="13" t="str">
        <f aca="false">CONCATENATE(H10," ","YEARS"," ",DATEDIF(C10,$C$3,"YM")," ","MONTHS"," ",DATEDIF(C10,$C$3,"MD")," ","DAYS")</f>
        <v>19 YEARS 3 MONTHS 0 DAYS</v>
      </c>
    </row>
    <row r="11" customFormat="false" ht="14.25" hidden="false" customHeight="false" outlineLevel="0" collapsed="false">
      <c r="B11" s="6" t="s">
        <v>90</v>
      </c>
      <c r="C11" s="8" t="n">
        <v>38449</v>
      </c>
      <c r="D11" s="13" t="n">
        <f aca="false">DAY(C11)</f>
        <v>7</v>
      </c>
      <c r="E11" s="13" t="n">
        <f aca="false">MONTH(C11)</f>
        <v>4</v>
      </c>
      <c r="F11" s="13" t="str">
        <f aca="false">TEXT(C11,"MMMM")</f>
        <v>April</v>
      </c>
      <c r="G11" s="13" t="n">
        <f aca="false">YEAR(C11)</f>
        <v>2005</v>
      </c>
      <c r="H11" s="13" t="n">
        <f aca="false">DATEDIF(C11,$C$3,"Y")</f>
        <v>18</v>
      </c>
      <c r="I11" s="13" t="str">
        <f aca="false">CONCATENATE(H11," ","YEARS"," ",DATEDIF(C11,$C$3,"YM")," ","MONTHS"," ",DATEDIF(C11,$C$3,"MD")," ","DAYS")</f>
        <v>18 YEARS 3 MONTHS 30 DAYS</v>
      </c>
    </row>
    <row r="12" customFormat="false" ht="14.25" hidden="false" customHeight="false" outlineLevel="0" collapsed="false">
      <c r="B12" s="6" t="s">
        <v>95</v>
      </c>
      <c r="C12" s="8" t="n">
        <v>39846</v>
      </c>
      <c r="D12" s="13" t="n">
        <f aca="false">DAY(C12)</f>
        <v>2</v>
      </c>
      <c r="E12" s="13" t="n">
        <f aca="false">MONTH(C12)</f>
        <v>2</v>
      </c>
      <c r="F12" s="13" t="str">
        <f aca="false">TEXT(C12,"MMMM")</f>
        <v>February</v>
      </c>
      <c r="G12" s="13" t="n">
        <f aca="false">YEAR(C12)</f>
        <v>2009</v>
      </c>
      <c r="H12" s="13" t="n">
        <f aca="false">DATEDIF(C12,$C$3,"Y")</f>
        <v>14</v>
      </c>
      <c r="I12" s="13" t="str">
        <f aca="false">CONCATENATE(H12," ","YEARS"," ",DATEDIF(C12,$C$3,"YM")," ","MONTHS"," ",DATEDIF(C12,$C$3,"MD")," ","DAYS")</f>
        <v>14 YEARS 6 MONTHS 4 DAYS</v>
      </c>
    </row>
    <row r="13" customFormat="false" ht="14.25" hidden="false" customHeight="false" outlineLevel="0" collapsed="false">
      <c r="B13" s="6" t="s">
        <v>99</v>
      </c>
      <c r="C13" s="8" t="n">
        <v>40330</v>
      </c>
      <c r="D13" s="13" t="n">
        <f aca="false">DAY(C13)</f>
        <v>1</v>
      </c>
      <c r="E13" s="13" t="n">
        <f aca="false">MONTH(C13)</f>
        <v>6</v>
      </c>
      <c r="F13" s="13" t="str">
        <f aca="false">TEXT(C13,"MMMM")</f>
        <v>June</v>
      </c>
      <c r="G13" s="13" t="n">
        <f aca="false">YEAR(C13)</f>
        <v>2010</v>
      </c>
      <c r="H13" s="13" t="n">
        <f aca="false">DATEDIF(C13,$C$3,"Y")</f>
        <v>13</v>
      </c>
      <c r="I13" s="13" t="str">
        <f aca="false">CONCATENATE(H13," ","YEARS"," ",DATEDIF(C13,$C$3,"YM")," ","MONTHS"," ",DATEDIF(C13,$C$3,"MD")," ","DAYS")</f>
        <v>13 YEARS 2 MONTHS 5 DAYS</v>
      </c>
    </row>
    <row r="14" customFormat="false" ht="14.25" hidden="false" customHeight="false" outlineLevel="0" collapsed="false">
      <c r="B14" s="6" t="s">
        <v>104</v>
      </c>
      <c r="C14" s="8" t="n">
        <v>40495</v>
      </c>
      <c r="D14" s="13" t="n">
        <f aca="false">DAY(C14)</f>
        <v>13</v>
      </c>
      <c r="E14" s="13" t="n">
        <f aca="false">MONTH(C14)</f>
        <v>11</v>
      </c>
      <c r="F14" s="13" t="str">
        <f aca="false">TEXT(C14,"MMMM")</f>
        <v>November</v>
      </c>
      <c r="G14" s="13" t="n">
        <f aca="false">YEAR(C14)</f>
        <v>2010</v>
      </c>
      <c r="H14" s="13" t="n">
        <f aca="false">DATEDIF(C14,$C$3,"Y")</f>
        <v>12</v>
      </c>
      <c r="I14" s="13" t="str">
        <f aca="false">CONCATENATE(H14," ","YEARS"," ",DATEDIF(C14,$C$3,"YM")," ","MONTHS"," ",DATEDIF(C14,$C$3,"MD")," ","DAYS")</f>
        <v>12 YEARS 8 MONTHS 24 DAYS</v>
      </c>
    </row>
    <row r="15" customFormat="false" ht="14.25" hidden="false" customHeight="false" outlineLevel="0" collapsed="false">
      <c r="B15" s="6" t="s">
        <v>108</v>
      </c>
      <c r="C15" s="8" t="n">
        <v>40574</v>
      </c>
      <c r="D15" s="13" t="n">
        <f aca="false">DAY(C15)</f>
        <v>31</v>
      </c>
      <c r="E15" s="13" t="n">
        <f aca="false">MONTH(C15)</f>
        <v>1</v>
      </c>
      <c r="F15" s="13" t="str">
        <f aca="false">TEXT(C15,"MMMM")</f>
        <v>January</v>
      </c>
      <c r="G15" s="13" t="n">
        <f aca="false">YEAR(C15)</f>
        <v>2011</v>
      </c>
      <c r="H15" s="13" t="n">
        <f aca="false">DATEDIF(C15,$C$3,"Y")</f>
        <v>12</v>
      </c>
      <c r="I15" s="13" t="str">
        <f aca="false">CONCATENATE(H15," ","YEARS"," ",DATEDIF(C15,$C$3,"YM")," ","MONTHS"," ",DATEDIF(C15,$C$3,"MD")," ","DAYS")</f>
        <v>12 YEARS 6 MONTHS 6 DAYS</v>
      </c>
    </row>
    <row r="16" customFormat="false" ht="14.25" hidden="false" customHeight="false" outlineLevel="0" collapsed="false">
      <c r="B16" s="6" t="s">
        <v>112</v>
      </c>
      <c r="C16" s="8" t="n">
        <v>41400</v>
      </c>
      <c r="D16" s="13" t="n">
        <f aca="false">DAY(C16)</f>
        <v>6</v>
      </c>
      <c r="E16" s="13" t="n">
        <f aca="false">MONTH(C16)</f>
        <v>5</v>
      </c>
      <c r="F16" s="13" t="str">
        <f aca="false">TEXT(C16,"MMMM")</f>
        <v>May</v>
      </c>
      <c r="G16" s="13" t="n">
        <f aca="false">YEAR(C16)</f>
        <v>2013</v>
      </c>
      <c r="H16" s="13" t="n">
        <f aca="false">DATEDIF(C16,$C$3,"Y")</f>
        <v>10</v>
      </c>
      <c r="I16" s="13" t="str">
        <f aca="false">CONCATENATE(H16," ","YEARS"," ",DATEDIF(C16,$C$3,"YM")," ","MONTHS"," ",DATEDIF(C16,$C$3,"MD")," ","DAYS")</f>
        <v>10 YEARS 3 MONTHS 0 DAYS</v>
      </c>
    </row>
    <row r="17" customFormat="false" ht="14.25" hidden="false" customHeight="false" outlineLevel="0" collapsed="false">
      <c r="B17" s="6" t="s">
        <v>117</v>
      </c>
      <c r="C17" s="8" t="n">
        <v>42027</v>
      </c>
      <c r="D17" s="13" t="n">
        <f aca="false">DAY(C17)</f>
        <v>23</v>
      </c>
      <c r="E17" s="13" t="n">
        <f aca="false">MONTH(C17)</f>
        <v>1</v>
      </c>
      <c r="F17" s="13" t="str">
        <f aca="false">TEXT(C17,"MMMM")</f>
        <v>January</v>
      </c>
      <c r="G17" s="13" t="n">
        <f aca="false">YEAR(C17)</f>
        <v>2015</v>
      </c>
      <c r="H17" s="13" t="n">
        <f aca="false">DATEDIF(C17,$C$3,"Y")</f>
        <v>8</v>
      </c>
      <c r="I17" s="13" t="str">
        <f aca="false">CONCATENATE(H17," ","YEARS"," ",DATEDIF(C17,$C$3,"YM")," ","MONTHS"," ",DATEDIF(C17,$C$3,"MD")," ","DAYS")</f>
        <v>8 YEARS 6 MONTHS 14 DAYS</v>
      </c>
    </row>
    <row r="18" customFormat="false" ht="14.25" hidden="false" customHeight="false" outlineLevel="0" collapsed="false">
      <c r="B18" s="6" t="s">
        <v>120</v>
      </c>
      <c r="C18" s="8" t="n">
        <v>42124</v>
      </c>
      <c r="D18" s="13" t="n">
        <f aca="false">DAY(C18)</f>
        <v>30</v>
      </c>
      <c r="E18" s="13" t="n">
        <f aca="false">MONTH(C18)</f>
        <v>4</v>
      </c>
      <c r="F18" s="13" t="str">
        <f aca="false">TEXT(C18,"MMMM")</f>
        <v>April</v>
      </c>
      <c r="G18" s="13" t="n">
        <f aca="false">YEAR(C18)</f>
        <v>2015</v>
      </c>
      <c r="H18" s="13" t="n">
        <f aca="false">DATEDIF(C18,$C$3,"Y")</f>
        <v>8</v>
      </c>
      <c r="I18" s="13" t="str">
        <f aca="false">CONCATENATE(H18," ","YEARS"," ",DATEDIF(C18,$C$3,"YM")," ","MONTHS"," ",DATEDIF(C18,$C$3,"MD")," ","DAYS")</f>
        <v>8 YEARS 3 MONTHS 7 DAYS</v>
      </c>
    </row>
    <row r="22" customFormat="false" ht="14.25" hidden="false" customHeight="false" outlineLevel="0" collapsed="false">
      <c r="B22" s="14" t="s">
        <v>192</v>
      </c>
    </row>
    <row r="24" customFormat="false" ht="14.25" hidden="false" customHeight="false" outlineLevel="0" collapsed="false">
      <c r="B24" s="15" t="s">
        <v>193</v>
      </c>
      <c r="C24" s="15" t="s">
        <v>194</v>
      </c>
    </row>
    <row r="25" customFormat="false" ht="14.25" hidden="false" customHeight="false" outlineLevel="0" collapsed="false">
      <c r="B25" s="16" t="n">
        <v>20070623</v>
      </c>
      <c r="C25" s="17" t="str">
        <f aca="false">TEXT(DATE(LEFT(B25,4),MID(B25,5,2),RIGHT(B25,2)),"mm/dd/yyyy")</f>
        <v>06/23/2007</v>
      </c>
      <c r="E25" s="18"/>
    </row>
    <row r="26" customFormat="false" ht="14.25" hidden="false" customHeight="false" outlineLevel="0" collapsed="false">
      <c r="B26" s="19" t="n">
        <v>20070624</v>
      </c>
      <c r="C26" s="17" t="str">
        <f aca="false">TEXT(DATE(LEFT(B26,4),MID(B26,5,2),RIGHT(B26,2)),"mm/dd/yyyy")</f>
        <v>06/24/2007</v>
      </c>
    </row>
    <row r="27" customFormat="false" ht="14.25" hidden="false" customHeight="false" outlineLevel="0" collapsed="false">
      <c r="B27" s="19" t="n">
        <v>20070523</v>
      </c>
      <c r="C27" s="17" t="str">
        <f aca="false">TEXT(DATE(LEFT(B27,4),MID(B27,5,2),RIGHT(B27,2)),"mm/dd/yyyy")</f>
        <v>05/23/2007</v>
      </c>
    </row>
    <row r="28" customFormat="false" ht="14.25" hidden="false" customHeight="false" outlineLevel="0" collapsed="false">
      <c r="B28" s="19" t="n">
        <v>20061202</v>
      </c>
      <c r="C28" s="17" t="str">
        <f aca="false">TEXT(DATE(LEFT(B28,4),MID(B28,5,2),RIGHT(B28,2)),"mm/dd/yyyy")</f>
        <v>12/02/2006</v>
      </c>
    </row>
    <row r="29" customFormat="false" ht="14.25" hidden="false" customHeight="false" outlineLevel="0" collapsed="false">
      <c r="B29" s="19" t="n">
        <v>20070112</v>
      </c>
      <c r="C29" s="17" t="str">
        <f aca="false">TEXT(DATE(LEFT(B29,4),MID(B29,5,2),RIGHT(B29,2)),"mm/dd/yyyy")</f>
        <v>01/12/2007</v>
      </c>
    </row>
    <row r="30" customFormat="false" ht="14.25" hidden="false" customHeight="false" outlineLevel="0" collapsed="false">
      <c r="B30" s="19" t="n">
        <v>20070519</v>
      </c>
      <c r="C30" s="17" t="str">
        <f aca="false">TEXT(DATE(LEFT(B30,4),MID(B30,5,2),RIGHT(B30,2)),"mm/dd/yyyy")</f>
        <v>05/19/2007</v>
      </c>
    </row>
    <row r="31" customFormat="false" ht="14.25" hidden="false" customHeight="false" outlineLevel="0" collapsed="false">
      <c r="B31" s="19" t="n">
        <v>20080419</v>
      </c>
      <c r="C31" s="17" t="str">
        <f aca="false">TEXT(DATE(LEFT(B31,4),MID(B31,5,2),RIGHT(B31,2)),"mm/dd/yyyy")</f>
        <v>04/19/2008</v>
      </c>
    </row>
    <row r="32" customFormat="false" ht="14.25" hidden="false" customHeight="false" outlineLevel="0" collapsed="false">
      <c r="B32" s="19" t="n">
        <v>20071017</v>
      </c>
      <c r="C32" s="17" t="str">
        <f aca="false">TEXT(DATE(LEFT(B32,4),MID(B32,5,2),RIGHT(B32,2)),"mm/dd/yyyy")</f>
        <v>10/17/2007</v>
      </c>
    </row>
    <row r="33" customFormat="false" ht="14.25" hidden="false" customHeight="false" outlineLevel="0" collapsed="false">
      <c r="B33" s="20" t="n">
        <v>20051220</v>
      </c>
      <c r="C33" s="17" t="str">
        <f aca="false">TEXT(DATE(LEFT(B33,4),MID(B33,5,2),RIGHT(B33,2)),"mm/dd/yyyy")</f>
        <v>12/20/2005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87890625" defaultRowHeight="12.75" zeroHeight="false" outlineLevelRow="0" outlineLevelCol="0"/>
  <cols>
    <col collapsed="false" customWidth="true" hidden="false" outlineLevel="0" max="1" min="1" style="21" width="12.89"/>
    <col collapsed="false" customWidth="true" hidden="false" outlineLevel="0" max="2" min="2" style="21" width="11.66"/>
    <col collapsed="false" customWidth="true" hidden="false" outlineLevel="0" max="3" min="3" style="21" width="10.44"/>
    <col collapsed="false" customWidth="true" hidden="false" outlineLevel="0" max="4" min="4" style="21" width="12.44"/>
    <col collapsed="false" customWidth="false" hidden="false" outlineLevel="0" max="5" min="5" style="21" width="8.88"/>
    <col collapsed="false" customWidth="true" hidden="false" outlineLevel="0" max="6" min="6" style="21" width="12.56"/>
    <col collapsed="false" customWidth="true" hidden="false" outlineLevel="0" max="7" min="7" style="21" width="22.67"/>
    <col collapsed="false" customWidth="true" hidden="false" outlineLevel="0" max="8" min="8" style="21" width="44.83"/>
    <col collapsed="false" customWidth="false" hidden="false" outlineLevel="0" max="11" min="9" style="21" width="8.88"/>
    <col collapsed="false" customWidth="true" hidden="false" outlineLevel="0" max="12" min="12" style="21" width="12.56"/>
    <col collapsed="false" customWidth="false" hidden="false" outlineLevel="0" max="13" min="13" style="21" width="8.88"/>
    <col collapsed="false" customWidth="true" hidden="false" outlineLevel="0" max="14" min="14" style="21" width="10.33"/>
    <col collapsed="false" customWidth="true" hidden="false" outlineLevel="0" max="15" min="15" style="21" width="43.33"/>
    <col collapsed="false" customWidth="false" hidden="false" outlineLevel="0" max="18" min="16" style="21" width="8.88"/>
    <col collapsed="false" customWidth="true" hidden="false" outlineLevel="0" max="19" min="19" style="21" width="12.33"/>
    <col collapsed="false" customWidth="false" hidden="false" outlineLevel="0" max="256" min="20" style="21" width="8.88"/>
    <col collapsed="false" customWidth="true" hidden="false" outlineLevel="0" max="257" min="257" style="21" width="12.89"/>
    <col collapsed="false" customWidth="true" hidden="false" outlineLevel="0" max="258" min="258" style="21" width="11.66"/>
    <col collapsed="false" customWidth="true" hidden="false" outlineLevel="0" max="259" min="259" style="21" width="10.44"/>
    <col collapsed="false" customWidth="true" hidden="false" outlineLevel="0" max="260" min="260" style="21" width="12.44"/>
    <col collapsed="false" customWidth="false" hidden="false" outlineLevel="0" max="261" min="261" style="21" width="8.88"/>
    <col collapsed="false" customWidth="true" hidden="false" outlineLevel="0" max="262" min="262" style="21" width="10.11"/>
    <col collapsed="false" customWidth="false" hidden="false" outlineLevel="0" max="263" min="263" style="21" width="8.88"/>
    <col collapsed="false" customWidth="true" hidden="false" outlineLevel="0" max="264" min="264" style="21" width="9.67"/>
    <col collapsed="false" customWidth="false" hidden="false" outlineLevel="0" max="512" min="265" style="21" width="8.88"/>
    <col collapsed="false" customWidth="true" hidden="false" outlineLevel="0" max="513" min="513" style="21" width="12.89"/>
    <col collapsed="false" customWidth="true" hidden="false" outlineLevel="0" max="514" min="514" style="21" width="11.66"/>
    <col collapsed="false" customWidth="true" hidden="false" outlineLevel="0" max="515" min="515" style="21" width="10.44"/>
    <col collapsed="false" customWidth="true" hidden="false" outlineLevel="0" max="516" min="516" style="21" width="12.44"/>
    <col collapsed="false" customWidth="false" hidden="false" outlineLevel="0" max="517" min="517" style="21" width="8.88"/>
    <col collapsed="false" customWidth="true" hidden="false" outlineLevel="0" max="518" min="518" style="21" width="10.11"/>
    <col collapsed="false" customWidth="false" hidden="false" outlineLevel="0" max="519" min="519" style="21" width="8.88"/>
    <col collapsed="false" customWidth="true" hidden="false" outlineLevel="0" max="520" min="520" style="21" width="9.67"/>
    <col collapsed="false" customWidth="false" hidden="false" outlineLevel="0" max="768" min="521" style="21" width="8.88"/>
    <col collapsed="false" customWidth="true" hidden="false" outlineLevel="0" max="769" min="769" style="21" width="12.89"/>
    <col collapsed="false" customWidth="true" hidden="false" outlineLevel="0" max="770" min="770" style="21" width="11.66"/>
    <col collapsed="false" customWidth="true" hidden="false" outlineLevel="0" max="771" min="771" style="21" width="10.44"/>
    <col collapsed="false" customWidth="true" hidden="false" outlineLevel="0" max="772" min="772" style="21" width="12.44"/>
    <col collapsed="false" customWidth="false" hidden="false" outlineLevel="0" max="773" min="773" style="21" width="8.88"/>
    <col collapsed="false" customWidth="true" hidden="false" outlineLevel="0" max="774" min="774" style="21" width="10.11"/>
    <col collapsed="false" customWidth="false" hidden="false" outlineLevel="0" max="775" min="775" style="21" width="8.88"/>
    <col collapsed="false" customWidth="true" hidden="false" outlineLevel="0" max="776" min="776" style="21" width="9.67"/>
    <col collapsed="false" customWidth="false" hidden="false" outlineLevel="0" max="1024" min="777" style="21" width="8.88"/>
    <col collapsed="false" customWidth="true" hidden="false" outlineLevel="0" max="1025" min="1025" style="21" width="12.89"/>
    <col collapsed="false" customWidth="true" hidden="false" outlineLevel="0" max="1026" min="1026" style="21" width="11.66"/>
    <col collapsed="false" customWidth="true" hidden="false" outlineLevel="0" max="1027" min="1027" style="21" width="10.44"/>
    <col collapsed="false" customWidth="true" hidden="false" outlineLevel="0" max="1028" min="1028" style="21" width="12.44"/>
    <col collapsed="false" customWidth="false" hidden="false" outlineLevel="0" max="1029" min="1029" style="21" width="8.88"/>
    <col collapsed="false" customWidth="true" hidden="false" outlineLevel="0" max="1030" min="1030" style="21" width="10.11"/>
    <col collapsed="false" customWidth="false" hidden="false" outlineLevel="0" max="1031" min="1031" style="21" width="8.88"/>
    <col collapsed="false" customWidth="true" hidden="false" outlineLevel="0" max="1032" min="1032" style="21" width="9.67"/>
    <col collapsed="false" customWidth="false" hidden="false" outlineLevel="0" max="1280" min="1033" style="21" width="8.88"/>
    <col collapsed="false" customWidth="true" hidden="false" outlineLevel="0" max="1281" min="1281" style="21" width="12.89"/>
    <col collapsed="false" customWidth="true" hidden="false" outlineLevel="0" max="1282" min="1282" style="21" width="11.66"/>
    <col collapsed="false" customWidth="true" hidden="false" outlineLevel="0" max="1283" min="1283" style="21" width="10.44"/>
    <col collapsed="false" customWidth="true" hidden="false" outlineLevel="0" max="1284" min="1284" style="21" width="12.44"/>
    <col collapsed="false" customWidth="false" hidden="false" outlineLevel="0" max="1285" min="1285" style="21" width="8.88"/>
    <col collapsed="false" customWidth="true" hidden="false" outlineLevel="0" max="1286" min="1286" style="21" width="10.11"/>
    <col collapsed="false" customWidth="false" hidden="false" outlineLevel="0" max="1287" min="1287" style="21" width="8.88"/>
    <col collapsed="false" customWidth="true" hidden="false" outlineLevel="0" max="1288" min="1288" style="21" width="9.67"/>
    <col collapsed="false" customWidth="false" hidden="false" outlineLevel="0" max="1536" min="1289" style="21" width="8.88"/>
    <col collapsed="false" customWidth="true" hidden="false" outlineLevel="0" max="1537" min="1537" style="21" width="12.89"/>
    <col collapsed="false" customWidth="true" hidden="false" outlineLevel="0" max="1538" min="1538" style="21" width="11.66"/>
    <col collapsed="false" customWidth="true" hidden="false" outlineLevel="0" max="1539" min="1539" style="21" width="10.44"/>
    <col collapsed="false" customWidth="true" hidden="false" outlineLevel="0" max="1540" min="1540" style="21" width="12.44"/>
    <col collapsed="false" customWidth="false" hidden="false" outlineLevel="0" max="1541" min="1541" style="21" width="8.88"/>
    <col collapsed="false" customWidth="true" hidden="false" outlineLevel="0" max="1542" min="1542" style="21" width="10.11"/>
    <col collapsed="false" customWidth="false" hidden="false" outlineLevel="0" max="1543" min="1543" style="21" width="8.88"/>
    <col collapsed="false" customWidth="true" hidden="false" outlineLevel="0" max="1544" min="1544" style="21" width="9.67"/>
    <col collapsed="false" customWidth="false" hidden="false" outlineLevel="0" max="1792" min="1545" style="21" width="8.88"/>
    <col collapsed="false" customWidth="true" hidden="false" outlineLevel="0" max="1793" min="1793" style="21" width="12.89"/>
    <col collapsed="false" customWidth="true" hidden="false" outlineLevel="0" max="1794" min="1794" style="21" width="11.66"/>
    <col collapsed="false" customWidth="true" hidden="false" outlineLevel="0" max="1795" min="1795" style="21" width="10.44"/>
    <col collapsed="false" customWidth="true" hidden="false" outlineLevel="0" max="1796" min="1796" style="21" width="12.44"/>
    <col collapsed="false" customWidth="false" hidden="false" outlineLevel="0" max="1797" min="1797" style="21" width="8.88"/>
    <col collapsed="false" customWidth="true" hidden="false" outlineLevel="0" max="1798" min="1798" style="21" width="10.11"/>
    <col collapsed="false" customWidth="false" hidden="false" outlineLevel="0" max="1799" min="1799" style="21" width="8.88"/>
    <col collapsed="false" customWidth="true" hidden="false" outlineLevel="0" max="1800" min="1800" style="21" width="9.67"/>
    <col collapsed="false" customWidth="false" hidden="false" outlineLevel="0" max="2048" min="1801" style="21" width="8.88"/>
    <col collapsed="false" customWidth="true" hidden="false" outlineLevel="0" max="2049" min="2049" style="21" width="12.89"/>
    <col collapsed="false" customWidth="true" hidden="false" outlineLevel="0" max="2050" min="2050" style="21" width="11.66"/>
    <col collapsed="false" customWidth="true" hidden="false" outlineLevel="0" max="2051" min="2051" style="21" width="10.44"/>
    <col collapsed="false" customWidth="true" hidden="false" outlineLevel="0" max="2052" min="2052" style="21" width="12.44"/>
    <col collapsed="false" customWidth="false" hidden="false" outlineLevel="0" max="2053" min="2053" style="21" width="8.88"/>
    <col collapsed="false" customWidth="true" hidden="false" outlineLevel="0" max="2054" min="2054" style="21" width="10.11"/>
    <col collapsed="false" customWidth="false" hidden="false" outlineLevel="0" max="2055" min="2055" style="21" width="8.88"/>
    <col collapsed="false" customWidth="true" hidden="false" outlineLevel="0" max="2056" min="2056" style="21" width="9.67"/>
    <col collapsed="false" customWidth="false" hidden="false" outlineLevel="0" max="2304" min="2057" style="21" width="8.88"/>
    <col collapsed="false" customWidth="true" hidden="false" outlineLevel="0" max="2305" min="2305" style="21" width="12.89"/>
    <col collapsed="false" customWidth="true" hidden="false" outlineLevel="0" max="2306" min="2306" style="21" width="11.66"/>
    <col collapsed="false" customWidth="true" hidden="false" outlineLevel="0" max="2307" min="2307" style="21" width="10.44"/>
    <col collapsed="false" customWidth="true" hidden="false" outlineLevel="0" max="2308" min="2308" style="21" width="12.44"/>
    <col collapsed="false" customWidth="false" hidden="false" outlineLevel="0" max="2309" min="2309" style="21" width="8.88"/>
    <col collapsed="false" customWidth="true" hidden="false" outlineLevel="0" max="2310" min="2310" style="21" width="10.11"/>
    <col collapsed="false" customWidth="false" hidden="false" outlineLevel="0" max="2311" min="2311" style="21" width="8.88"/>
    <col collapsed="false" customWidth="true" hidden="false" outlineLevel="0" max="2312" min="2312" style="21" width="9.67"/>
    <col collapsed="false" customWidth="false" hidden="false" outlineLevel="0" max="2560" min="2313" style="21" width="8.88"/>
    <col collapsed="false" customWidth="true" hidden="false" outlineLevel="0" max="2561" min="2561" style="21" width="12.89"/>
    <col collapsed="false" customWidth="true" hidden="false" outlineLevel="0" max="2562" min="2562" style="21" width="11.66"/>
    <col collapsed="false" customWidth="true" hidden="false" outlineLevel="0" max="2563" min="2563" style="21" width="10.44"/>
    <col collapsed="false" customWidth="true" hidden="false" outlineLevel="0" max="2564" min="2564" style="21" width="12.44"/>
    <col collapsed="false" customWidth="false" hidden="false" outlineLevel="0" max="2565" min="2565" style="21" width="8.88"/>
    <col collapsed="false" customWidth="true" hidden="false" outlineLevel="0" max="2566" min="2566" style="21" width="10.11"/>
    <col collapsed="false" customWidth="false" hidden="false" outlineLevel="0" max="2567" min="2567" style="21" width="8.88"/>
    <col collapsed="false" customWidth="true" hidden="false" outlineLevel="0" max="2568" min="2568" style="21" width="9.67"/>
    <col collapsed="false" customWidth="false" hidden="false" outlineLevel="0" max="2816" min="2569" style="21" width="8.88"/>
    <col collapsed="false" customWidth="true" hidden="false" outlineLevel="0" max="2817" min="2817" style="21" width="12.89"/>
    <col collapsed="false" customWidth="true" hidden="false" outlineLevel="0" max="2818" min="2818" style="21" width="11.66"/>
    <col collapsed="false" customWidth="true" hidden="false" outlineLevel="0" max="2819" min="2819" style="21" width="10.44"/>
    <col collapsed="false" customWidth="true" hidden="false" outlineLevel="0" max="2820" min="2820" style="21" width="12.44"/>
    <col collapsed="false" customWidth="false" hidden="false" outlineLevel="0" max="2821" min="2821" style="21" width="8.88"/>
    <col collapsed="false" customWidth="true" hidden="false" outlineLevel="0" max="2822" min="2822" style="21" width="10.11"/>
    <col collapsed="false" customWidth="false" hidden="false" outlineLevel="0" max="2823" min="2823" style="21" width="8.88"/>
    <col collapsed="false" customWidth="true" hidden="false" outlineLevel="0" max="2824" min="2824" style="21" width="9.67"/>
    <col collapsed="false" customWidth="false" hidden="false" outlineLevel="0" max="3072" min="2825" style="21" width="8.88"/>
    <col collapsed="false" customWidth="true" hidden="false" outlineLevel="0" max="3073" min="3073" style="21" width="12.89"/>
    <col collapsed="false" customWidth="true" hidden="false" outlineLevel="0" max="3074" min="3074" style="21" width="11.66"/>
    <col collapsed="false" customWidth="true" hidden="false" outlineLevel="0" max="3075" min="3075" style="21" width="10.44"/>
    <col collapsed="false" customWidth="true" hidden="false" outlineLevel="0" max="3076" min="3076" style="21" width="12.44"/>
    <col collapsed="false" customWidth="false" hidden="false" outlineLevel="0" max="3077" min="3077" style="21" width="8.88"/>
    <col collapsed="false" customWidth="true" hidden="false" outlineLevel="0" max="3078" min="3078" style="21" width="10.11"/>
    <col collapsed="false" customWidth="false" hidden="false" outlineLevel="0" max="3079" min="3079" style="21" width="8.88"/>
    <col collapsed="false" customWidth="true" hidden="false" outlineLevel="0" max="3080" min="3080" style="21" width="9.67"/>
    <col collapsed="false" customWidth="false" hidden="false" outlineLevel="0" max="3328" min="3081" style="21" width="8.88"/>
    <col collapsed="false" customWidth="true" hidden="false" outlineLevel="0" max="3329" min="3329" style="21" width="12.89"/>
    <col collapsed="false" customWidth="true" hidden="false" outlineLevel="0" max="3330" min="3330" style="21" width="11.66"/>
    <col collapsed="false" customWidth="true" hidden="false" outlineLevel="0" max="3331" min="3331" style="21" width="10.44"/>
    <col collapsed="false" customWidth="true" hidden="false" outlineLevel="0" max="3332" min="3332" style="21" width="12.44"/>
    <col collapsed="false" customWidth="false" hidden="false" outlineLevel="0" max="3333" min="3333" style="21" width="8.88"/>
    <col collapsed="false" customWidth="true" hidden="false" outlineLevel="0" max="3334" min="3334" style="21" width="10.11"/>
    <col collapsed="false" customWidth="false" hidden="false" outlineLevel="0" max="3335" min="3335" style="21" width="8.88"/>
    <col collapsed="false" customWidth="true" hidden="false" outlineLevel="0" max="3336" min="3336" style="21" width="9.67"/>
    <col collapsed="false" customWidth="false" hidden="false" outlineLevel="0" max="3584" min="3337" style="21" width="8.88"/>
    <col collapsed="false" customWidth="true" hidden="false" outlineLevel="0" max="3585" min="3585" style="21" width="12.89"/>
    <col collapsed="false" customWidth="true" hidden="false" outlineLevel="0" max="3586" min="3586" style="21" width="11.66"/>
    <col collapsed="false" customWidth="true" hidden="false" outlineLevel="0" max="3587" min="3587" style="21" width="10.44"/>
    <col collapsed="false" customWidth="true" hidden="false" outlineLevel="0" max="3588" min="3588" style="21" width="12.44"/>
    <col collapsed="false" customWidth="false" hidden="false" outlineLevel="0" max="3589" min="3589" style="21" width="8.88"/>
    <col collapsed="false" customWidth="true" hidden="false" outlineLevel="0" max="3590" min="3590" style="21" width="10.11"/>
    <col collapsed="false" customWidth="false" hidden="false" outlineLevel="0" max="3591" min="3591" style="21" width="8.88"/>
    <col collapsed="false" customWidth="true" hidden="false" outlineLevel="0" max="3592" min="3592" style="21" width="9.67"/>
    <col collapsed="false" customWidth="false" hidden="false" outlineLevel="0" max="3840" min="3593" style="21" width="8.88"/>
    <col collapsed="false" customWidth="true" hidden="false" outlineLevel="0" max="3841" min="3841" style="21" width="12.89"/>
    <col collapsed="false" customWidth="true" hidden="false" outlineLevel="0" max="3842" min="3842" style="21" width="11.66"/>
    <col collapsed="false" customWidth="true" hidden="false" outlineLevel="0" max="3843" min="3843" style="21" width="10.44"/>
    <col collapsed="false" customWidth="true" hidden="false" outlineLevel="0" max="3844" min="3844" style="21" width="12.44"/>
    <col collapsed="false" customWidth="false" hidden="false" outlineLevel="0" max="3845" min="3845" style="21" width="8.88"/>
    <col collapsed="false" customWidth="true" hidden="false" outlineLevel="0" max="3846" min="3846" style="21" width="10.11"/>
    <col collapsed="false" customWidth="false" hidden="false" outlineLevel="0" max="3847" min="3847" style="21" width="8.88"/>
    <col collapsed="false" customWidth="true" hidden="false" outlineLevel="0" max="3848" min="3848" style="21" width="9.67"/>
    <col collapsed="false" customWidth="false" hidden="false" outlineLevel="0" max="4096" min="3849" style="21" width="8.88"/>
    <col collapsed="false" customWidth="true" hidden="false" outlineLevel="0" max="4097" min="4097" style="21" width="12.89"/>
    <col collapsed="false" customWidth="true" hidden="false" outlineLevel="0" max="4098" min="4098" style="21" width="11.66"/>
    <col collapsed="false" customWidth="true" hidden="false" outlineLevel="0" max="4099" min="4099" style="21" width="10.44"/>
    <col collapsed="false" customWidth="true" hidden="false" outlineLevel="0" max="4100" min="4100" style="21" width="12.44"/>
    <col collapsed="false" customWidth="false" hidden="false" outlineLevel="0" max="4101" min="4101" style="21" width="8.88"/>
    <col collapsed="false" customWidth="true" hidden="false" outlineLevel="0" max="4102" min="4102" style="21" width="10.11"/>
    <col collapsed="false" customWidth="false" hidden="false" outlineLevel="0" max="4103" min="4103" style="21" width="8.88"/>
    <col collapsed="false" customWidth="true" hidden="false" outlineLevel="0" max="4104" min="4104" style="21" width="9.67"/>
    <col collapsed="false" customWidth="false" hidden="false" outlineLevel="0" max="4352" min="4105" style="21" width="8.88"/>
    <col collapsed="false" customWidth="true" hidden="false" outlineLevel="0" max="4353" min="4353" style="21" width="12.89"/>
    <col collapsed="false" customWidth="true" hidden="false" outlineLevel="0" max="4354" min="4354" style="21" width="11.66"/>
    <col collapsed="false" customWidth="true" hidden="false" outlineLevel="0" max="4355" min="4355" style="21" width="10.44"/>
    <col collapsed="false" customWidth="true" hidden="false" outlineLevel="0" max="4356" min="4356" style="21" width="12.44"/>
    <col collapsed="false" customWidth="false" hidden="false" outlineLevel="0" max="4357" min="4357" style="21" width="8.88"/>
    <col collapsed="false" customWidth="true" hidden="false" outlineLevel="0" max="4358" min="4358" style="21" width="10.11"/>
    <col collapsed="false" customWidth="false" hidden="false" outlineLevel="0" max="4359" min="4359" style="21" width="8.88"/>
    <col collapsed="false" customWidth="true" hidden="false" outlineLevel="0" max="4360" min="4360" style="21" width="9.67"/>
    <col collapsed="false" customWidth="false" hidden="false" outlineLevel="0" max="4608" min="4361" style="21" width="8.88"/>
    <col collapsed="false" customWidth="true" hidden="false" outlineLevel="0" max="4609" min="4609" style="21" width="12.89"/>
    <col collapsed="false" customWidth="true" hidden="false" outlineLevel="0" max="4610" min="4610" style="21" width="11.66"/>
    <col collapsed="false" customWidth="true" hidden="false" outlineLevel="0" max="4611" min="4611" style="21" width="10.44"/>
    <col collapsed="false" customWidth="true" hidden="false" outlineLevel="0" max="4612" min="4612" style="21" width="12.44"/>
    <col collapsed="false" customWidth="false" hidden="false" outlineLevel="0" max="4613" min="4613" style="21" width="8.88"/>
    <col collapsed="false" customWidth="true" hidden="false" outlineLevel="0" max="4614" min="4614" style="21" width="10.11"/>
    <col collapsed="false" customWidth="false" hidden="false" outlineLevel="0" max="4615" min="4615" style="21" width="8.88"/>
    <col collapsed="false" customWidth="true" hidden="false" outlineLevel="0" max="4616" min="4616" style="21" width="9.67"/>
    <col collapsed="false" customWidth="false" hidden="false" outlineLevel="0" max="4864" min="4617" style="21" width="8.88"/>
    <col collapsed="false" customWidth="true" hidden="false" outlineLevel="0" max="4865" min="4865" style="21" width="12.89"/>
    <col collapsed="false" customWidth="true" hidden="false" outlineLevel="0" max="4866" min="4866" style="21" width="11.66"/>
    <col collapsed="false" customWidth="true" hidden="false" outlineLevel="0" max="4867" min="4867" style="21" width="10.44"/>
    <col collapsed="false" customWidth="true" hidden="false" outlineLevel="0" max="4868" min="4868" style="21" width="12.44"/>
    <col collapsed="false" customWidth="false" hidden="false" outlineLevel="0" max="4869" min="4869" style="21" width="8.88"/>
    <col collapsed="false" customWidth="true" hidden="false" outlineLevel="0" max="4870" min="4870" style="21" width="10.11"/>
    <col collapsed="false" customWidth="false" hidden="false" outlineLevel="0" max="4871" min="4871" style="21" width="8.88"/>
    <col collapsed="false" customWidth="true" hidden="false" outlineLevel="0" max="4872" min="4872" style="21" width="9.67"/>
    <col collapsed="false" customWidth="false" hidden="false" outlineLevel="0" max="5120" min="4873" style="21" width="8.88"/>
    <col collapsed="false" customWidth="true" hidden="false" outlineLevel="0" max="5121" min="5121" style="21" width="12.89"/>
    <col collapsed="false" customWidth="true" hidden="false" outlineLevel="0" max="5122" min="5122" style="21" width="11.66"/>
    <col collapsed="false" customWidth="true" hidden="false" outlineLevel="0" max="5123" min="5123" style="21" width="10.44"/>
    <col collapsed="false" customWidth="true" hidden="false" outlineLevel="0" max="5124" min="5124" style="21" width="12.44"/>
    <col collapsed="false" customWidth="false" hidden="false" outlineLevel="0" max="5125" min="5125" style="21" width="8.88"/>
    <col collapsed="false" customWidth="true" hidden="false" outlineLevel="0" max="5126" min="5126" style="21" width="10.11"/>
    <col collapsed="false" customWidth="false" hidden="false" outlineLevel="0" max="5127" min="5127" style="21" width="8.88"/>
    <col collapsed="false" customWidth="true" hidden="false" outlineLevel="0" max="5128" min="5128" style="21" width="9.67"/>
    <col collapsed="false" customWidth="false" hidden="false" outlineLevel="0" max="5376" min="5129" style="21" width="8.88"/>
    <col collapsed="false" customWidth="true" hidden="false" outlineLevel="0" max="5377" min="5377" style="21" width="12.89"/>
    <col collapsed="false" customWidth="true" hidden="false" outlineLevel="0" max="5378" min="5378" style="21" width="11.66"/>
    <col collapsed="false" customWidth="true" hidden="false" outlineLevel="0" max="5379" min="5379" style="21" width="10.44"/>
    <col collapsed="false" customWidth="true" hidden="false" outlineLevel="0" max="5380" min="5380" style="21" width="12.44"/>
    <col collapsed="false" customWidth="false" hidden="false" outlineLevel="0" max="5381" min="5381" style="21" width="8.88"/>
    <col collapsed="false" customWidth="true" hidden="false" outlineLevel="0" max="5382" min="5382" style="21" width="10.11"/>
    <col collapsed="false" customWidth="false" hidden="false" outlineLevel="0" max="5383" min="5383" style="21" width="8.88"/>
    <col collapsed="false" customWidth="true" hidden="false" outlineLevel="0" max="5384" min="5384" style="21" width="9.67"/>
    <col collapsed="false" customWidth="false" hidden="false" outlineLevel="0" max="5632" min="5385" style="21" width="8.88"/>
    <col collapsed="false" customWidth="true" hidden="false" outlineLevel="0" max="5633" min="5633" style="21" width="12.89"/>
    <col collapsed="false" customWidth="true" hidden="false" outlineLevel="0" max="5634" min="5634" style="21" width="11.66"/>
    <col collapsed="false" customWidth="true" hidden="false" outlineLevel="0" max="5635" min="5635" style="21" width="10.44"/>
    <col collapsed="false" customWidth="true" hidden="false" outlineLevel="0" max="5636" min="5636" style="21" width="12.44"/>
    <col collapsed="false" customWidth="false" hidden="false" outlineLevel="0" max="5637" min="5637" style="21" width="8.88"/>
    <col collapsed="false" customWidth="true" hidden="false" outlineLevel="0" max="5638" min="5638" style="21" width="10.11"/>
    <col collapsed="false" customWidth="false" hidden="false" outlineLevel="0" max="5639" min="5639" style="21" width="8.88"/>
    <col collapsed="false" customWidth="true" hidden="false" outlineLevel="0" max="5640" min="5640" style="21" width="9.67"/>
    <col collapsed="false" customWidth="false" hidden="false" outlineLevel="0" max="5888" min="5641" style="21" width="8.88"/>
    <col collapsed="false" customWidth="true" hidden="false" outlineLevel="0" max="5889" min="5889" style="21" width="12.89"/>
    <col collapsed="false" customWidth="true" hidden="false" outlineLevel="0" max="5890" min="5890" style="21" width="11.66"/>
    <col collapsed="false" customWidth="true" hidden="false" outlineLevel="0" max="5891" min="5891" style="21" width="10.44"/>
    <col collapsed="false" customWidth="true" hidden="false" outlineLevel="0" max="5892" min="5892" style="21" width="12.44"/>
    <col collapsed="false" customWidth="false" hidden="false" outlineLevel="0" max="5893" min="5893" style="21" width="8.88"/>
    <col collapsed="false" customWidth="true" hidden="false" outlineLevel="0" max="5894" min="5894" style="21" width="10.11"/>
    <col collapsed="false" customWidth="false" hidden="false" outlineLevel="0" max="5895" min="5895" style="21" width="8.88"/>
    <col collapsed="false" customWidth="true" hidden="false" outlineLevel="0" max="5896" min="5896" style="21" width="9.67"/>
    <col collapsed="false" customWidth="false" hidden="false" outlineLevel="0" max="6144" min="5897" style="21" width="8.88"/>
    <col collapsed="false" customWidth="true" hidden="false" outlineLevel="0" max="6145" min="6145" style="21" width="12.89"/>
    <col collapsed="false" customWidth="true" hidden="false" outlineLevel="0" max="6146" min="6146" style="21" width="11.66"/>
    <col collapsed="false" customWidth="true" hidden="false" outlineLevel="0" max="6147" min="6147" style="21" width="10.44"/>
    <col collapsed="false" customWidth="true" hidden="false" outlineLevel="0" max="6148" min="6148" style="21" width="12.44"/>
    <col collapsed="false" customWidth="false" hidden="false" outlineLevel="0" max="6149" min="6149" style="21" width="8.88"/>
    <col collapsed="false" customWidth="true" hidden="false" outlineLevel="0" max="6150" min="6150" style="21" width="10.11"/>
    <col collapsed="false" customWidth="false" hidden="false" outlineLevel="0" max="6151" min="6151" style="21" width="8.88"/>
    <col collapsed="false" customWidth="true" hidden="false" outlineLevel="0" max="6152" min="6152" style="21" width="9.67"/>
    <col collapsed="false" customWidth="false" hidden="false" outlineLevel="0" max="6400" min="6153" style="21" width="8.88"/>
    <col collapsed="false" customWidth="true" hidden="false" outlineLevel="0" max="6401" min="6401" style="21" width="12.89"/>
    <col collapsed="false" customWidth="true" hidden="false" outlineLevel="0" max="6402" min="6402" style="21" width="11.66"/>
    <col collapsed="false" customWidth="true" hidden="false" outlineLevel="0" max="6403" min="6403" style="21" width="10.44"/>
    <col collapsed="false" customWidth="true" hidden="false" outlineLevel="0" max="6404" min="6404" style="21" width="12.44"/>
    <col collapsed="false" customWidth="false" hidden="false" outlineLevel="0" max="6405" min="6405" style="21" width="8.88"/>
    <col collapsed="false" customWidth="true" hidden="false" outlineLevel="0" max="6406" min="6406" style="21" width="10.11"/>
    <col collapsed="false" customWidth="false" hidden="false" outlineLevel="0" max="6407" min="6407" style="21" width="8.88"/>
    <col collapsed="false" customWidth="true" hidden="false" outlineLevel="0" max="6408" min="6408" style="21" width="9.67"/>
    <col collapsed="false" customWidth="false" hidden="false" outlineLevel="0" max="6656" min="6409" style="21" width="8.88"/>
    <col collapsed="false" customWidth="true" hidden="false" outlineLevel="0" max="6657" min="6657" style="21" width="12.89"/>
    <col collapsed="false" customWidth="true" hidden="false" outlineLevel="0" max="6658" min="6658" style="21" width="11.66"/>
    <col collapsed="false" customWidth="true" hidden="false" outlineLevel="0" max="6659" min="6659" style="21" width="10.44"/>
    <col collapsed="false" customWidth="true" hidden="false" outlineLevel="0" max="6660" min="6660" style="21" width="12.44"/>
    <col collapsed="false" customWidth="false" hidden="false" outlineLevel="0" max="6661" min="6661" style="21" width="8.88"/>
    <col collapsed="false" customWidth="true" hidden="false" outlineLevel="0" max="6662" min="6662" style="21" width="10.11"/>
    <col collapsed="false" customWidth="false" hidden="false" outlineLevel="0" max="6663" min="6663" style="21" width="8.88"/>
    <col collapsed="false" customWidth="true" hidden="false" outlineLevel="0" max="6664" min="6664" style="21" width="9.67"/>
    <col collapsed="false" customWidth="false" hidden="false" outlineLevel="0" max="6912" min="6665" style="21" width="8.88"/>
    <col collapsed="false" customWidth="true" hidden="false" outlineLevel="0" max="6913" min="6913" style="21" width="12.89"/>
    <col collapsed="false" customWidth="true" hidden="false" outlineLevel="0" max="6914" min="6914" style="21" width="11.66"/>
    <col collapsed="false" customWidth="true" hidden="false" outlineLevel="0" max="6915" min="6915" style="21" width="10.44"/>
    <col collapsed="false" customWidth="true" hidden="false" outlineLevel="0" max="6916" min="6916" style="21" width="12.44"/>
    <col collapsed="false" customWidth="false" hidden="false" outlineLevel="0" max="6917" min="6917" style="21" width="8.88"/>
    <col collapsed="false" customWidth="true" hidden="false" outlineLevel="0" max="6918" min="6918" style="21" width="10.11"/>
    <col collapsed="false" customWidth="false" hidden="false" outlineLevel="0" max="6919" min="6919" style="21" width="8.88"/>
    <col collapsed="false" customWidth="true" hidden="false" outlineLevel="0" max="6920" min="6920" style="21" width="9.67"/>
    <col collapsed="false" customWidth="false" hidden="false" outlineLevel="0" max="7168" min="6921" style="21" width="8.88"/>
    <col collapsed="false" customWidth="true" hidden="false" outlineLevel="0" max="7169" min="7169" style="21" width="12.89"/>
    <col collapsed="false" customWidth="true" hidden="false" outlineLevel="0" max="7170" min="7170" style="21" width="11.66"/>
    <col collapsed="false" customWidth="true" hidden="false" outlineLevel="0" max="7171" min="7171" style="21" width="10.44"/>
    <col collapsed="false" customWidth="true" hidden="false" outlineLevel="0" max="7172" min="7172" style="21" width="12.44"/>
    <col collapsed="false" customWidth="false" hidden="false" outlineLevel="0" max="7173" min="7173" style="21" width="8.88"/>
    <col collapsed="false" customWidth="true" hidden="false" outlineLevel="0" max="7174" min="7174" style="21" width="10.11"/>
    <col collapsed="false" customWidth="false" hidden="false" outlineLevel="0" max="7175" min="7175" style="21" width="8.88"/>
    <col collapsed="false" customWidth="true" hidden="false" outlineLevel="0" max="7176" min="7176" style="21" width="9.67"/>
    <col collapsed="false" customWidth="false" hidden="false" outlineLevel="0" max="7424" min="7177" style="21" width="8.88"/>
    <col collapsed="false" customWidth="true" hidden="false" outlineLevel="0" max="7425" min="7425" style="21" width="12.89"/>
    <col collapsed="false" customWidth="true" hidden="false" outlineLevel="0" max="7426" min="7426" style="21" width="11.66"/>
    <col collapsed="false" customWidth="true" hidden="false" outlineLevel="0" max="7427" min="7427" style="21" width="10.44"/>
    <col collapsed="false" customWidth="true" hidden="false" outlineLevel="0" max="7428" min="7428" style="21" width="12.44"/>
    <col collapsed="false" customWidth="false" hidden="false" outlineLevel="0" max="7429" min="7429" style="21" width="8.88"/>
    <col collapsed="false" customWidth="true" hidden="false" outlineLevel="0" max="7430" min="7430" style="21" width="10.11"/>
    <col collapsed="false" customWidth="false" hidden="false" outlineLevel="0" max="7431" min="7431" style="21" width="8.88"/>
    <col collapsed="false" customWidth="true" hidden="false" outlineLevel="0" max="7432" min="7432" style="21" width="9.67"/>
    <col collapsed="false" customWidth="false" hidden="false" outlineLevel="0" max="7680" min="7433" style="21" width="8.88"/>
    <col collapsed="false" customWidth="true" hidden="false" outlineLevel="0" max="7681" min="7681" style="21" width="12.89"/>
    <col collapsed="false" customWidth="true" hidden="false" outlineLevel="0" max="7682" min="7682" style="21" width="11.66"/>
    <col collapsed="false" customWidth="true" hidden="false" outlineLevel="0" max="7683" min="7683" style="21" width="10.44"/>
    <col collapsed="false" customWidth="true" hidden="false" outlineLevel="0" max="7684" min="7684" style="21" width="12.44"/>
    <col collapsed="false" customWidth="false" hidden="false" outlineLevel="0" max="7685" min="7685" style="21" width="8.88"/>
    <col collapsed="false" customWidth="true" hidden="false" outlineLevel="0" max="7686" min="7686" style="21" width="10.11"/>
    <col collapsed="false" customWidth="false" hidden="false" outlineLevel="0" max="7687" min="7687" style="21" width="8.88"/>
    <col collapsed="false" customWidth="true" hidden="false" outlineLevel="0" max="7688" min="7688" style="21" width="9.67"/>
    <col collapsed="false" customWidth="false" hidden="false" outlineLevel="0" max="7936" min="7689" style="21" width="8.88"/>
    <col collapsed="false" customWidth="true" hidden="false" outlineLevel="0" max="7937" min="7937" style="21" width="12.89"/>
    <col collapsed="false" customWidth="true" hidden="false" outlineLevel="0" max="7938" min="7938" style="21" width="11.66"/>
    <col collapsed="false" customWidth="true" hidden="false" outlineLevel="0" max="7939" min="7939" style="21" width="10.44"/>
    <col collapsed="false" customWidth="true" hidden="false" outlineLevel="0" max="7940" min="7940" style="21" width="12.44"/>
    <col collapsed="false" customWidth="false" hidden="false" outlineLevel="0" max="7941" min="7941" style="21" width="8.88"/>
    <col collapsed="false" customWidth="true" hidden="false" outlineLevel="0" max="7942" min="7942" style="21" width="10.11"/>
    <col collapsed="false" customWidth="false" hidden="false" outlineLevel="0" max="7943" min="7943" style="21" width="8.88"/>
    <col collapsed="false" customWidth="true" hidden="false" outlineLevel="0" max="7944" min="7944" style="21" width="9.67"/>
    <col collapsed="false" customWidth="false" hidden="false" outlineLevel="0" max="8192" min="7945" style="21" width="8.88"/>
    <col collapsed="false" customWidth="true" hidden="false" outlineLevel="0" max="8193" min="8193" style="21" width="12.89"/>
    <col collapsed="false" customWidth="true" hidden="false" outlineLevel="0" max="8194" min="8194" style="21" width="11.66"/>
    <col collapsed="false" customWidth="true" hidden="false" outlineLevel="0" max="8195" min="8195" style="21" width="10.44"/>
    <col collapsed="false" customWidth="true" hidden="false" outlineLevel="0" max="8196" min="8196" style="21" width="12.44"/>
    <col collapsed="false" customWidth="false" hidden="false" outlineLevel="0" max="8197" min="8197" style="21" width="8.88"/>
    <col collapsed="false" customWidth="true" hidden="false" outlineLevel="0" max="8198" min="8198" style="21" width="10.11"/>
    <col collapsed="false" customWidth="false" hidden="false" outlineLevel="0" max="8199" min="8199" style="21" width="8.88"/>
    <col collapsed="false" customWidth="true" hidden="false" outlineLevel="0" max="8200" min="8200" style="21" width="9.67"/>
    <col collapsed="false" customWidth="false" hidden="false" outlineLevel="0" max="8448" min="8201" style="21" width="8.88"/>
    <col collapsed="false" customWidth="true" hidden="false" outlineLevel="0" max="8449" min="8449" style="21" width="12.89"/>
    <col collapsed="false" customWidth="true" hidden="false" outlineLevel="0" max="8450" min="8450" style="21" width="11.66"/>
    <col collapsed="false" customWidth="true" hidden="false" outlineLevel="0" max="8451" min="8451" style="21" width="10.44"/>
    <col collapsed="false" customWidth="true" hidden="false" outlineLevel="0" max="8452" min="8452" style="21" width="12.44"/>
    <col collapsed="false" customWidth="false" hidden="false" outlineLevel="0" max="8453" min="8453" style="21" width="8.88"/>
    <col collapsed="false" customWidth="true" hidden="false" outlineLevel="0" max="8454" min="8454" style="21" width="10.11"/>
    <col collapsed="false" customWidth="false" hidden="false" outlineLevel="0" max="8455" min="8455" style="21" width="8.88"/>
    <col collapsed="false" customWidth="true" hidden="false" outlineLevel="0" max="8456" min="8456" style="21" width="9.67"/>
    <col collapsed="false" customWidth="false" hidden="false" outlineLevel="0" max="8704" min="8457" style="21" width="8.88"/>
    <col collapsed="false" customWidth="true" hidden="false" outlineLevel="0" max="8705" min="8705" style="21" width="12.89"/>
    <col collapsed="false" customWidth="true" hidden="false" outlineLevel="0" max="8706" min="8706" style="21" width="11.66"/>
    <col collapsed="false" customWidth="true" hidden="false" outlineLevel="0" max="8707" min="8707" style="21" width="10.44"/>
    <col collapsed="false" customWidth="true" hidden="false" outlineLevel="0" max="8708" min="8708" style="21" width="12.44"/>
    <col collapsed="false" customWidth="false" hidden="false" outlineLevel="0" max="8709" min="8709" style="21" width="8.88"/>
    <col collapsed="false" customWidth="true" hidden="false" outlineLevel="0" max="8710" min="8710" style="21" width="10.11"/>
    <col collapsed="false" customWidth="false" hidden="false" outlineLevel="0" max="8711" min="8711" style="21" width="8.88"/>
    <col collapsed="false" customWidth="true" hidden="false" outlineLevel="0" max="8712" min="8712" style="21" width="9.67"/>
    <col collapsed="false" customWidth="false" hidden="false" outlineLevel="0" max="8960" min="8713" style="21" width="8.88"/>
    <col collapsed="false" customWidth="true" hidden="false" outlineLevel="0" max="8961" min="8961" style="21" width="12.89"/>
    <col collapsed="false" customWidth="true" hidden="false" outlineLevel="0" max="8962" min="8962" style="21" width="11.66"/>
    <col collapsed="false" customWidth="true" hidden="false" outlineLevel="0" max="8963" min="8963" style="21" width="10.44"/>
    <col collapsed="false" customWidth="true" hidden="false" outlineLevel="0" max="8964" min="8964" style="21" width="12.44"/>
    <col collapsed="false" customWidth="false" hidden="false" outlineLevel="0" max="8965" min="8965" style="21" width="8.88"/>
    <col collapsed="false" customWidth="true" hidden="false" outlineLevel="0" max="8966" min="8966" style="21" width="10.11"/>
    <col collapsed="false" customWidth="false" hidden="false" outlineLevel="0" max="8967" min="8967" style="21" width="8.88"/>
    <col collapsed="false" customWidth="true" hidden="false" outlineLevel="0" max="8968" min="8968" style="21" width="9.67"/>
    <col collapsed="false" customWidth="false" hidden="false" outlineLevel="0" max="9216" min="8969" style="21" width="8.88"/>
    <col collapsed="false" customWidth="true" hidden="false" outlineLevel="0" max="9217" min="9217" style="21" width="12.89"/>
    <col collapsed="false" customWidth="true" hidden="false" outlineLevel="0" max="9218" min="9218" style="21" width="11.66"/>
    <col collapsed="false" customWidth="true" hidden="false" outlineLevel="0" max="9219" min="9219" style="21" width="10.44"/>
    <col collapsed="false" customWidth="true" hidden="false" outlineLevel="0" max="9220" min="9220" style="21" width="12.44"/>
    <col collapsed="false" customWidth="false" hidden="false" outlineLevel="0" max="9221" min="9221" style="21" width="8.88"/>
    <col collapsed="false" customWidth="true" hidden="false" outlineLevel="0" max="9222" min="9222" style="21" width="10.11"/>
    <col collapsed="false" customWidth="false" hidden="false" outlineLevel="0" max="9223" min="9223" style="21" width="8.88"/>
    <col collapsed="false" customWidth="true" hidden="false" outlineLevel="0" max="9224" min="9224" style="21" width="9.67"/>
    <col collapsed="false" customWidth="false" hidden="false" outlineLevel="0" max="9472" min="9225" style="21" width="8.88"/>
    <col collapsed="false" customWidth="true" hidden="false" outlineLevel="0" max="9473" min="9473" style="21" width="12.89"/>
    <col collapsed="false" customWidth="true" hidden="false" outlineLevel="0" max="9474" min="9474" style="21" width="11.66"/>
    <col collapsed="false" customWidth="true" hidden="false" outlineLevel="0" max="9475" min="9475" style="21" width="10.44"/>
    <col collapsed="false" customWidth="true" hidden="false" outlineLevel="0" max="9476" min="9476" style="21" width="12.44"/>
    <col collapsed="false" customWidth="false" hidden="false" outlineLevel="0" max="9477" min="9477" style="21" width="8.88"/>
    <col collapsed="false" customWidth="true" hidden="false" outlineLevel="0" max="9478" min="9478" style="21" width="10.11"/>
    <col collapsed="false" customWidth="false" hidden="false" outlineLevel="0" max="9479" min="9479" style="21" width="8.88"/>
    <col collapsed="false" customWidth="true" hidden="false" outlineLevel="0" max="9480" min="9480" style="21" width="9.67"/>
    <col collapsed="false" customWidth="false" hidden="false" outlineLevel="0" max="9728" min="9481" style="21" width="8.88"/>
    <col collapsed="false" customWidth="true" hidden="false" outlineLevel="0" max="9729" min="9729" style="21" width="12.89"/>
    <col collapsed="false" customWidth="true" hidden="false" outlineLevel="0" max="9730" min="9730" style="21" width="11.66"/>
    <col collapsed="false" customWidth="true" hidden="false" outlineLevel="0" max="9731" min="9731" style="21" width="10.44"/>
    <col collapsed="false" customWidth="true" hidden="false" outlineLevel="0" max="9732" min="9732" style="21" width="12.44"/>
    <col collapsed="false" customWidth="false" hidden="false" outlineLevel="0" max="9733" min="9733" style="21" width="8.88"/>
    <col collapsed="false" customWidth="true" hidden="false" outlineLevel="0" max="9734" min="9734" style="21" width="10.11"/>
    <col collapsed="false" customWidth="false" hidden="false" outlineLevel="0" max="9735" min="9735" style="21" width="8.88"/>
    <col collapsed="false" customWidth="true" hidden="false" outlineLevel="0" max="9736" min="9736" style="21" width="9.67"/>
    <col collapsed="false" customWidth="false" hidden="false" outlineLevel="0" max="9984" min="9737" style="21" width="8.88"/>
    <col collapsed="false" customWidth="true" hidden="false" outlineLevel="0" max="9985" min="9985" style="21" width="12.89"/>
    <col collapsed="false" customWidth="true" hidden="false" outlineLevel="0" max="9986" min="9986" style="21" width="11.66"/>
    <col collapsed="false" customWidth="true" hidden="false" outlineLevel="0" max="9987" min="9987" style="21" width="10.44"/>
    <col collapsed="false" customWidth="true" hidden="false" outlineLevel="0" max="9988" min="9988" style="21" width="12.44"/>
    <col collapsed="false" customWidth="false" hidden="false" outlineLevel="0" max="9989" min="9989" style="21" width="8.88"/>
    <col collapsed="false" customWidth="true" hidden="false" outlineLevel="0" max="9990" min="9990" style="21" width="10.11"/>
    <col collapsed="false" customWidth="false" hidden="false" outlineLevel="0" max="9991" min="9991" style="21" width="8.88"/>
    <col collapsed="false" customWidth="true" hidden="false" outlineLevel="0" max="9992" min="9992" style="21" width="9.67"/>
    <col collapsed="false" customWidth="false" hidden="false" outlineLevel="0" max="10240" min="9993" style="21" width="8.88"/>
    <col collapsed="false" customWidth="true" hidden="false" outlineLevel="0" max="10241" min="10241" style="21" width="12.89"/>
    <col collapsed="false" customWidth="true" hidden="false" outlineLevel="0" max="10242" min="10242" style="21" width="11.66"/>
    <col collapsed="false" customWidth="true" hidden="false" outlineLevel="0" max="10243" min="10243" style="21" width="10.44"/>
    <col collapsed="false" customWidth="true" hidden="false" outlineLevel="0" max="10244" min="10244" style="21" width="12.44"/>
    <col collapsed="false" customWidth="false" hidden="false" outlineLevel="0" max="10245" min="10245" style="21" width="8.88"/>
    <col collapsed="false" customWidth="true" hidden="false" outlineLevel="0" max="10246" min="10246" style="21" width="10.11"/>
    <col collapsed="false" customWidth="false" hidden="false" outlineLevel="0" max="10247" min="10247" style="21" width="8.88"/>
    <col collapsed="false" customWidth="true" hidden="false" outlineLevel="0" max="10248" min="10248" style="21" width="9.67"/>
    <col collapsed="false" customWidth="false" hidden="false" outlineLevel="0" max="10496" min="10249" style="21" width="8.88"/>
    <col collapsed="false" customWidth="true" hidden="false" outlineLevel="0" max="10497" min="10497" style="21" width="12.89"/>
    <col collapsed="false" customWidth="true" hidden="false" outlineLevel="0" max="10498" min="10498" style="21" width="11.66"/>
    <col collapsed="false" customWidth="true" hidden="false" outlineLevel="0" max="10499" min="10499" style="21" width="10.44"/>
    <col collapsed="false" customWidth="true" hidden="false" outlineLevel="0" max="10500" min="10500" style="21" width="12.44"/>
    <col collapsed="false" customWidth="false" hidden="false" outlineLevel="0" max="10501" min="10501" style="21" width="8.88"/>
    <col collapsed="false" customWidth="true" hidden="false" outlineLevel="0" max="10502" min="10502" style="21" width="10.11"/>
    <col collapsed="false" customWidth="false" hidden="false" outlineLevel="0" max="10503" min="10503" style="21" width="8.88"/>
    <col collapsed="false" customWidth="true" hidden="false" outlineLevel="0" max="10504" min="10504" style="21" width="9.67"/>
    <col collapsed="false" customWidth="false" hidden="false" outlineLevel="0" max="10752" min="10505" style="21" width="8.88"/>
    <col collapsed="false" customWidth="true" hidden="false" outlineLevel="0" max="10753" min="10753" style="21" width="12.89"/>
    <col collapsed="false" customWidth="true" hidden="false" outlineLevel="0" max="10754" min="10754" style="21" width="11.66"/>
    <col collapsed="false" customWidth="true" hidden="false" outlineLevel="0" max="10755" min="10755" style="21" width="10.44"/>
    <col collapsed="false" customWidth="true" hidden="false" outlineLevel="0" max="10756" min="10756" style="21" width="12.44"/>
    <col collapsed="false" customWidth="false" hidden="false" outlineLevel="0" max="10757" min="10757" style="21" width="8.88"/>
    <col collapsed="false" customWidth="true" hidden="false" outlineLevel="0" max="10758" min="10758" style="21" width="10.11"/>
    <col collapsed="false" customWidth="false" hidden="false" outlineLevel="0" max="10759" min="10759" style="21" width="8.88"/>
    <col collapsed="false" customWidth="true" hidden="false" outlineLevel="0" max="10760" min="10760" style="21" width="9.67"/>
    <col collapsed="false" customWidth="false" hidden="false" outlineLevel="0" max="11008" min="10761" style="21" width="8.88"/>
    <col collapsed="false" customWidth="true" hidden="false" outlineLevel="0" max="11009" min="11009" style="21" width="12.89"/>
    <col collapsed="false" customWidth="true" hidden="false" outlineLevel="0" max="11010" min="11010" style="21" width="11.66"/>
    <col collapsed="false" customWidth="true" hidden="false" outlineLevel="0" max="11011" min="11011" style="21" width="10.44"/>
    <col collapsed="false" customWidth="true" hidden="false" outlineLevel="0" max="11012" min="11012" style="21" width="12.44"/>
    <col collapsed="false" customWidth="false" hidden="false" outlineLevel="0" max="11013" min="11013" style="21" width="8.88"/>
    <col collapsed="false" customWidth="true" hidden="false" outlineLevel="0" max="11014" min="11014" style="21" width="10.11"/>
    <col collapsed="false" customWidth="false" hidden="false" outlineLevel="0" max="11015" min="11015" style="21" width="8.88"/>
    <col collapsed="false" customWidth="true" hidden="false" outlineLevel="0" max="11016" min="11016" style="21" width="9.67"/>
    <col collapsed="false" customWidth="false" hidden="false" outlineLevel="0" max="11264" min="11017" style="21" width="8.88"/>
    <col collapsed="false" customWidth="true" hidden="false" outlineLevel="0" max="11265" min="11265" style="21" width="12.89"/>
    <col collapsed="false" customWidth="true" hidden="false" outlineLevel="0" max="11266" min="11266" style="21" width="11.66"/>
    <col collapsed="false" customWidth="true" hidden="false" outlineLevel="0" max="11267" min="11267" style="21" width="10.44"/>
    <col collapsed="false" customWidth="true" hidden="false" outlineLevel="0" max="11268" min="11268" style="21" width="12.44"/>
    <col collapsed="false" customWidth="false" hidden="false" outlineLevel="0" max="11269" min="11269" style="21" width="8.88"/>
    <col collapsed="false" customWidth="true" hidden="false" outlineLevel="0" max="11270" min="11270" style="21" width="10.11"/>
    <col collapsed="false" customWidth="false" hidden="false" outlineLevel="0" max="11271" min="11271" style="21" width="8.88"/>
    <col collapsed="false" customWidth="true" hidden="false" outlineLevel="0" max="11272" min="11272" style="21" width="9.67"/>
    <col collapsed="false" customWidth="false" hidden="false" outlineLevel="0" max="11520" min="11273" style="21" width="8.88"/>
    <col collapsed="false" customWidth="true" hidden="false" outlineLevel="0" max="11521" min="11521" style="21" width="12.89"/>
    <col collapsed="false" customWidth="true" hidden="false" outlineLevel="0" max="11522" min="11522" style="21" width="11.66"/>
    <col collapsed="false" customWidth="true" hidden="false" outlineLevel="0" max="11523" min="11523" style="21" width="10.44"/>
    <col collapsed="false" customWidth="true" hidden="false" outlineLevel="0" max="11524" min="11524" style="21" width="12.44"/>
    <col collapsed="false" customWidth="false" hidden="false" outlineLevel="0" max="11525" min="11525" style="21" width="8.88"/>
    <col collapsed="false" customWidth="true" hidden="false" outlineLevel="0" max="11526" min="11526" style="21" width="10.11"/>
    <col collapsed="false" customWidth="false" hidden="false" outlineLevel="0" max="11527" min="11527" style="21" width="8.88"/>
    <col collapsed="false" customWidth="true" hidden="false" outlineLevel="0" max="11528" min="11528" style="21" width="9.67"/>
    <col collapsed="false" customWidth="false" hidden="false" outlineLevel="0" max="11776" min="11529" style="21" width="8.88"/>
    <col collapsed="false" customWidth="true" hidden="false" outlineLevel="0" max="11777" min="11777" style="21" width="12.89"/>
    <col collapsed="false" customWidth="true" hidden="false" outlineLevel="0" max="11778" min="11778" style="21" width="11.66"/>
    <col collapsed="false" customWidth="true" hidden="false" outlineLevel="0" max="11779" min="11779" style="21" width="10.44"/>
    <col collapsed="false" customWidth="true" hidden="false" outlineLevel="0" max="11780" min="11780" style="21" width="12.44"/>
    <col collapsed="false" customWidth="false" hidden="false" outlineLevel="0" max="11781" min="11781" style="21" width="8.88"/>
    <col collapsed="false" customWidth="true" hidden="false" outlineLevel="0" max="11782" min="11782" style="21" width="10.11"/>
    <col collapsed="false" customWidth="false" hidden="false" outlineLevel="0" max="11783" min="11783" style="21" width="8.88"/>
    <col collapsed="false" customWidth="true" hidden="false" outlineLevel="0" max="11784" min="11784" style="21" width="9.67"/>
    <col collapsed="false" customWidth="false" hidden="false" outlineLevel="0" max="12032" min="11785" style="21" width="8.88"/>
    <col collapsed="false" customWidth="true" hidden="false" outlineLevel="0" max="12033" min="12033" style="21" width="12.89"/>
    <col collapsed="false" customWidth="true" hidden="false" outlineLevel="0" max="12034" min="12034" style="21" width="11.66"/>
    <col collapsed="false" customWidth="true" hidden="false" outlineLevel="0" max="12035" min="12035" style="21" width="10.44"/>
    <col collapsed="false" customWidth="true" hidden="false" outlineLevel="0" max="12036" min="12036" style="21" width="12.44"/>
    <col collapsed="false" customWidth="false" hidden="false" outlineLevel="0" max="12037" min="12037" style="21" width="8.88"/>
    <col collapsed="false" customWidth="true" hidden="false" outlineLevel="0" max="12038" min="12038" style="21" width="10.11"/>
    <col collapsed="false" customWidth="false" hidden="false" outlineLevel="0" max="12039" min="12039" style="21" width="8.88"/>
    <col collapsed="false" customWidth="true" hidden="false" outlineLevel="0" max="12040" min="12040" style="21" width="9.67"/>
    <col collapsed="false" customWidth="false" hidden="false" outlineLevel="0" max="12288" min="12041" style="21" width="8.88"/>
    <col collapsed="false" customWidth="true" hidden="false" outlineLevel="0" max="12289" min="12289" style="21" width="12.89"/>
    <col collapsed="false" customWidth="true" hidden="false" outlineLevel="0" max="12290" min="12290" style="21" width="11.66"/>
    <col collapsed="false" customWidth="true" hidden="false" outlineLevel="0" max="12291" min="12291" style="21" width="10.44"/>
    <col collapsed="false" customWidth="true" hidden="false" outlineLevel="0" max="12292" min="12292" style="21" width="12.44"/>
    <col collapsed="false" customWidth="false" hidden="false" outlineLevel="0" max="12293" min="12293" style="21" width="8.88"/>
    <col collapsed="false" customWidth="true" hidden="false" outlineLevel="0" max="12294" min="12294" style="21" width="10.11"/>
    <col collapsed="false" customWidth="false" hidden="false" outlineLevel="0" max="12295" min="12295" style="21" width="8.88"/>
    <col collapsed="false" customWidth="true" hidden="false" outlineLevel="0" max="12296" min="12296" style="21" width="9.67"/>
    <col collapsed="false" customWidth="false" hidden="false" outlineLevel="0" max="12544" min="12297" style="21" width="8.88"/>
    <col collapsed="false" customWidth="true" hidden="false" outlineLevel="0" max="12545" min="12545" style="21" width="12.89"/>
    <col collapsed="false" customWidth="true" hidden="false" outlineLevel="0" max="12546" min="12546" style="21" width="11.66"/>
    <col collapsed="false" customWidth="true" hidden="false" outlineLevel="0" max="12547" min="12547" style="21" width="10.44"/>
    <col collapsed="false" customWidth="true" hidden="false" outlineLevel="0" max="12548" min="12548" style="21" width="12.44"/>
    <col collapsed="false" customWidth="false" hidden="false" outlineLevel="0" max="12549" min="12549" style="21" width="8.88"/>
    <col collapsed="false" customWidth="true" hidden="false" outlineLevel="0" max="12550" min="12550" style="21" width="10.11"/>
    <col collapsed="false" customWidth="false" hidden="false" outlineLevel="0" max="12551" min="12551" style="21" width="8.88"/>
    <col collapsed="false" customWidth="true" hidden="false" outlineLevel="0" max="12552" min="12552" style="21" width="9.67"/>
    <col collapsed="false" customWidth="false" hidden="false" outlineLevel="0" max="12800" min="12553" style="21" width="8.88"/>
    <col collapsed="false" customWidth="true" hidden="false" outlineLevel="0" max="12801" min="12801" style="21" width="12.89"/>
    <col collapsed="false" customWidth="true" hidden="false" outlineLevel="0" max="12802" min="12802" style="21" width="11.66"/>
    <col collapsed="false" customWidth="true" hidden="false" outlineLevel="0" max="12803" min="12803" style="21" width="10.44"/>
    <col collapsed="false" customWidth="true" hidden="false" outlineLevel="0" max="12804" min="12804" style="21" width="12.44"/>
    <col collapsed="false" customWidth="false" hidden="false" outlineLevel="0" max="12805" min="12805" style="21" width="8.88"/>
    <col collapsed="false" customWidth="true" hidden="false" outlineLevel="0" max="12806" min="12806" style="21" width="10.11"/>
    <col collapsed="false" customWidth="false" hidden="false" outlineLevel="0" max="12807" min="12807" style="21" width="8.88"/>
    <col collapsed="false" customWidth="true" hidden="false" outlineLevel="0" max="12808" min="12808" style="21" width="9.67"/>
    <col collapsed="false" customWidth="false" hidden="false" outlineLevel="0" max="13056" min="12809" style="21" width="8.88"/>
    <col collapsed="false" customWidth="true" hidden="false" outlineLevel="0" max="13057" min="13057" style="21" width="12.89"/>
    <col collapsed="false" customWidth="true" hidden="false" outlineLevel="0" max="13058" min="13058" style="21" width="11.66"/>
    <col collapsed="false" customWidth="true" hidden="false" outlineLevel="0" max="13059" min="13059" style="21" width="10.44"/>
    <col collapsed="false" customWidth="true" hidden="false" outlineLevel="0" max="13060" min="13060" style="21" width="12.44"/>
    <col collapsed="false" customWidth="false" hidden="false" outlineLevel="0" max="13061" min="13061" style="21" width="8.88"/>
    <col collapsed="false" customWidth="true" hidden="false" outlineLevel="0" max="13062" min="13062" style="21" width="10.11"/>
    <col collapsed="false" customWidth="false" hidden="false" outlineLevel="0" max="13063" min="13063" style="21" width="8.88"/>
    <col collapsed="false" customWidth="true" hidden="false" outlineLevel="0" max="13064" min="13064" style="21" width="9.67"/>
    <col collapsed="false" customWidth="false" hidden="false" outlineLevel="0" max="13312" min="13065" style="21" width="8.88"/>
    <col collapsed="false" customWidth="true" hidden="false" outlineLevel="0" max="13313" min="13313" style="21" width="12.89"/>
    <col collapsed="false" customWidth="true" hidden="false" outlineLevel="0" max="13314" min="13314" style="21" width="11.66"/>
    <col collapsed="false" customWidth="true" hidden="false" outlineLevel="0" max="13315" min="13315" style="21" width="10.44"/>
    <col collapsed="false" customWidth="true" hidden="false" outlineLevel="0" max="13316" min="13316" style="21" width="12.44"/>
    <col collapsed="false" customWidth="false" hidden="false" outlineLevel="0" max="13317" min="13317" style="21" width="8.88"/>
    <col collapsed="false" customWidth="true" hidden="false" outlineLevel="0" max="13318" min="13318" style="21" width="10.11"/>
    <col collapsed="false" customWidth="false" hidden="false" outlineLevel="0" max="13319" min="13319" style="21" width="8.88"/>
    <col collapsed="false" customWidth="true" hidden="false" outlineLevel="0" max="13320" min="13320" style="21" width="9.67"/>
    <col collapsed="false" customWidth="false" hidden="false" outlineLevel="0" max="13568" min="13321" style="21" width="8.88"/>
    <col collapsed="false" customWidth="true" hidden="false" outlineLevel="0" max="13569" min="13569" style="21" width="12.89"/>
    <col collapsed="false" customWidth="true" hidden="false" outlineLevel="0" max="13570" min="13570" style="21" width="11.66"/>
    <col collapsed="false" customWidth="true" hidden="false" outlineLevel="0" max="13571" min="13571" style="21" width="10.44"/>
    <col collapsed="false" customWidth="true" hidden="false" outlineLevel="0" max="13572" min="13572" style="21" width="12.44"/>
    <col collapsed="false" customWidth="false" hidden="false" outlineLevel="0" max="13573" min="13573" style="21" width="8.88"/>
    <col collapsed="false" customWidth="true" hidden="false" outlineLevel="0" max="13574" min="13574" style="21" width="10.11"/>
    <col collapsed="false" customWidth="false" hidden="false" outlineLevel="0" max="13575" min="13575" style="21" width="8.88"/>
    <col collapsed="false" customWidth="true" hidden="false" outlineLevel="0" max="13576" min="13576" style="21" width="9.67"/>
    <col collapsed="false" customWidth="false" hidden="false" outlineLevel="0" max="13824" min="13577" style="21" width="8.88"/>
    <col collapsed="false" customWidth="true" hidden="false" outlineLevel="0" max="13825" min="13825" style="21" width="12.89"/>
    <col collapsed="false" customWidth="true" hidden="false" outlineLevel="0" max="13826" min="13826" style="21" width="11.66"/>
    <col collapsed="false" customWidth="true" hidden="false" outlineLevel="0" max="13827" min="13827" style="21" width="10.44"/>
    <col collapsed="false" customWidth="true" hidden="false" outlineLevel="0" max="13828" min="13828" style="21" width="12.44"/>
    <col collapsed="false" customWidth="false" hidden="false" outlineLevel="0" max="13829" min="13829" style="21" width="8.88"/>
    <col collapsed="false" customWidth="true" hidden="false" outlineLevel="0" max="13830" min="13830" style="21" width="10.11"/>
    <col collapsed="false" customWidth="false" hidden="false" outlineLevel="0" max="13831" min="13831" style="21" width="8.88"/>
    <col collapsed="false" customWidth="true" hidden="false" outlineLevel="0" max="13832" min="13832" style="21" width="9.67"/>
    <col collapsed="false" customWidth="false" hidden="false" outlineLevel="0" max="14080" min="13833" style="21" width="8.88"/>
    <col collapsed="false" customWidth="true" hidden="false" outlineLevel="0" max="14081" min="14081" style="21" width="12.89"/>
    <col collapsed="false" customWidth="true" hidden="false" outlineLevel="0" max="14082" min="14082" style="21" width="11.66"/>
    <col collapsed="false" customWidth="true" hidden="false" outlineLevel="0" max="14083" min="14083" style="21" width="10.44"/>
    <col collapsed="false" customWidth="true" hidden="false" outlineLevel="0" max="14084" min="14084" style="21" width="12.44"/>
    <col collapsed="false" customWidth="false" hidden="false" outlineLevel="0" max="14085" min="14085" style="21" width="8.88"/>
    <col collapsed="false" customWidth="true" hidden="false" outlineLevel="0" max="14086" min="14086" style="21" width="10.11"/>
    <col collapsed="false" customWidth="false" hidden="false" outlineLevel="0" max="14087" min="14087" style="21" width="8.88"/>
    <col collapsed="false" customWidth="true" hidden="false" outlineLevel="0" max="14088" min="14088" style="21" width="9.67"/>
    <col collapsed="false" customWidth="false" hidden="false" outlineLevel="0" max="14336" min="14089" style="21" width="8.88"/>
    <col collapsed="false" customWidth="true" hidden="false" outlineLevel="0" max="14337" min="14337" style="21" width="12.89"/>
    <col collapsed="false" customWidth="true" hidden="false" outlineLevel="0" max="14338" min="14338" style="21" width="11.66"/>
    <col collapsed="false" customWidth="true" hidden="false" outlineLevel="0" max="14339" min="14339" style="21" width="10.44"/>
    <col collapsed="false" customWidth="true" hidden="false" outlineLevel="0" max="14340" min="14340" style="21" width="12.44"/>
    <col collapsed="false" customWidth="false" hidden="false" outlineLevel="0" max="14341" min="14341" style="21" width="8.88"/>
    <col collapsed="false" customWidth="true" hidden="false" outlineLevel="0" max="14342" min="14342" style="21" width="10.11"/>
    <col collapsed="false" customWidth="false" hidden="false" outlineLevel="0" max="14343" min="14343" style="21" width="8.88"/>
    <col collapsed="false" customWidth="true" hidden="false" outlineLevel="0" max="14344" min="14344" style="21" width="9.67"/>
    <col collapsed="false" customWidth="false" hidden="false" outlineLevel="0" max="14592" min="14345" style="21" width="8.88"/>
    <col collapsed="false" customWidth="true" hidden="false" outlineLevel="0" max="14593" min="14593" style="21" width="12.89"/>
    <col collapsed="false" customWidth="true" hidden="false" outlineLevel="0" max="14594" min="14594" style="21" width="11.66"/>
    <col collapsed="false" customWidth="true" hidden="false" outlineLevel="0" max="14595" min="14595" style="21" width="10.44"/>
    <col collapsed="false" customWidth="true" hidden="false" outlineLevel="0" max="14596" min="14596" style="21" width="12.44"/>
    <col collapsed="false" customWidth="false" hidden="false" outlineLevel="0" max="14597" min="14597" style="21" width="8.88"/>
    <col collapsed="false" customWidth="true" hidden="false" outlineLevel="0" max="14598" min="14598" style="21" width="10.11"/>
    <col collapsed="false" customWidth="false" hidden="false" outlineLevel="0" max="14599" min="14599" style="21" width="8.88"/>
    <col collapsed="false" customWidth="true" hidden="false" outlineLevel="0" max="14600" min="14600" style="21" width="9.67"/>
    <col collapsed="false" customWidth="false" hidden="false" outlineLevel="0" max="14848" min="14601" style="21" width="8.88"/>
    <col collapsed="false" customWidth="true" hidden="false" outlineLevel="0" max="14849" min="14849" style="21" width="12.89"/>
    <col collapsed="false" customWidth="true" hidden="false" outlineLevel="0" max="14850" min="14850" style="21" width="11.66"/>
    <col collapsed="false" customWidth="true" hidden="false" outlineLevel="0" max="14851" min="14851" style="21" width="10.44"/>
    <col collapsed="false" customWidth="true" hidden="false" outlineLevel="0" max="14852" min="14852" style="21" width="12.44"/>
    <col collapsed="false" customWidth="false" hidden="false" outlineLevel="0" max="14853" min="14853" style="21" width="8.88"/>
    <col collapsed="false" customWidth="true" hidden="false" outlineLevel="0" max="14854" min="14854" style="21" width="10.11"/>
    <col collapsed="false" customWidth="false" hidden="false" outlineLevel="0" max="14855" min="14855" style="21" width="8.88"/>
    <col collapsed="false" customWidth="true" hidden="false" outlineLevel="0" max="14856" min="14856" style="21" width="9.67"/>
    <col collapsed="false" customWidth="false" hidden="false" outlineLevel="0" max="15104" min="14857" style="21" width="8.88"/>
    <col collapsed="false" customWidth="true" hidden="false" outlineLevel="0" max="15105" min="15105" style="21" width="12.89"/>
    <col collapsed="false" customWidth="true" hidden="false" outlineLevel="0" max="15106" min="15106" style="21" width="11.66"/>
    <col collapsed="false" customWidth="true" hidden="false" outlineLevel="0" max="15107" min="15107" style="21" width="10.44"/>
    <col collapsed="false" customWidth="true" hidden="false" outlineLevel="0" max="15108" min="15108" style="21" width="12.44"/>
    <col collapsed="false" customWidth="false" hidden="false" outlineLevel="0" max="15109" min="15109" style="21" width="8.88"/>
    <col collapsed="false" customWidth="true" hidden="false" outlineLevel="0" max="15110" min="15110" style="21" width="10.11"/>
    <col collapsed="false" customWidth="false" hidden="false" outlineLevel="0" max="15111" min="15111" style="21" width="8.88"/>
    <col collapsed="false" customWidth="true" hidden="false" outlineLevel="0" max="15112" min="15112" style="21" width="9.67"/>
    <col collapsed="false" customWidth="false" hidden="false" outlineLevel="0" max="15360" min="15113" style="21" width="8.88"/>
    <col collapsed="false" customWidth="true" hidden="false" outlineLevel="0" max="15361" min="15361" style="21" width="12.89"/>
    <col collapsed="false" customWidth="true" hidden="false" outlineLevel="0" max="15362" min="15362" style="21" width="11.66"/>
    <col collapsed="false" customWidth="true" hidden="false" outlineLevel="0" max="15363" min="15363" style="21" width="10.44"/>
    <col collapsed="false" customWidth="true" hidden="false" outlineLevel="0" max="15364" min="15364" style="21" width="12.44"/>
    <col collapsed="false" customWidth="false" hidden="false" outlineLevel="0" max="15365" min="15365" style="21" width="8.88"/>
    <col collapsed="false" customWidth="true" hidden="false" outlineLevel="0" max="15366" min="15366" style="21" width="10.11"/>
    <col collapsed="false" customWidth="false" hidden="false" outlineLevel="0" max="15367" min="15367" style="21" width="8.88"/>
    <col collapsed="false" customWidth="true" hidden="false" outlineLevel="0" max="15368" min="15368" style="21" width="9.67"/>
    <col collapsed="false" customWidth="false" hidden="false" outlineLevel="0" max="15616" min="15369" style="21" width="8.88"/>
    <col collapsed="false" customWidth="true" hidden="false" outlineLevel="0" max="15617" min="15617" style="21" width="12.89"/>
    <col collapsed="false" customWidth="true" hidden="false" outlineLevel="0" max="15618" min="15618" style="21" width="11.66"/>
    <col collapsed="false" customWidth="true" hidden="false" outlineLevel="0" max="15619" min="15619" style="21" width="10.44"/>
    <col collapsed="false" customWidth="true" hidden="false" outlineLevel="0" max="15620" min="15620" style="21" width="12.44"/>
    <col collapsed="false" customWidth="false" hidden="false" outlineLevel="0" max="15621" min="15621" style="21" width="8.88"/>
    <col collapsed="false" customWidth="true" hidden="false" outlineLevel="0" max="15622" min="15622" style="21" width="10.11"/>
    <col collapsed="false" customWidth="false" hidden="false" outlineLevel="0" max="15623" min="15623" style="21" width="8.88"/>
    <col collapsed="false" customWidth="true" hidden="false" outlineLevel="0" max="15624" min="15624" style="21" width="9.67"/>
    <col collapsed="false" customWidth="false" hidden="false" outlineLevel="0" max="15872" min="15625" style="21" width="8.88"/>
    <col collapsed="false" customWidth="true" hidden="false" outlineLevel="0" max="15873" min="15873" style="21" width="12.89"/>
    <col collapsed="false" customWidth="true" hidden="false" outlineLevel="0" max="15874" min="15874" style="21" width="11.66"/>
    <col collapsed="false" customWidth="true" hidden="false" outlineLevel="0" max="15875" min="15875" style="21" width="10.44"/>
    <col collapsed="false" customWidth="true" hidden="false" outlineLevel="0" max="15876" min="15876" style="21" width="12.44"/>
    <col collapsed="false" customWidth="false" hidden="false" outlineLevel="0" max="15877" min="15877" style="21" width="8.88"/>
    <col collapsed="false" customWidth="true" hidden="false" outlineLevel="0" max="15878" min="15878" style="21" width="10.11"/>
    <col collapsed="false" customWidth="false" hidden="false" outlineLevel="0" max="15879" min="15879" style="21" width="8.88"/>
    <col collapsed="false" customWidth="true" hidden="false" outlineLevel="0" max="15880" min="15880" style="21" width="9.67"/>
    <col collapsed="false" customWidth="false" hidden="false" outlineLevel="0" max="16128" min="15881" style="21" width="8.88"/>
    <col collapsed="false" customWidth="true" hidden="false" outlineLevel="0" max="16129" min="16129" style="21" width="12.89"/>
    <col collapsed="false" customWidth="true" hidden="false" outlineLevel="0" max="16130" min="16130" style="21" width="11.66"/>
    <col collapsed="false" customWidth="true" hidden="false" outlineLevel="0" max="16131" min="16131" style="21" width="10.44"/>
    <col collapsed="false" customWidth="true" hidden="false" outlineLevel="0" max="16132" min="16132" style="21" width="12.44"/>
    <col collapsed="false" customWidth="false" hidden="false" outlineLevel="0" max="16133" min="16133" style="21" width="8.88"/>
    <col collapsed="false" customWidth="true" hidden="false" outlineLevel="0" max="16134" min="16134" style="21" width="10.11"/>
    <col collapsed="false" customWidth="false" hidden="false" outlineLevel="0" max="16135" min="16135" style="21" width="8.88"/>
    <col collapsed="false" customWidth="true" hidden="false" outlineLevel="0" max="16136" min="16136" style="21" width="9.67"/>
    <col collapsed="false" customWidth="false" hidden="false" outlineLevel="0" max="16381" min="16137" style="21" width="8.88"/>
    <col collapsed="false" customWidth="false" hidden="true" outlineLevel="0" max="16383" min="16382" style="21" width="8.88"/>
    <col collapsed="false" customWidth="true" hidden="false" outlineLevel="0" max="16384" min="16384" style="21" width="21.57"/>
  </cols>
  <sheetData>
    <row r="1" customFormat="false" ht="17.35" hidden="false" customHeight="false" outlineLevel="0" collapsed="false">
      <c r="A1" s="22" t="s">
        <v>195</v>
      </c>
      <c r="B1" s="22"/>
      <c r="C1" s="22"/>
      <c r="D1" s="22"/>
      <c r="E1" s="22"/>
      <c r="F1" s="22"/>
    </row>
    <row r="3" customFormat="false" ht="74.25" hidden="false" customHeight="true" outlineLevel="0" collapsed="false">
      <c r="A3" s="23" t="s">
        <v>196</v>
      </c>
      <c r="B3" s="23" t="s">
        <v>185</v>
      </c>
      <c r="C3" s="23" t="s">
        <v>197</v>
      </c>
      <c r="D3" s="23" t="s">
        <v>198</v>
      </c>
      <c r="E3" s="23" t="s">
        <v>12</v>
      </c>
      <c r="F3" s="23" t="s">
        <v>199</v>
      </c>
      <c r="G3" s="23" t="s">
        <v>200</v>
      </c>
      <c r="H3" s="24" t="s">
        <v>201</v>
      </c>
      <c r="I3" s="22" t="s">
        <v>202</v>
      </c>
      <c r="J3" s="22"/>
      <c r="K3" s="22"/>
      <c r="L3" s="22"/>
    </row>
    <row r="4" customFormat="false" ht="13.8" hidden="false" customHeight="false" outlineLevel="0" collapsed="false">
      <c r="A4" s="25" t="n">
        <v>1</v>
      </c>
      <c r="B4" s="26" t="n">
        <v>37620</v>
      </c>
      <c r="C4" s="25" t="n">
        <v>30000</v>
      </c>
      <c r="D4" s="25" t="n">
        <v>123456</v>
      </c>
      <c r="E4" s="27" t="s">
        <v>203</v>
      </c>
      <c r="F4" s="6" t="s">
        <v>204</v>
      </c>
      <c r="G4" s="6" t="s">
        <v>204</v>
      </c>
    </row>
    <row r="5" customFormat="false" ht="13.8" hidden="false" customHeight="false" outlineLevel="0" collapsed="false">
      <c r="A5" s="25" t="n">
        <v>5</v>
      </c>
      <c r="B5" s="26" t="n">
        <v>37610</v>
      </c>
      <c r="C5" s="25" t="n">
        <v>65000</v>
      </c>
      <c r="D5" s="25" t="n">
        <v>125649</v>
      </c>
      <c r="E5" s="27" t="s">
        <v>41</v>
      </c>
      <c r="F5" s="6" t="s">
        <v>205</v>
      </c>
      <c r="G5" s="6" t="s">
        <v>205</v>
      </c>
      <c r="I5" s="28" t="s">
        <v>30</v>
      </c>
      <c r="J5" s="28" t="s">
        <v>203</v>
      </c>
      <c r="K5" s="28" t="s">
        <v>23</v>
      </c>
      <c r="L5" s="28" t="s">
        <v>41</v>
      </c>
      <c r="XFA5" s="1"/>
      <c r="XFB5" s="1"/>
      <c r="XFC5" s="1"/>
      <c r="XFD5" s="1"/>
    </row>
    <row r="6" customFormat="false" ht="13.8" hidden="false" customHeight="false" outlineLevel="0" collapsed="false">
      <c r="A6" s="25" t="n">
        <v>900</v>
      </c>
      <c r="B6" s="26" t="n">
        <v>37621</v>
      </c>
      <c r="C6" s="25" t="n">
        <v>50000</v>
      </c>
      <c r="D6" s="25" t="n">
        <v>157894</v>
      </c>
      <c r="E6" s="27" t="s">
        <v>30</v>
      </c>
      <c r="F6" s="6" t="s">
        <v>206</v>
      </c>
      <c r="G6" s="6" t="s">
        <v>206</v>
      </c>
      <c r="I6" s="29" t="s">
        <v>207</v>
      </c>
      <c r="J6" s="30" t="s">
        <v>208</v>
      </c>
      <c r="K6" s="30" t="s">
        <v>209</v>
      </c>
      <c r="L6" s="30" t="s">
        <v>210</v>
      </c>
      <c r="XFA6" s="1"/>
      <c r="XFB6" s="1"/>
      <c r="XFC6" s="1"/>
      <c r="XFD6" s="1"/>
    </row>
    <row r="7" customFormat="false" ht="13.8" hidden="false" customHeight="false" outlineLevel="0" collapsed="false">
      <c r="A7" s="25" t="n">
        <v>999</v>
      </c>
      <c r="B7" s="26" t="n">
        <v>37036</v>
      </c>
      <c r="C7" s="25" t="n">
        <v>30000</v>
      </c>
      <c r="D7" s="25" t="n">
        <v>498756</v>
      </c>
      <c r="E7" s="27" t="s">
        <v>203</v>
      </c>
      <c r="F7" s="6" t="s">
        <v>211</v>
      </c>
      <c r="G7" s="6" t="s">
        <v>211</v>
      </c>
      <c r="I7" s="31" t="s">
        <v>212</v>
      </c>
      <c r="J7" s="32" t="s">
        <v>213</v>
      </c>
      <c r="K7" s="32" t="s">
        <v>214</v>
      </c>
      <c r="L7" s="32" t="s">
        <v>215</v>
      </c>
      <c r="XFA7" s="1"/>
      <c r="XFB7" s="1"/>
      <c r="XFC7" s="1"/>
      <c r="XFD7" s="1"/>
    </row>
    <row r="8" customFormat="false" ht="13.8" hidden="false" customHeight="false" outlineLevel="0" collapsed="false">
      <c r="A8" s="25" t="n">
        <v>256</v>
      </c>
      <c r="B8" s="26" t="n">
        <v>36651</v>
      </c>
      <c r="C8" s="25" t="n">
        <v>25000</v>
      </c>
      <c r="D8" s="25" t="n">
        <v>458621</v>
      </c>
      <c r="E8" s="27" t="s">
        <v>23</v>
      </c>
      <c r="F8" s="6" t="s">
        <v>216</v>
      </c>
      <c r="G8" s="6" t="s">
        <v>216</v>
      </c>
      <c r="I8" s="31" t="s">
        <v>206</v>
      </c>
      <c r="J8" s="32" t="s">
        <v>217</v>
      </c>
      <c r="K8" s="32" t="s">
        <v>218</v>
      </c>
      <c r="L8" s="32" t="s">
        <v>219</v>
      </c>
      <c r="XFA8" s="1"/>
      <c r="XFB8" s="1"/>
      <c r="XFC8" s="1"/>
      <c r="XFD8" s="1"/>
    </row>
    <row r="9" customFormat="false" ht="13.8" hidden="false" customHeight="false" outlineLevel="0" collapsed="false">
      <c r="A9" s="25" t="n">
        <v>545</v>
      </c>
      <c r="B9" s="26" t="n">
        <v>33014</v>
      </c>
      <c r="C9" s="25" t="n">
        <v>29000</v>
      </c>
      <c r="D9" s="25" t="n">
        <v>125874</v>
      </c>
      <c r="E9" s="27" t="s">
        <v>23</v>
      </c>
      <c r="F9" s="6" t="s">
        <v>218</v>
      </c>
      <c r="G9" s="6" t="s">
        <v>218</v>
      </c>
      <c r="H9" s="33"/>
      <c r="I9" s="31" t="s">
        <v>220</v>
      </c>
      <c r="J9" s="32" t="s">
        <v>204</v>
      </c>
      <c r="K9" s="32" t="s">
        <v>221</v>
      </c>
      <c r="L9" s="32" t="s">
        <v>222</v>
      </c>
      <c r="XFA9" s="1"/>
      <c r="XFB9" s="1"/>
      <c r="XFC9" s="1"/>
      <c r="XFD9" s="1"/>
    </row>
    <row r="10" customFormat="false" ht="13.8" hidden="false" customHeight="false" outlineLevel="0" collapsed="false">
      <c r="A10" s="25" t="n">
        <v>656</v>
      </c>
      <c r="B10" s="26" t="n">
        <v>35148</v>
      </c>
      <c r="C10" s="25" t="n">
        <v>31000</v>
      </c>
      <c r="D10" s="25" t="n">
        <v>456987</v>
      </c>
      <c r="E10" s="27" t="s">
        <v>41</v>
      </c>
      <c r="F10" s="6" t="s">
        <v>215</v>
      </c>
      <c r="G10" s="6" t="s">
        <v>215</v>
      </c>
      <c r="I10" s="31" t="s">
        <v>223</v>
      </c>
      <c r="J10" s="32" t="s">
        <v>211</v>
      </c>
      <c r="K10" s="32" t="s">
        <v>216</v>
      </c>
      <c r="L10" s="32" t="s">
        <v>205</v>
      </c>
      <c r="XFA10" s="1"/>
      <c r="XFB10" s="1"/>
      <c r="XFC10" s="1"/>
      <c r="XFD10" s="1"/>
    </row>
    <row r="11" customFormat="false" ht="13.8" hidden="false" customHeight="false" outlineLevel="0" collapsed="false">
      <c r="A11" s="25" t="n">
        <v>389</v>
      </c>
      <c r="B11" s="26" t="n">
        <v>34363</v>
      </c>
      <c r="C11" s="25" t="n">
        <v>81000</v>
      </c>
      <c r="D11" s="25" t="n">
        <v>452136</v>
      </c>
      <c r="E11" s="27" t="s">
        <v>41</v>
      </c>
      <c r="F11" s="6" t="s">
        <v>224</v>
      </c>
      <c r="G11" s="6" t="s">
        <v>224</v>
      </c>
      <c r="I11" s="34" t="s">
        <v>225</v>
      </c>
      <c r="J11" s="35" t="s">
        <v>226</v>
      </c>
      <c r="K11" s="35" t="s">
        <v>227</v>
      </c>
      <c r="L11" s="35" t="s">
        <v>224</v>
      </c>
      <c r="XFA11" s="1"/>
      <c r="XFB11" s="1"/>
      <c r="XFC11" s="1"/>
      <c r="XFD11" s="1"/>
    </row>
    <row r="12" customFormat="false" ht="13.8" hidden="false" customHeight="false" outlineLevel="0" collapsed="false">
      <c r="A12" s="25" t="n">
        <v>952</v>
      </c>
      <c r="B12" s="26" t="n">
        <v>34417</v>
      </c>
      <c r="C12" s="25" t="n">
        <v>85000</v>
      </c>
      <c r="D12" s="25" t="n">
        <v>458721</v>
      </c>
      <c r="E12" s="27" t="s">
        <v>30</v>
      </c>
      <c r="F12" s="6" t="s">
        <v>212</v>
      </c>
      <c r="G12" s="6" t="s">
        <v>212</v>
      </c>
      <c r="H12" s="1"/>
      <c r="I12" s="1"/>
      <c r="J12" s="1"/>
      <c r="K12" s="1"/>
      <c r="L12" s="1"/>
      <c r="M12" s="1"/>
      <c r="N12" s="1"/>
      <c r="XFA12" s="1"/>
      <c r="XFB12" s="1"/>
      <c r="XFC12" s="1"/>
      <c r="XFD12" s="1"/>
    </row>
    <row r="13" customFormat="false" ht="13.8" hidden="false" customHeight="false" outlineLevel="0" collapsed="false">
      <c r="A13" s="25" t="n">
        <v>456</v>
      </c>
      <c r="B13" s="26" t="n">
        <v>36153</v>
      </c>
      <c r="C13" s="25" t="n">
        <v>29000</v>
      </c>
      <c r="D13" s="25" t="n">
        <v>456813</v>
      </c>
      <c r="E13" s="27" t="s">
        <v>203</v>
      </c>
      <c r="F13" s="6" t="s">
        <v>211</v>
      </c>
      <c r="G13" s="6" t="s">
        <v>211</v>
      </c>
      <c r="H13" s="1"/>
      <c r="I13" s="1"/>
      <c r="J13" s="1"/>
      <c r="K13" s="1"/>
      <c r="L13" s="1"/>
      <c r="M13" s="1"/>
      <c r="N13" s="1"/>
      <c r="XFA13" s="1"/>
      <c r="XFB13" s="1"/>
      <c r="XFC13" s="1"/>
      <c r="XFD13" s="1"/>
    </row>
    <row r="14" customFormat="false" ht="13.8" hidden="false" customHeight="false" outlineLevel="0" collapsed="false">
      <c r="H14" s="1"/>
      <c r="I14" s="1"/>
      <c r="J14" s="1"/>
      <c r="K14" s="1"/>
      <c r="L14" s="1"/>
      <c r="M14" s="1"/>
      <c r="N14" s="1"/>
      <c r="XFA14" s="1"/>
      <c r="XFB14" s="1"/>
      <c r="XFC14" s="1"/>
      <c r="XFD14" s="1"/>
    </row>
    <row r="15" customFormat="false" ht="13.8" hidden="false" customHeight="false" outlineLevel="0" collapsed="false">
      <c r="A15" s="21" t="s">
        <v>228</v>
      </c>
      <c r="H15" s="1"/>
      <c r="I15" s="1"/>
      <c r="J15" s="1"/>
      <c r="K15" s="1"/>
      <c r="L15" s="1"/>
      <c r="M15" s="1"/>
      <c r="N15" s="1"/>
      <c r="XFA15" s="1"/>
      <c r="XFB15" s="1"/>
      <c r="XFC15" s="1"/>
      <c r="XFD15" s="1"/>
    </row>
    <row r="16" customFormat="false" ht="13.8" hidden="false" customHeight="false" outlineLevel="0" collapsed="false">
      <c r="A16" s="21" t="s">
        <v>229</v>
      </c>
      <c r="H16" s="1"/>
      <c r="I16" s="1"/>
      <c r="J16" s="1"/>
      <c r="K16" s="1"/>
      <c r="L16" s="1"/>
      <c r="M16" s="1"/>
      <c r="N16" s="1"/>
      <c r="XFA16" s="1"/>
      <c r="XFB16" s="1"/>
      <c r="XFC16" s="1"/>
      <c r="XFD16" s="1"/>
    </row>
    <row r="17" customFormat="false" ht="13.8" hidden="false" customHeight="false" outlineLevel="0" collapsed="false">
      <c r="A17" s="21" t="s">
        <v>230</v>
      </c>
      <c r="H17" s="1"/>
      <c r="I17" s="1"/>
      <c r="J17" s="1"/>
      <c r="K17" s="1"/>
      <c r="L17" s="1"/>
      <c r="M17" s="1"/>
      <c r="N17" s="1"/>
      <c r="XFA17" s="1"/>
      <c r="XFB17" s="1"/>
      <c r="XFC17" s="1"/>
      <c r="XFD17" s="1"/>
    </row>
    <row r="18" customFormat="false" ht="13.8" hidden="false" customHeight="false" outlineLevel="0" collapsed="false">
      <c r="A18" s="21" t="s">
        <v>231</v>
      </c>
      <c r="H18" s="1"/>
      <c r="I18" s="1"/>
      <c r="J18" s="1"/>
      <c r="K18" s="1"/>
      <c r="L18" s="1"/>
      <c r="M18" s="1"/>
      <c r="N18" s="1"/>
      <c r="XFA18" s="1"/>
      <c r="XFB18" s="1"/>
      <c r="XFC18" s="1"/>
      <c r="XFD18" s="1"/>
    </row>
    <row r="19" customFormat="false" ht="13.8" hidden="false" customHeight="false" outlineLevel="0" collapsed="false">
      <c r="A19" s="21" t="s">
        <v>232</v>
      </c>
      <c r="G19" s="1"/>
      <c r="H19" s="1"/>
      <c r="I19" s="1"/>
      <c r="J19" s="1"/>
      <c r="K19" s="1"/>
      <c r="L19" s="1"/>
      <c r="M19" s="1"/>
      <c r="N19" s="1"/>
      <c r="XFA19" s="1"/>
      <c r="XFB19" s="1"/>
      <c r="XFC19" s="1"/>
      <c r="XFD19" s="1"/>
    </row>
    <row r="20" customFormat="false" ht="13.8" hidden="false" customHeight="false" outlineLevel="0" collapsed="false">
      <c r="A20" s="21" t="s">
        <v>233</v>
      </c>
      <c r="G20" s="1"/>
      <c r="H20" s="1"/>
      <c r="I20" s="1"/>
      <c r="J20" s="1"/>
      <c r="K20" s="1"/>
      <c r="L20" s="1"/>
      <c r="M20" s="1"/>
      <c r="N20" s="1"/>
      <c r="XFA20" s="1"/>
      <c r="XFB20" s="1"/>
      <c r="XFC20" s="1"/>
      <c r="XFD20" s="1"/>
    </row>
    <row r="21" customFormat="false" ht="13.8" hidden="false" customHeight="false" outlineLevel="0" collapsed="false">
      <c r="G21" s="1"/>
      <c r="H21" s="1"/>
      <c r="I21" s="1"/>
      <c r="J21" s="1"/>
      <c r="K21" s="1"/>
      <c r="L21" s="1"/>
      <c r="M21" s="1"/>
      <c r="N21" s="1"/>
      <c r="XFA21" s="1"/>
      <c r="XFB21" s="1"/>
      <c r="XFC21" s="1"/>
      <c r="XFD21" s="1"/>
    </row>
    <row r="22" customFormat="false" ht="13.8" hidden="false" customHeight="false" outlineLevel="0" collapsed="false">
      <c r="G22" s="1"/>
      <c r="H22" s="1"/>
      <c r="I22" s="1"/>
      <c r="J22" s="1"/>
      <c r="K22" s="1"/>
      <c r="L22" s="1"/>
      <c r="M22" s="1"/>
      <c r="N22" s="1"/>
      <c r="XFA22" s="1"/>
      <c r="XFB22" s="1"/>
      <c r="XFC22" s="1"/>
      <c r="XFD22" s="1"/>
    </row>
    <row r="23" customFormat="false" ht="13.8" hidden="false" customHeight="false" outlineLevel="0" collapsed="false">
      <c r="G23" s="1"/>
      <c r="H23" s="1"/>
      <c r="I23" s="1"/>
      <c r="J23" s="1"/>
      <c r="K23" s="1"/>
      <c r="L23" s="1"/>
      <c r="M23" s="1"/>
      <c r="N23" s="1"/>
      <c r="XFA23" s="1"/>
      <c r="XFB23" s="1"/>
      <c r="XFC23" s="1"/>
      <c r="XFD23" s="1"/>
    </row>
    <row r="24" customFormat="false" ht="13.8" hidden="false" customHeight="false" outlineLevel="0" collapsed="false">
      <c r="G24" s="1"/>
      <c r="H24" s="1"/>
      <c r="I24" s="1"/>
      <c r="J24" s="1"/>
      <c r="K24" s="1"/>
      <c r="L24" s="1"/>
      <c r="M24" s="1"/>
      <c r="N24" s="1"/>
      <c r="XFA24" s="1"/>
      <c r="XFB24" s="1"/>
      <c r="XFC24" s="1"/>
      <c r="XFD24" s="1"/>
    </row>
    <row r="25" customFormat="false" ht="13.8" hidden="false" customHeight="false" outlineLevel="0" collapsed="false">
      <c r="G25" s="1"/>
      <c r="H25" s="36"/>
      <c r="XFA25" s="1"/>
      <c r="XFB25" s="1"/>
      <c r="XFC25" s="1"/>
      <c r="XFD25" s="1"/>
    </row>
    <row r="26" customFormat="false" ht="13.8" hidden="false" customHeight="false" outlineLevel="0" collapsed="false">
      <c r="G26" s="1"/>
      <c r="H26" s="36"/>
      <c r="XFA26" s="1"/>
      <c r="XFB26" s="1"/>
      <c r="XFC26" s="1"/>
      <c r="XFD26" s="1"/>
    </row>
    <row r="27" customFormat="false" ht="13.8" hidden="false" customHeight="false" outlineLevel="0" collapsed="false">
      <c r="H27" s="36"/>
      <c r="XFA27" s="1"/>
      <c r="XFB27" s="1"/>
      <c r="XFC27" s="1"/>
      <c r="XFD27" s="1"/>
    </row>
    <row r="28" customFormat="false" ht="13.8" hidden="false" customHeight="false" outlineLevel="0" collapsed="false">
      <c r="XFA28" s="1"/>
      <c r="XFB28" s="1"/>
      <c r="XFC28" s="1"/>
      <c r="XFD28" s="1"/>
    </row>
    <row r="29" customFormat="false" ht="13.8" hidden="false" customHeight="false" outlineLevel="0" collapsed="false">
      <c r="XFA29" s="1"/>
      <c r="XFB29" s="1"/>
      <c r="XFC29" s="1"/>
      <c r="XFD29" s="1"/>
    </row>
    <row r="30" customFormat="false" ht="13.8" hidden="false" customHeight="false" outlineLevel="0" collapsed="false">
      <c r="XFA30" s="1"/>
      <c r="XFB30" s="1"/>
      <c r="XFC30" s="1"/>
      <c r="XFD30" s="1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</sheetData>
  <mergeCells count="2">
    <mergeCell ref="A1:F1"/>
    <mergeCell ref="I3:L3"/>
  </mergeCells>
  <dataValidations count="6">
    <dataValidation allowBlank="true" error="THE CODE SHOULD BE BETWEEN 1 TO 1000" errorStyle="stop" errorTitle="INVALID EMP CODE" operator="between" prompt="SHOULD BE BETWEEN 1-1000" promptTitle="EMP CODE" showDropDown="false" showErrorMessage="true" showInputMessage="true" sqref="A4:A14" type="whole">
      <formula1>1</formula1>
      <formula2>1000</formula2>
    </dataValidation>
    <dataValidation allowBlank="true" error="DATE SHOULD BE 2002 OR BEFORE" errorStyle="stop" errorTitle="INVALID DATE" operator="lessThanOrEqual" prompt="DATE SHOULD BE 2002 OR BEFORE" promptTitle="DATE RANGE" showDropDown="false" showErrorMessage="true" showInputMessage="true" sqref="B4:B13" type="date">
      <formula1>37621</formula1>
      <formula2>0</formula2>
    </dataValidation>
    <dataValidation allowBlank="true" error="SALARY SHOULD BE BETWEEN 25K-85K" errorStyle="stop" errorTitle="INVALID SALARY" operator="between" prompt="SALARY SHOULD BE BETWEEN 25000-85000" promptTitle="SALARY RANGE" showDropDown="false" showErrorMessage="true" showInputMessage="true" sqref="C4:C13" type="decimal">
      <formula1>25000</formula1>
      <formula2>85000</formula2>
    </dataValidation>
    <dataValidation allowBlank="true" error="USER ID SHOULD CONTAIN AT LEAST 5 CHARACTORS" errorStyle="stop" errorTitle="INVALID USER ID" operator="between" prompt="USER ID NEED 5 MINIMUM CHARACTORS" promptTitle="LENGTH" showDropDown="false" showErrorMessage="true" showInputMessage="true" sqref="D4:D13" type="custom">
      <formula1>LEN(D4:D13)&gt;=5</formula1>
      <formula2>0</formula2>
    </dataValidation>
    <dataValidation allowBlank="true" error="PLEASE SELECT REGION FROM DROPDOWN MENU" errorStyle="stop" errorTitle="INVALID REGION" operator="between" prompt="PLEASE SELECT REGION FROM DROPDOWN MENU" promptTitle="REGION SELECT" showDropDown="false" showErrorMessage="true" showInputMessage="true" sqref="E4:E13" type="list">
      <formula1>$I$5:$L$5</formula1>
      <formula2>0</formula2>
    </dataValidation>
    <dataValidation allowBlank="true" errorStyle="stop" operator="between" showDropDown="false" showErrorMessage="true" showInputMessage="true" sqref="F4:G13" type="list">
      <formula1>IF(E4="East",($I$6:$I$11),IF(E4="West",($J$6:$J$11),IF(E4="North",($K$6:$K$11),($L$6:$L$11))))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2022-07-28T07:22:53Z</dcterms:created>
  <dc:creator>Shruti Nigam</dc:creator>
  <dc:description/>
  <dc:language>en-IN</dc:language>
  <cp:lastModifiedBy/>
  <dcterms:modified xsi:type="dcterms:W3CDTF">2023-07-31T18:27:58Z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