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tobi\Downloads\"/>
    </mc:Choice>
  </mc:AlternateContent>
  <xr:revisionPtr revIDLastSave="0" documentId="13_ncr:1_{94D5E9EF-D7D9-4EC3-8073-F8DE046BAD23}" xr6:coauthVersionLast="47" xr6:coauthVersionMax="47" xr10:uidLastSave="{00000000-0000-0000-0000-000000000000}"/>
  <bookViews>
    <workbookView xWindow="3264" yWindow="708" windowWidth="17280" windowHeight="9072" tabRatio="557" xr2:uid="{00000000-000D-0000-FFFF-FFFF00000000}"/>
  </bookViews>
  <sheets>
    <sheet name="Datos" sheetId="1" r:id="rId1"/>
    <sheet name="Pagar por servicio recopilatori" sheetId="14" r:id="rId2"/>
    <sheet name="Pagan por noticias" sheetId="15" r:id="rId3"/>
    <sheet name="Edad dist." sheetId="2" r:id="rId4"/>
    <sheet name="Género dist." sheetId="3" r:id="rId5"/>
    <sheet name="Estudios dist." sheetId="4" r:id="rId6"/>
    <sheet name="Países dist." sheetId="5" r:id="rId7"/>
    <sheet name="Canal noticias dist." sheetId="6" r:id="rId8"/>
    <sheet name="Frecuencia dist." sheetId="7" r:id="rId9"/>
    <sheet name="Hoja7" sheetId="8" r:id="rId10"/>
    <sheet name="Hoja8" sheetId="9" r:id="rId11"/>
    <sheet name="Hoja9" sheetId="10" r:id="rId12"/>
    <sheet name="Hoja10" sheetId="11" r:id="rId13"/>
    <sheet name="Hoja11" sheetId="12" r:id="rId14"/>
  </sheet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  <pivotCache cacheId="8" r:id="rId23"/>
    <pivotCache cacheId="9" r:id="rId24"/>
    <pivotCache cacheId="10" r:id="rId25"/>
    <pivotCache cacheId="11" r:id="rId26"/>
    <pivotCache cacheId="1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4" l="1"/>
  <c r="K10" i="14"/>
  <c r="I10" i="14"/>
  <c r="J10" i="14" s="1"/>
  <c r="I11" i="14"/>
  <c r="J11" i="14" s="1"/>
  <c r="E15" i="14"/>
  <c r="F12" i="14"/>
  <c r="G11" i="14" s="1"/>
  <c r="C10" i="12"/>
  <c r="B12" i="8"/>
  <c r="B10" i="10"/>
  <c r="B11" i="9"/>
  <c r="J12" i="14" l="1"/>
  <c r="K12" i="14" s="1"/>
  <c r="G5" i="14"/>
  <c r="G4" i="14"/>
  <c r="G10" i="14"/>
  <c r="G8" i="14"/>
  <c r="G7" i="14"/>
  <c r="G9" i="14"/>
  <c r="G6" i="14"/>
  <c r="G3" i="14"/>
  <c r="G12" i="14" l="1"/>
</calcChain>
</file>

<file path=xl/sharedStrings.xml><?xml version="1.0" encoding="utf-8"?>
<sst xmlns="http://schemas.openxmlformats.org/spreadsheetml/2006/main" count="2597" uniqueCount="505">
  <si>
    <t>#</t>
  </si>
  <si>
    <t>¿Cuál es tu edad?</t>
  </si>
  <si>
    <t>¿Cuál es tu género?</t>
  </si>
  <si>
    <t>¿Cuál es tu nivel de estudios?</t>
  </si>
  <si>
    <t>Si puedes especificar otro nivel de estudios</t>
  </si>
  <si>
    <t>¿De qué país proceden la mayoría de noticias que consumes?</t>
  </si>
  <si>
    <t>¿Cuál es tu canal principal de noticias actualmente?</t>
  </si>
  <si>
    <t>Si puedes especificar otro canal principal de noticias</t>
  </si>
  <si>
    <t>¿Valorarías usar periódicos digitales si fueran más fácil de acceder?</t>
  </si>
  <si>
    <t>¿Cuál es tu orientación política?</t>
  </si>
  <si>
    <t>¿Con qué frecuencia buscas noticias en Internet?</t>
  </si>
  <si>
    <t>¿Cuánto tiempo sueles dedicar a leer noticias cada día?</t>
  </si>
  <si>
    <t>¿Sueles pagar por noticias?</t>
  </si>
  <si>
    <t>¿Estarías dispuesto/a a pagar por un servicio que compile noticias de diversos medios?</t>
  </si>
  <si>
    <t>¿Aunque la plataforma de noticias compiladas fuera más cara que el medio original?</t>
  </si>
  <si>
    <t>¿Cuánta confianza tienes en las noticias de los medios que consumes más?</t>
  </si>
  <si>
    <t>¿En cuántos casos has encontrado que a una noticia le falta información que encuentras en otra fuente?</t>
  </si>
  <si>
    <t>¿Qué importancia le das a la diversidad de fuentes en las noticias?</t>
  </si>
  <si>
    <t>¿Con qué frecuencia te encuentras con noticias contradictorias sobre el mismo tema?</t>
  </si>
  <si>
    <t>¿Cuánto valor le darías a una plataforma que recopila y compara noticias de distintas fuentes?</t>
  </si>
  <si>
    <t>¿Preferirías recibir noticias compiladas por una IA en lugar de un ser humano?</t>
  </si>
  <si>
    <t>Start Date (UTC)</t>
  </si>
  <si>
    <t>Submit Date (UTC)</t>
  </si>
  <si>
    <t>Network ID</t>
  </si>
  <si>
    <t>Tags</t>
  </si>
  <si>
    <t>iul3gdc7k3fuaiul3lih4uezo3a94ad3</t>
  </si>
  <si>
    <t>Entre 56 y 65 años</t>
  </si>
  <si>
    <t>Femenino</t>
  </si>
  <si>
    <t>Grado</t>
  </si>
  <si>
    <t/>
  </si>
  <si>
    <t>España</t>
  </si>
  <si>
    <t>Redes sociales</t>
  </si>
  <si>
    <t>1</t>
  </si>
  <si>
    <t>Derecha</t>
  </si>
  <si>
    <t>Varias veces al día</t>
  </si>
  <si>
    <t>Entre 15 y 30 minutos</t>
  </si>
  <si>
    <t>0</t>
  </si>
  <si>
    <t>Bastante</t>
  </si>
  <si>
    <t>A veces</t>
  </si>
  <si>
    <t>Mucha</t>
  </si>
  <si>
    <t>Algo</t>
  </si>
  <si>
    <t>2023-11-11 08:24:05</t>
  </si>
  <si>
    <t>2023-11-11 08:28:43</t>
  </si>
  <si>
    <t>0e5e1468b0</t>
  </si>
  <si>
    <t>h3ecbp6est4hsgh3e1ugdlchk5j3a1bx</t>
  </si>
  <si>
    <t>Entre 18 y 25 años</t>
  </si>
  <si>
    <t>Bachillerato</t>
  </si>
  <si>
    <t>Colombia</t>
  </si>
  <si>
    <t>Centro-derecha</t>
  </si>
  <si>
    <t>Una vez al día</t>
  </si>
  <si>
    <t>A menudo</t>
  </si>
  <si>
    <t>2023-11-10 21:56:46</t>
  </si>
  <si>
    <t>2023-11-10 21:59:35</t>
  </si>
  <si>
    <t>7a94f1afbd</t>
  </si>
  <si>
    <t>vbtwguv8ddfdoyovjvbtwgdaoqy7n37u</t>
  </si>
  <si>
    <t>Masculino</t>
  </si>
  <si>
    <t>Italia</t>
  </si>
  <si>
    <t>No tengo una orientación política clara</t>
  </si>
  <si>
    <t>Casi nunca</t>
  </si>
  <si>
    <t>Menos de 15 minutos</t>
  </si>
  <si>
    <t>Poco</t>
  </si>
  <si>
    <t>Raramente</t>
  </si>
  <si>
    <t>2023-11-10 18:32:16</t>
  </si>
  <si>
    <t>2023-11-10 18:34:08</t>
  </si>
  <si>
    <t>1bed5129e4</t>
  </si>
  <si>
    <t>ll31r0k6553pzebismll31r0x80rbre1</t>
  </si>
  <si>
    <t>Master</t>
  </si>
  <si>
    <t>Periódicos digitales</t>
  </si>
  <si>
    <t>Izquierda</t>
  </si>
  <si>
    <t>Entre 30 minutos y 1 hora</t>
  </si>
  <si>
    <t>Nada</t>
  </si>
  <si>
    <t>2023-11-10 15:29:54</t>
  </si>
  <si>
    <t>2023-11-10 15:32:39</t>
  </si>
  <si>
    <t>4b30c67601</t>
  </si>
  <si>
    <t>qnsbnp9n5o55dgxrqnsbnbvql576h4hb</t>
  </si>
  <si>
    <t>Una vez a la semana</t>
  </si>
  <si>
    <t>Siempre</t>
  </si>
  <si>
    <t>Mucho</t>
  </si>
  <si>
    <t>2023-11-10 14:59:38</t>
  </si>
  <si>
    <t>2023-11-10 15:01:51</t>
  </si>
  <si>
    <t>1d60bb8656</t>
  </si>
  <si>
    <t>n5mgv7vep6iw34xh3n5mg1bxfv3ef7o1</t>
  </si>
  <si>
    <t>Ninguna</t>
  </si>
  <si>
    <t>Nunca</t>
  </si>
  <si>
    <t>2023-11-10 14:31:12</t>
  </si>
  <si>
    <t>2023-11-10 14:33:27</t>
  </si>
  <si>
    <t>8cd8153f42</t>
  </si>
  <si>
    <t>h2mstfcamza78dqqiah2mqc47mmyl708</t>
  </si>
  <si>
    <t>Estados Unidos</t>
  </si>
  <si>
    <t>Centro-izquierda</t>
  </si>
  <si>
    <t>Un par de veces a la semana</t>
  </si>
  <si>
    <t>2023-11-10 13:07:10</t>
  </si>
  <si>
    <t>2023-11-10 13:08:55</t>
  </si>
  <si>
    <t>bc23685d26</t>
  </si>
  <si>
    <t>g7dlu54c7405juymg7dlky1l043ytddp</t>
  </si>
  <si>
    <t>2023-11-10 10:30:59</t>
  </si>
  <si>
    <t>2023-11-10 10:33:36</t>
  </si>
  <si>
    <t>6f83df35fa</t>
  </si>
  <si>
    <t>tnllb69521rl66fyotnllb6793ozuwvg</t>
  </si>
  <si>
    <t>Argentina</t>
  </si>
  <si>
    <t>2023-11-10 10:01:49</t>
  </si>
  <si>
    <t>2023-11-10 10:04:28</t>
  </si>
  <si>
    <t>640144c04f</t>
  </si>
  <si>
    <t>htx2rzemogq57xzbc6lcn3chhtx2rz0u</t>
  </si>
  <si>
    <t>2023-11-10 09:40:54</t>
  </si>
  <si>
    <t>2023-11-10 09:42:23</t>
  </si>
  <si>
    <t>308dc0193e</t>
  </si>
  <si>
    <t>u9gs7lxr0vadllrrvf67u9gs7lxr9n7c</t>
  </si>
  <si>
    <t>Entre 46 y 55 años</t>
  </si>
  <si>
    <t>Televisión</t>
  </si>
  <si>
    <t>2023-11-10 08:20:04</t>
  </si>
  <si>
    <t>2023-11-10 08:22:29</t>
  </si>
  <si>
    <t>f105741a29</t>
  </si>
  <si>
    <t>ol7wazi53p3xdlfyzvol7wazif8e5zfn</t>
  </si>
  <si>
    <t>Entre 26 y 35 años</t>
  </si>
  <si>
    <t>Otro</t>
  </si>
  <si>
    <t>Newsletters</t>
  </si>
  <si>
    <t>2023-11-10 07:26:25</t>
  </si>
  <si>
    <t>2023-11-10 07:28:06</t>
  </si>
  <si>
    <t>429be3bb51</t>
  </si>
  <si>
    <t>lflrqmw5400h7370kblt2mlflrqmvtlg</t>
  </si>
  <si>
    <t>Centro</t>
  </si>
  <si>
    <t>2023-11-10 05:07:52</t>
  </si>
  <si>
    <t>2023-11-10 05:09:43</t>
  </si>
  <si>
    <t>f822f1f788</t>
  </si>
  <si>
    <t>j2b1a6gbbns3biaz34b71fj2b1tskbv1</t>
  </si>
  <si>
    <t>Radio</t>
  </si>
  <si>
    <t>2023-11-09 22:56:46</t>
  </si>
  <si>
    <t>2023-11-09 22:58:15</t>
  </si>
  <si>
    <t>3809d0597d</t>
  </si>
  <si>
    <t>qeysva36kf0g48wpxscskq1qeys0uslc</t>
  </si>
  <si>
    <t>Doctorado</t>
  </si>
  <si>
    <t>2023-11-09 21:33:40</t>
  </si>
  <si>
    <t>2023-11-09 21:35:44</t>
  </si>
  <si>
    <t>8beb2cfe6b</t>
  </si>
  <si>
    <t>eywc4etv6kinyq3j6o1e7vveywc4etsh</t>
  </si>
  <si>
    <t>Menos de una vez a la semana</t>
  </si>
  <si>
    <t>2023-11-09 20:28:38</t>
  </si>
  <si>
    <t>2023-11-09 20:30:41</t>
  </si>
  <si>
    <t>d8e3afcc9d</t>
  </si>
  <si>
    <t>anzo0ok4yf7qihfayjanzo0oe51zsr5z</t>
  </si>
  <si>
    <t>2023-11-09 18:40:25</t>
  </si>
  <si>
    <t>2023-11-09 18:42:53</t>
  </si>
  <si>
    <t>9ee9053fa2</t>
  </si>
  <si>
    <t>que3oat9agekque3ovhb9k8b7x7he5qw</t>
  </si>
  <si>
    <t>2023-11-09 17:36:56</t>
  </si>
  <si>
    <t>2023-11-09 17:37:25</t>
  </si>
  <si>
    <t>62888772a5</t>
  </si>
  <si>
    <t>zeeor08nypz20zee6rwagj1kebd54vk6</t>
  </si>
  <si>
    <t>2023-11-09 15:30:55</t>
  </si>
  <si>
    <t>2023-11-09 15:32:28</t>
  </si>
  <si>
    <t>5de1851cfb</t>
  </si>
  <si>
    <t>fr2a3ao9du2rvfr28qcfwkabff61e64k</t>
  </si>
  <si>
    <t>Más de 66 años</t>
  </si>
  <si>
    <t>2023-11-09 14:34:43</t>
  </si>
  <si>
    <t>2023-11-09 14:36:57</t>
  </si>
  <si>
    <t>0044cb5177</t>
  </si>
  <si>
    <t>2uyqwe2arvlc02ysqjdx2uyqwe21cs2f</t>
  </si>
  <si>
    <t>2023-11-09 12:41:16</t>
  </si>
  <si>
    <t>2023-11-09 12:43:22</t>
  </si>
  <si>
    <t>3c8e4679fe</t>
  </si>
  <si>
    <t>aal4c6409l7zpew4aal4c1asdkmawxks</t>
  </si>
  <si>
    <t>2023-11-09 11:26:43</t>
  </si>
  <si>
    <t>2023-11-09 11:30:07</t>
  </si>
  <si>
    <t>fb25280a17</t>
  </si>
  <si>
    <t>zwj8toqljii5o92tq67zwj8t2xp5m5xg</t>
  </si>
  <si>
    <t>2023-11-09 11:25:26</t>
  </si>
  <si>
    <t>2023-11-09 11:27:23</t>
  </si>
  <si>
    <t>75b226a9bc</t>
  </si>
  <si>
    <t>bk693w2hxgnzc1ythbfubk693assr1u8</t>
  </si>
  <si>
    <t>2023-11-09 11:19:20</t>
  </si>
  <si>
    <t>2023-11-09 11:25:16</t>
  </si>
  <si>
    <t>062d526bf3</t>
  </si>
  <si>
    <t>urt7qb4nm9lih8burt7qb4pzyeqeihag</t>
  </si>
  <si>
    <t>2023-11-09 10:27:03</t>
  </si>
  <si>
    <t>2023-11-09 10:28:52</t>
  </si>
  <si>
    <t>b14d0b21b3</t>
  </si>
  <si>
    <t>2daw9lcuxx6skqd2b2dawke2neujrd0k</t>
  </si>
  <si>
    <t>2023-11-09 08:38:12</t>
  </si>
  <si>
    <t>2023-11-09 08:40:12</t>
  </si>
  <si>
    <t>56a35ba835</t>
  </si>
  <si>
    <t>jo2j73zgwfnuwv908xdxkfjo2j73kdai</t>
  </si>
  <si>
    <t>2023-11-09 06:51:28</t>
  </si>
  <si>
    <t>2023-11-09 06:53:48</t>
  </si>
  <si>
    <t>ea7e4d941a</t>
  </si>
  <si>
    <t>vcg85fufd0mqltypvcg8afvmh5kbpu6b</t>
  </si>
  <si>
    <t>Diplomado universitario</t>
  </si>
  <si>
    <t>2023-11-08 23:26:58</t>
  </si>
  <si>
    <t>2023-11-08 23:29:32</t>
  </si>
  <si>
    <t>c08e5d6723</t>
  </si>
  <si>
    <t>m1nh1zi0cezml09om1nho24fes550fc7</t>
  </si>
  <si>
    <t>2023-11-08 23:19:30</t>
  </si>
  <si>
    <t>2023-11-08 23:21:59</t>
  </si>
  <si>
    <t>f25ba260f8</t>
  </si>
  <si>
    <t>8h7sik7cg7msgz6jc48h7svdve98gldg</t>
  </si>
  <si>
    <t>2023-11-08 22:04:28</t>
  </si>
  <si>
    <t>2023-11-08 22:07:11</t>
  </si>
  <si>
    <t>b283028a1a</t>
  </si>
  <si>
    <t>qs0lh1u66p2yhho9fnqs0lh8krcj00a7</t>
  </si>
  <si>
    <t>Entre 1 y 2 horas</t>
  </si>
  <si>
    <t>2023-11-08 21:55:00</t>
  </si>
  <si>
    <t>2023-11-08 21:56:21</t>
  </si>
  <si>
    <t>e9ba0bc586</t>
  </si>
  <si>
    <t>nd5009tj1c6bzpnd52zmtleanpz4sov2</t>
  </si>
  <si>
    <t>2023-11-08 19:37:45</t>
  </si>
  <si>
    <t>2023-11-08 19:39:48</t>
  </si>
  <si>
    <t>3b6c278bde</t>
  </si>
  <si>
    <t>nz7dfdctsjf9rein1nnz7dfdctitbpwo</t>
  </si>
  <si>
    <t>2023-11-08 19:27:37</t>
  </si>
  <si>
    <t>2023-11-08 19:30:12</t>
  </si>
  <si>
    <t>1384a1bc03</t>
  </si>
  <si>
    <t>85tcfvm1ocqgheilv5dw1585tcfvm1g6</t>
  </si>
  <si>
    <t>2023-11-08 18:35:42</t>
  </si>
  <si>
    <t>2023-11-08 18:37:40</t>
  </si>
  <si>
    <t>196da2e5e0</t>
  </si>
  <si>
    <t>aayy9whfg7bxu1npgmlaaylvv3m8z1e7</t>
  </si>
  <si>
    <t>2023-11-08 18:08:39</t>
  </si>
  <si>
    <t>2023-11-08 18:10:41</t>
  </si>
  <si>
    <t>b02b5ed270</t>
  </si>
  <si>
    <t>45yeirsh3yv15am1r45yenvmyq9vzg0u</t>
  </si>
  <si>
    <t>2023-11-08 17:14:20</t>
  </si>
  <si>
    <t>2023-11-08 17:20:23</t>
  </si>
  <si>
    <t>f6180460f1</t>
  </si>
  <si>
    <t>sa28y4srxptvk6dv36zsa28ywfz1qgr3</t>
  </si>
  <si>
    <t>Poca</t>
  </si>
  <si>
    <t>2023-11-08 17:09:34</t>
  </si>
  <si>
    <t>2023-11-08 17:11:34</t>
  </si>
  <si>
    <t>092d11c2d5</t>
  </si>
  <si>
    <t>lm1tw1is1rg8r4lm1o2q6aik81pirh8p</t>
  </si>
  <si>
    <t>2023-11-08 16:52:34</t>
  </si>
  <si>
    <t>2023-11-08 16:53:51</t>
  </si>
  <si>
    <t>b895f57468</t>
  </si>
  <si>
    <t>39z6s9vu23060usi3yep39z6s9zn92e4</t>
  </si>
  <si>
    <t>2023-11-08 16:44:42</t>
  </si>
  <si>
    <t>2023-11-08 16:46:29</t>
  </si>
  <si>
    <t>7ede025204</t>
  </si>
  <si>
    <t>prxw6q2ywlxn5db31ooprxw6q2jdmmti</t>
  </si>
  <si>
    <t>Más de 2 horas</t>
  </si>
  <si>
    <t>2023-11-08 16:44:17</t>
  </si>
  <si>
    <t>2023-11-08 16:45:51</t>
  </si>
  <si>
    <t>bbb7096e66</t>
  </si>
  <si>
    <t>701me266dn2xg76pu701mzf8iheehpnd</t>
  </si>
  <si>
    <t>2023-11-08 16:30:07</t>
  </si>
  <si>
    <t>2023-11-08 16:31:24</t>
  </si>
  <si>
    <t>140b77e79a</t>
  </si>
  <si>
    <t>9uvtytw1wge6mtq9uvtynqwhul4z0cyf</t>
  </si>
  <si>
    <t>2023-11-08 16:05:50</t>
  </si>
  <si>
    <t>2023-11-08 16:07:44</t>
  </si>
  <si>
    <t>b17b292f73</t>
  </si>
  <si>
    <t>gox41lfn8ziu9okgox41l91k99k4ufj7</t>
  </si>
  <si>
    <t>2023-11-08 15:28:55</t>
  </si>
  <si>
    <t>2023-11-08 15:30:16</t>
  </si>
  <si>
    <t>cfzeoso0bwe38uutxdcfzeojhkirru3c</t>
  </si>
  <si>
    <t>2023-11-08 14:45:51</t>
  </si>
  <si>
    <t>2023-11-08 14:47:36</t>
  </si>
  <si>
    <t>df74603a88</t>
  </si>
  <si>
    <t>l5rxwciowzf0w59w7l5rx626a9fdcc30</t>
  </si>
  <si>
    <t>2023-11-08 14:27:06</t>
  </si>
  <si>
    <t>2023-11-08 14:28:44</t>
  </si>
  <si>
    <t>d2a445f1ef</t>
  </si>
  <si>
    <t>cvb36jo1ljlk88zgcvb2gaiso8mto6yj</t>
  </si>
  <si>
    <t>2023-11-08 14:25:16</t>
  </si>
  <si>
    <t>2023-11-08 14:26:34</t>
  </si>
  <si>
    <t>6853ca2018</t>
  </si>
  <si>
    <t>p8w0qfn1sjke392kwackp8w0qfn1qud1</t>
  </si>
  <si>
    <t>2023-11-08 12:31:21</t>
  </si>
  <si>
    <t>2023-11-08 12:33:08</t>
  </si>
  <si>
    <t>0ec90ce581</t>
  </si>
  <si>
    <t>dtr7l2jt3scrcmrt57wdtr7l2tdd59j2</t>
  </si>
  <si>
    <t>Reino Unido</t>
  </si>
  <si>
    <t>2023-11-08 12:21:38</t>
  </si>
  <si>
    <t>2023-11-08 12:23:48</t>
  </si>
  <si>
    <t>0aaf23c0e8</t>
  </si>
  <si>
    <t>aw1fpefqp76xy72uqe2oaw1fpefrq9f2</t>
  </si>
  <si>
    <t>2023-11-08 11:48:20</t>
  </si>
  <si>
    <t>2023-11-08 11:50:24</t>
  </si>
  <si>
    <t>379a9c8318</t>
  </si>
  <si>
    <t>imvm5gy2krnjf4zwn99imvm5gygmyjwf</t>
  </si>
  <si>
    <t>2023-11-08 11:32:28</t>
  </si>
  <si>
    <t>2023-11-08 11:34:28</t>
  </si>
  <si>
    <t>7bd1453de1</t>
  </si>
  <si>
    <t>r36tjycovf9spskqmr36tjy1lgtnw3gi</t>
  </si>
  <si>
    <t>2023-11-08 11:29:23</t>
  </si>
  <si>
    <t>2023-11-08 11:31:39</t>
  </si>
  <si>
    <t>b87a11a33c</t>
  </si>
  <si>
    <t>2wnplnowgrcq3kqdqxr2wnpls62vvvru</t>
  </si>
  <si>
    <t>2023-11-08 11:22:18</t>
  </si>
  <si>
    <t>2023-11-08 11:23:55</t>
  </si>
  <si>
    <t>09202a4d9c</t>
  </si>
  <si>
    <t>1m3r4jq591sa1f2701m3q2m27dqu2vu4</t>
  </si>
  <si>
    <t>2023-11-08 11:18:40</t>
  </si>
  <si>
    <t>2023-11-08 11:20:24</t>
  </si>
  <si>
    <t>4b37685eaa</t>
  </si>
  <si>
    <t>e31y4lrrppjxa733qqtpoe31y4lwwaia</t>
  </si>
  <si>
    <t>2023-11-08 11:13:18</t>
  </si>
  <si>
    <t>2023-11-08 11:15:35</t>
  </si>
  <si>
    <t>df96106519</t>
  </si>
  <si>
    <t>7o6wn2j575qs2u7o6rvdz0hyptbafzzh</t>
  </si>
  <si>
    <t>2023-11-08 11:11:56</t>
  </si>
  <si>
    <t>2023-11-08 11:13:47</t>
  </si>
  <si>
    <t>83faa188d7</t>
  </si>
  <si>
    <t>hwg7siridjtslbd2hwg7i4uwbloz7pmi</t>
  </si>
  <si>
    <t>2023-11-08 11:04:56</t>
  </si>
  <si>
    <t>2023-11-08 11:06:40</t>
  </si>
  <si>
    <t>eda5ebfc6b</t>
  </si>
  <si>
    <t>waghez8wz6bs6hay0wagncdg27gkysf9</t>
  </si>
  <si>
    <t>2023-11-08 11:01:30</t>
  </si>
  <si>
    <t>2023-11-08 11:04:25</t>
  </si>
  <si>
    <t>84bad7fc1e</t>
  </si>
  <si>
    <t>yqniwdactl02084be18yqniwd0rtmghx</t>
  </si>
  <si>
    <t>Totalmente</t>
  </si>
  <si>
    <t>2023-11-08 11:00:45</t>
  </si>
  <si>
    <t>2023-11-08 11:02:42</t>
  </si>
  <si>
    <t>63672e145c</t>
  </si>
  <si>
    <t>m97qhucbzre4un32qlpvum97qhr0k4bb</t>
  </si>
  <si>
    <t>2023-11-08 10:58:45</t>
  </si>
  <si>
    <t>2023-11-08 11:00:28</t>
  </si>
  <si>
    <t>7d0d19f5dd</t>
  </si>
  <si>
    <t>rus4qfb55znwue8rus2zwegvu9yag2cj</t>
  </si>
  <si>
    <t>2023-11-08 10:55:00</t>
  </si>
  <si>
    <t>2023-11-08 10:56:20</t>
  </si>
  <si>
    <t>0e39cba63b</t>
  </si>
  <si>
    <t>m4m64rv3czuere7jg1m4m64g9rs8wdi9</t>
  </si>
  <si>
    <t>2023-11-08 10:51:02</t>
  </si>
  <si>
    <t>2023-11-08 10:53:58</t>
  </si>
  <si>
    <t>309ba4d634</t>
  </si>
  <si>
    <t>r5d8l6kky7stxi45rr5d81293npfncz2</t>
  </si>
  <si>
    <t>2023-11-08 10:51:55</t>
  </si>
  <si>
    <t>2023-11-08 10:53:40</t>
  </si>
  <si>
    <t>c3f8acbc9e</t>
  </si>
  <si>
    <t>znc1km2j4dbyc7zmfnwsznc1kmtxdql0</t>
  </si>
  <si>
    <t>2023-11-08 10:47:44</t>
  </si>
  <si>
    <t>2023-11-08 10:50:08</t>
  </si>
  <si>
    <t>640159e353</t>
  </si>
  <si>
    <t>jx2ypcfjzd9gv499jx2ypvlbw0yg1r0f</t>
  </si>
  <si>
    <t>2023-11-08 10:38:36</t>
  </si>
  <si>
    <t>2023-11-08 10:41:07</t>
  </si>
  <si>
    <t>8e8a82a427</t>
  </si>
  <si>
    <t>b47nmjw05rdb4b9b4i6ogm66ni54nfrz</t>
  </si>
  <si>
    <t>2023-11-08 10:38:05</t>
  </si>
  <si>
    <t>2023-11-08 10:40:24</t>
  </si>
  <si>
    <t>6ee0ea4dbb</t>
  </si>
  <si>
    <t>6pri0obx8uynaulru6pri0o0doeqjuut</t>
  </si>
  <si>
    <t>2023-11-08 10:35:00</t>
  </si>
  <si>
    <t>2023-11-08 10:36:51</t>
  </si>
  <si>
    <t>6408fa61c5</t>
  </si>
  <si>
    <t>etjilivvj5d61ru01kxxcetjilivmx61</t>
  </si>
  <si>
    <t>2023-11-08 10:34:48</t>
  </si>
  <si>
    <t>2023-11-08 10:36:22</t>
  </si>
  <si>
    <t>14ec3a9b44</t>
  </si>
  <si>
    <t>85d23u8p4wfm1kf1jq85d23yscsae7ef</t>
  </si>
  <si>
    <t>2023-11-08 10:29:23</t>
  </si>
  <si>
    <t>2023-11-08 10:31:23</t>
  </si>
  <si>
    <t>ad4bc190b7</t>
  </si>
  <si>
    <t>xyplouoja5zgui0ozao8axyplououqkv</t>
  </si>
  <si>
    <t>2023-11-08 10:27:43</t>
  </si>
  <si>
    <t>2023-11-08 10:30:25</t>
  </si>
  <si>
    <t>e4490bcb11</t>
  </si>
  <si>
    <t>3l3ivfcuepfpzrnal3l3ivyypvktmys9</t>
  </si>
  <si>
    <t>2023-11-08 10:27:31</t>
  </si>
  <si>
    <t>2023-11-08 10:29:44</t>
  </si>
  <si>
    <t>8701b3719d</t>
  </si>
  <si>
    <t>pz6ml9tzt9pesndfdxqshpz6mllzrhhs</t>
  </si>
  <si>
    <t>2023-11-08 10:27:38</t>
  </si>
  <si>
    <t>2023-11-08 10:29:11</t>
  </si>
  <si>
    <t>8ae108d07a</t>
  </si>
  <si>
    <t>d4wcmag24v5aervw2d4wcmpyh2mq1g6a</t>
  </si>
  <si>
    <t>Entre 36 y  45 años</t>
  </si>
  <si>
    <t>2023-11-08 10:27:08</t>
  </si>
  <si>
    <t>2023-11-08 10:28:56</t>
  </si>
  <si>
    <t>00b325fd04</t>
  </si>
  <si>
    <t>f7mpz1uaj4xmtu7e3f7mpz1uxx393zc6</t>
  </si>
  <si>
    <t>Prefiero no decirlo</t>
  </si>
  <si>
    <t>Francia</t>
  </si>
  <si>
    <t>2023-11-08 10:26:49</t>
  </si>
  <si>
    <t>2023-11-08 10:27:57</t>
  </si>
  <si>
    <t>9fe374bfc9</t>
  </si>
  <si>
    <t>xvwxeqpotd1yoanpsd39dhxvwxeq3ga9</t>
  </si>
  <si>
    <t>2023-11-08 10:16:26</t>
  </si>
  <si>
    <t>2023-11-08 10:21:23</t>
  </si>
  <si>
    <t>7d8cfbdd73</t>
  </si>
  <si>
    <t>0orjehqueihnc9zl010orjeh7o13erc7</t>
  </si>
  <si>
    <t>2023-11-08 10:16:56</t>
  </si>
  <si>
    <t>2023-11-08 10:19:15</t>
  </si>
  <si>
    <t>aee43e2318</t>
  </si>
  <si>
    <t>aglxzdt453bqgtspr6yaglxz4m3gemnk</t>
  </si>
  <si>
    <t>2023-11-08 10:13:58</t>
  </si>
  <si>
    <t>2023-11-08 10:17:58</t>
  </si>
  <si>
    <t>654af81e3b</t>
  </si>
  <si>
    <t>0caj7f0jay0mmi1cje0caj7f0gcxqogn</t>
  </si>
  <si>
    <t>2023-11-08 10:15:34</t>
  </si>
  <si>
    <t>2023-11-08 10:17:54</t>
  </si>
  <si>
    <t>g0ih0jobk3gz0ady6r8mkx0mng0ih0jo</t>
  </si>
  <si>
    <t>2023-11-08 09:48:50</t>
  </si>
  <si>
    <t>2023-11-08 09:52:44</t>
  </si>
  <si>
    <t>2os42p342mmliiv12o1oohohouo43mu4</t>
  </si>
  <si>
    <t>2023-11-08 09:50:42</t>
  </si>
  <si>
    <t>2023-11-08 09:52:18</t>
  </si>
  <si>
    <t>6b9a03b5b2</t>
  </si>
  <si>
    <t>h4v7vl7dmmhzvjd8wc3xohhh4v7vl795</t>
  </si>
  <si>
    <t>2023-11-08 09:45:39</t>
  </si>
  <si>
    <t>2023-11-08 09:47:02</t>
  </si>
  <si>
    <t>ca6ba4de4f</t>
  </si>
  <si>
    <t>ca5w34th8wjk3zj7odca5w34piyxmmf2</t>
  </si>
  <si>
    <t>2023-11-08 09:34:58</t>
  </si>
  <si>
    <t>2023-11-08 09:37:20</t>
  </si>
  <si>
    <t>e83ccfcfbf</t>
  </si>
  <si>
    <t>7tuf9ab9xqtxn8f7tuf9pl492qtfem1a</t>
  </si>
  <si>
    <t>2023-11-08 09:30:34</t>
  </si>
  <si>
    <t>2023-11-08 09:32:59</t>
  </si>
  <si>
    <t>fcd3f66cc6</t>
  </si>
  <si>
    <t>qjt51jbm3qmztk5tvmpea8g0qjt51jb0</t>
  </si>
  <si>
    <t>2023-11-08 09:25:09</t>
  </si>
  <si>
    <t>2023-11-08 09:31:55</t>
  </si>
  <si>
    <t>dbf03ca463</t>
  </si>
  <si>
    <t>mue1djreyqayfwtcei60tmue1dj6kp69</t>
  </si>
  <si>
    <t>2023-11-08 09:25:22</t>
  </si>
  <si>
    <t>2023-11-08 09:27:15</t>
  </si>
  <si>
    <t>2evocearx37kk5pgp1b0iblo1p2evoce</t>
  </si>
  <si>
    <t>2023-11-08 09:24:29</t>
  </si>
  <si>
    <t>2023-11-08 09:26:25</t>
  </si>
  <si>
    <t>36qbczvs6f8dfzhsv536qbczvzvt6k71</t>
  </si>
  <si>
    <t>2023-11-08 09:24:20</t>
  </si>
  <si>
    <t>2023-11-08 09:26:04</t>
  </si>
  <si>
    <t>3e9d6c1dd7</t>
  </si>
  <si>
    <t>t2211twhre3qf9xkrk14jt2211tet43n</t>
  </si>
  <si>
    <t>2023-11-08 09:22:37</t>
  </si>
  <si>
    <t>2023-11-08 09:24:59</t>
  </si>
  <si>
    <t>9iyg1652hzovxwqdxbbc079iyg13dqzy</t>
  </si>
  <si>
    <t>2023-11-08 09:19:41</t>
  </si>
  <si>
    <t>2023-11-08 09:21:02</t>
  </si>
  <si>
    <t>960a688c43</t>
  </si>
  <si>
    <t>d15sr9pckpfcc24d15vw9mtlk0mz6t4a</t>
  </si>
  <si>
    <t>2023-11-08 09:17:05</t>
  </si>
  <si>
    <t>2023-11-08 09:18:42</t>
  </si>
  <si>
    <t>be4a7b1488</t>
  </si>
  <si>
    <t>r7nm1ms23jm0vth8i2o87r7nm1owo1yi</t>
  </si>
  <si>
    <t>2023-11-08 09:16:05</t>
  </si>
  <si>
    <t>2023-11-08 09:17:40</t>
  </si>
  <si>
    <t>e6b5ddfe15</t>
  </si>
  <si>
    <t>1hif20tlxpzb534pd2f6gfv1hif20dan</t>
  </si>
  <si>
    <t>2023-11-08 09:14:18</t>
  </si>
  <si>
    <t>2023-11-08 09:16:12</t>
  </si>
  <si>
    <t>454d7a49eb</t>
  </si>
  <si>
    <t>pstx8xvwzlnmcwrv2kvwwpstx8wbu2mj</t>
  </si>
  <si>
    <t>2023-11-08 09:12:25</t>
  </si>
  <si>
    <t>2023-11-08 09:15:34</t>
  </si>
  <si>
    <t>ahv845j3zb2k53mgahv842fze0ymjslz</t>
  </si>
  <si>
    <t>2023-11-08 09:14:07</t>
  </si>
  <si>
    <t>2023-11-08 09:15:32</t>
  </si>
  <si>
    <t>770b3eb74b</t>
  </si>
  <si>
    <t>if15xiwe7mdqnz3if15x5n2sx364cbt2</t>
  </si>
  <si>
    <t>Secundaria</t>
  </si>
  <si>
    <t>2023-11-08 09:11:42</t>
  </si>
  <si>
    <t>2023-11-08 09:14:29</t>
  </si>
  <si>
    <t>521cce7dc7</t>
  </si>
  <si>
    <t>wyvcfomi1vspw3pk117wyvcfow17otz2</t>
  </si>
  <si>
    <t>2023-11-08 09:11:12</t>
  </si>
  <si>
    <t>2023-11-08 09:12:58</t>
  </si>
  <si>
    <t>792ef9f696</t>
  </si>
  <si>
    <t>jpwzoypw9ygsh278jpwzoxqz2e3w570r</t>
  </si>
  <si>
    <t>2023-11-08 09:00:27</t>
  </si>
  <si>
    <t>2023-11-08 09:02:17</t>
  </si>
  <si>
    <t>f68d746bd9</t>
  </si>
  <si>
    <t>gwv9jpmej6v3vi5ff1m6gwv9joaw3gzp</t>
  </si>
  <si>
    <t>2023-11-08 08:57:00</t>
  </si>
  <si>
    <t>2023-11-08 08:59:36</t>
  </si>
  <si>
    <t>b27ed70b68</t>
  </si>
  <si>
    <t>kwxsucsui5i97zexkwo2fjilc6ovufkt</t>
  </si>
  <si>
    <t>2023-11-08 08:53:06</t>
  </si>
  <si>
    <t>2023-11-08 08:58:27</t>
  </si>
  <si>
    <t>6bf6f0a96c</t>
  </si>
  <si>
    <t>ekhjucvzkwzih6ee64ekhjuxxb6c4yt7</t>
  </si>
  <si>
    <t>2023-11-08 08:53:57</t>
  </si>
  <si>
    <t>2023-11-08 08:55:37</t>
  </si>
  <si>
    <t>6acb72d110</t>
  </si>
  <si>
    <t>k1naxo23fdeye8iic3dk1nax1pq7n5qw</t>
  </si>
  <si>
    <t>2023-11-08 08:51:52</t>
  </si>
  <si>
    <t>2023-11-08 08:54:41</t>
  </si>
  <si>
    <t>a9d46c6800</t>
  </si>
  <si>
    <t>iy5lkh0puqsciyc2au9nywlq7uslwrxc</t>
  </si>
  <si>
    <t>2023-11-08 08:52:09</t>
  </si>
  <si>
    <t>2023-11-08 08:53:39</t>
  </si>
  <si>
    <t>4e8bec7e3f</t>
  </si>
  <si>
    <t>52en6g6opkqftr1ao652eisv2o8f5vjg</t>
  </si>
  <si>
    <t>2023-11-08 08:48:25</t>
  </si>
  <si>
    <t>2023-11-08 08:51:45</t>
  </si>
  <si>
    <t>2013f24c22</t>
  </si>
  <si>
    <t>c6l1n9sgly25xc6l1e3nmdnoqo1s0f1v</t>
  </si>
  <si>
    <t>2023-11-08 08:47:51</t>
  </si>
  <si>
    <t>2023-11-08 08:49:38</t>
  </si>
  <si>
    <t>069fd4c1c9</t>
  </si>
  <si>
    <t>Cuenta de ¿Cuál es tu edad?</t>
  </si>
  <si>
    <t>Cuenta de ¿Cuál es tu género?</t>
  </si>
  <si>
    <t>Cuenta de ¿Cuál es tu nivel de estudios?</t>
  </si>
  <si>
    <t>Cuenta de ¿De qué país proceden la mayoría de noticias que consumes?</t>
  </si>
  <si>
    <t>Cuenta de ¿Cuál es tu canal principal de noticias actualmente?</t>
  </si>
  <si>
    <t>Cuenta de ¿Con qué frecuencia buscas noticias en Internet?</t>
  </si>
  <si>
    <t>Cuenta de ¿En cuántos casos has encontrado que a una noticia le falta información que encuentras en otra fuente?</t>
  </si>
  <si>
    <t>Cuenta de ¿Qué importancia le das a la diversidad de fuentes en las noticias?</t>
  </si>
  <si>
    <t>Cuenta de ¿Con qué frecuencia te encuentras con noticias contradictorias sobre el mismo tema?</t>
  </si>
  <si>
    <t>Cuenta de ¿Preferirías recibir noticias compiladas por una IA en lugar de un ser humano?</t>
  </si>
  <si>
    <t>Cuenta de ¿Cuánto valor le darías a una plataforma que recopila y compara noticias de distintas fuentes?</t>
  </si>
  <si>
    <t>Cuenta de ¿Estarías dispuesto/a a pagar por un servicio que compile noticias de diversos medios?</t>
  </si>
  <si>
    <t>Cuenta de ¿Sueles pagar por noticias?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</si>
</sst>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name val="Arial"/>
    </font>
    <font>
      <sz val="11"/>
      <name val="Arial"/>
      <family val="2"/>
    </font>
    <font>
      <sz val="12"/>
      <name val="Times New Roman"/>
      <family val="1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pivotButton="1"/>
    <xf numFmtId="10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pivotCacheDefinition" Target="pivotCache/pivotCacheDefinition1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pivotCacheDefinition" Target="pivotCache/pivotCacheDefinition1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pivotCacheDefinition" Target="pivotCache/pivotCacheDefinition1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Factify.xlsx]Pagar por servicio recopilatori!TablaDinámica79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¿Estarías dispuesto/a a pagar por un servicio que compile noticias de diversos medios?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'Pagar por servicio recopilatori'!$B$3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'Pagar por servicio recopilatori'!$A$4:$A$5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'Pagar por servicio recopilatori'!$B$4:$B$5</c:f>
              <c:numCache>
                <c:formatCode>0.00%</c:formatCode>
                <c:ptCount val="2"/>
                <c:pt idx="0">
                  <c:v>0.66019417475728159</c:v>
                </c:pt>
                <c:pt idx="1">
                  <c:v>0.33980582524271846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F-467C-A697-35FD1EE8A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06703"/>
        <c:axId val="4513327"/>
      </c:barChart>
      <c:catAx>
        <c:axId val="12530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327"/>
        <c:crosses val="autoZero"/>
        <c:auto val="1"/>
        <c:lblAlgn val="ctr"/>
        <c:lblOffset val="100"/>
        <c:noMultiLvlLbl val="0"/>
      </c:catAx>
      <c:valAx>
        <c:axId val="451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Factify.xlsx]Pagan por noticias!TablaDinámica84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¿Sueles pagar por noticias?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'Pagan por noticias'!$B$3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'Pagan por noticias'!$A$4:$A$5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'Pagan por noticias'!$B$4:$B$5</c:f>
              <c:numCache>
                <c:formatCode>0.00%</c:formatCode>
                <c:ptCount val="2"/>
                <c:pt idx="0">
                  <c:v>0.89320388349514568</c:v>
                </c:pt>
                <c:pt idx="1">
                  <c:v>0.10679611650485436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6-4151-804C-F9609DCBD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23023"/>
        <c:axId val="74821199"/>
      </c:barChart>
      <c:catAx>
        <c:axId val="12532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21199"/>
        <c:crosses val="autoZero"/>
        <c:auto val="1"/>
        <c:lblAlgn val="ctr"/>
        <c:lblOffset val="100"/>
        <c:noMultiLvlLbl val="0"/>
      </c:catAx>
      <c:valAx>
        <c:axId val="748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2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Factify.xlsx]Edad dist.!TablaDinámica5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edad?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'Edad dist.'!$C$3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'Edad dist.'!$A$4:$B$18</c:f>
              <c:multiLvlStrCache>
                <c:ptCount val="15"/>
                <c:lvl>
                  <c:pt idx="0">
                    <c:v>A menudo</c:v>
                  </c:pt>
                  <c:pt idx="1">
                    <c:v>A veces</c:v>
                  </c:pt>
                  <c:pt idx="2">
                    <c:v>Nunca</c:v>
                  </c:pt>
                  <c:pt idx="3">
                    <c:v>Raramente</c:v>
                  </c:pt>
                  <c:pt idx="4">
                    <c:v>Siempre</c:v>
                  </c:pt>
                  <c:pt idx="5">
                    <c:v>A menudo</c:v>
                  </c:pt>
                  <c:pt idx="6">
                    <c:v>A veces</c:v>
                  </c:pt>
                  <c:pt idx="7">
                    <c:v>A veces</c:v>
                  </c:pt>
                  <c:pt idx="8">
                    <c:v>A menudo</c:v>
                  </c:pt>
                  <c:pt idx="9">
                    <c:v>A veces</c:v>
                  </c:pt>
                  <c:pt idx="10">
                    <c:v>Raramente</c:v>
                  </c:pt>
                  <c:pt idx="11">
                    <c:v>A menudo</c:v>
                  </c:pt>
                  <c:pt idx="12">
                    <c:v>A veces</c:v>
                  </c:pt>
                  <c:pt idx="13">
                    <c:v>Raramente</c:v>
                  </c:pt>
                  <c:pt idx="14">
                    <c:v>A veces</c:v>
                  </c:pt>
                </c:lvl>
                <c:lvl>
                  <c:pt idx="0">
                    <c:v>Entre 18 y 25 años</c:v>
                  </c:pt>
                  <c:pt idx="5">
                    <c:v>Entre 26 y 35 años</c:v>
                  </c:pt>
                  <c:pt idx="7">
                    <c:v>Entre 36 y  45 años</c:v>
                  </c:pt>
                  <c:pt idx="8">
                    <c:v>Entre 46 y 55 años</c:v>
                  </c:pt>
                  <c:pt idx="11">
                    <c:v>Entre 56 y 65 años</c:v>
                  </c:pt>
                  <c:pt idx="14">
                    <c:v>Más de 66 años</c:v>
                  </c:pt>
                </c:lvl>
              </c:multiLvlStrCache>
            </c:multiLvlStrRef>
          </c:cat>
          <c:val>
            <c:numRef>
              <c:f>'Edad dist.'!$C$4:$C$18</c:f>
              <c:numCache>
                <c:formatCode>0.00%</c:formatCode>
                <c:ptCount val="15"/>
                <c:pt idx="0">
                  <c:v>0.51428571428571423</c:v>
                </c:pt>
                <c:pt idx="1">
                  <c:v>0.38571428571428573</c:v>
                </c:pt>
                <c:pt idx="2">
                  <c:v>1.4285714285714285E-2</c:v>
                </c:pt>
                <c:pt idx="3">
                  <c:v>2.8571428571428571E-2</c:v>
                </c:pt>
                <c:pt idx="4">
                  <c:v>5.7142857142857141E-2</c:v>
                </c:pt>
                <c:pt idx="5">
                  <c:v>0.66666666666666663</c:v>
                </c:pt>
                <c:pt idx="6">
                  <c:v>0.33333333333333331</c:v>
                </c:pt>
                <c:pt idx="7">
                  <c:v>1</c:v>
                </c:pt>
                <c:pt idx="8">
                  <c:v>0.46666666666666667</c:v>
                </c:pt>
                <c:pt idx="9">
                  <c:v>0.46666666666666667</c:v>
                </c:pt>
                <c:pt idx="10">
                  <c:v>6.6666666666666666E-2</c:v>
                </c:pt>
                <c:pt idx="11">
                  <c:v>0.46153846153846156</c:v>
                </c:pt>
                <c:pt idx="12">
                  <c:v>0.38461538461538464</c:v>
                </c:pt>
                <c:pt idx="13">
                  <c:v>0.15384615384615385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4-412A-8A0B-F6E59AE38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1988047"/>
        <c:axId val="2632047"/>
      </c:barChart>
      <c:catAx>
        <c:axId val="1661988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047"/>
        <c:crosses val="autoZero"/>
        <c:auto val="1"/>
        <c:lblAlgn val="ctr"/>
        <c:lblOffset val="100"/>
        <c:noMultiLvlLbl val="0"/>
      </c:catAx>
      <c:valAx>
        <c:axId val="263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8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Factify.xlsx]Género dist.!TablaDinámica10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género?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'Género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'Género dist.'!$A$4:$A$6</c:f>
              <c:strCache>
                <c:ptCount val="3"/>
                <c:pt idx="0">
                  <c:v>Femenino</c:v>
                </c:pt>
                <c:pt idx="1">
                  <c:v>Masculino</c:v>
                </c:pt>
                <c:pt idx="2">
                  <c:v>Prefiero no decirlo</c:v>
                </c:pt>
              </c:strCache>
            </c:strRef>
          </c:cat>
          <c:val>
            <c:numRef>
              <c:f>'Género dist.'!$B$4:$B$6</c:f>
              <c:numCache>
                <c:formatCode>General</c:formatCode>
                <c:ptCount val="3"/>
                <c:pt idx="0">
                  <c:v>40</c:v>
                </c:pt>
                <c:pt idx="1">
                  <c:v>62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9-43E6-B8B4-97D97E0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1981807"/>
        <c:axId val="2636511"/>
      </c:barChart>
      <c:catAx>
        <c:axId val="1661981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511"/>
        <c:crosses val="autoZero"/>
        <c:auto val="1"/>
        <c:lblAlgn val="ctr"/>
        <c:lblOffset val="100"/>
        <c:noMultiLvlLbl val="0"/>
      </c:catAx>
      <c:valAx>
        <c:axId val="263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8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Factify.xlsx]Estudios dist.!TablaDinámica15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nivel de estudios?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'Estudios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'Estudios dist.'!$A$4:$A$9</c:f>
              <c:strCache>
                <c:ptCount val="6"/>
                <c:pt idx="0">
                  <c:v>Bachillerato</c:v>
                </c:pt>
                <c:pt idx="1">
                  <c:v>Doctorado</c:v>
                </c:pt>
                <c:pt idx="2">
                  <c:v>Grado</c:v>
                </c:pt>
                <c:pt idx="3">
                  <c:v>Master</c:v>
                </c:pt>
                <c:pt idx="4">
                  <c:v>Otro</c:v>
                </c:pt>
                <c:pt idx="5">
                  <c:v>Secundaria</c:v>
                </c:pt>
              </c:strCache>
            </c:strRef>
          </c:cat>
          <c:val>
            <c:numRef>
              <c:f>'Estudios dist.'!$B$4:$B$9</c:f>
              <c:numCache>
                <c:formatCode>General</c:formatCode>
                <c:ptCount val="6"/>
                <c:pt idx="0">
                  <c:v>18</c:v>
                </c:pt>
                <c:pt idx="1">
                  <c:v>2</c:v>
                </c:pt>
                <c:pt idx="2">
                  <c:v>59</c:v>
                </c:pt>
                <c:pt idx="3">
                  <c:v>22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1-4A18-8FEC-E967906B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4362399"/>
        <c:axId val="15179279"/>
      </c:barChart>
      <c:catAx>
        <c:axId val="15143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9279"/>
        <c:crosses val="autoZero"/>
        <c:auto val="1"/>
        <c:lblAlgn val="ctr"/>
        <c:lblOffset val="100"/>
        <c:noMultiLvlLbl val="0"/>
      </c:catAx>
      <c:valAx>
        <c:axId val="151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Factify.xlsx]Países dist.!TablaDinámica20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¿De qué país proceden la mayoría de noticias que consumes?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'Países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'Países dist.'!$A$4:$A$10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España</c:v>
                </c:pt>
                <c:pt idx="3">
                  <c:v>Estados Unidos</c:v>
                </c:pt>
                <c:pt idx="4">
                  <c:v>Francia</c:v>
                </c:pt>
                <c:pt idx="5">
                  <c:v>Italia</c:v>
                </c:pt>
                <c:pt idx="6">
                  <c:v>Reino Unido</c:v>
                </c:pt>
              </c:strCache>
            </c:strRef>
          </c:cat>
          <c:val>
            <c:numRef>
              <c:f>'Países dist.'!$B$4:$B$10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88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C-46DA-995E-612C6B36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774399"/>
        <c:axId val="1510285471"/>
      </c:barChart>
      <c:catAx>
        <c:axId val="165477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285471"/>
        <c:crosses val="autoZero"/>
        <c:auto val="1"/>
        <c:lblAlgn val="ctr"/>
        <c:lblOffset val="100"/>
        <c:noMultiLvlLbl val="0"/>
      </c:catAx>
      <c:valAx>
        <c:axId val="151028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7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Factify.xlsx]Canal noticias dist.!TablaDinámica25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canal principal de noticias actualmente?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'Canal noticias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'Canal noticias dist.'!$A$4:$A$8</c:f>
              <c:strCache>
                <c:ptCount val="5"/>
                <c:pt idx="0">
                  <c:v>Otro</c:v>
                </c:pt>
                <c:pt idx="1">
                  <c:v>Periódicos digitales</c:v>
                </c:pt>
                <c:pt idx="2">
                  <c:v>Radio</c:v>
                </c:pt>
                <c:pt idx="3">
                  <c:v>Redes sociales</c:v>
                </c:pt>
                <c:pt idx="4">
                  <c:v>Televisión</c:v>
                </c:pt>
              </c:strCache>
            </c:strRef>
          </c:cat>
          <c:val>
            <c:numRef>
              <c:f>'Canal noticias dist.'!$B$4:$B$8</c:f>
              <c:numCache>
                <c:formatCode>General</c:formatCode>
                <c:ptCount val="5"/>
                <c:pt idx="0">
                  <c:v>1</c:v>
                </c:pt>
                <c:pt idx="1">
                  <c:v>38</c:v>
                </c:pt>
                <c:pt idx="2">
                  <c:v>13</c:v>
                </c:pt>
                <c:pt idx="3">
                  <c:v>41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7-44E4-828F-6E1D4D369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4361439"/>
        <c:axId val="1508416047"/>
      </c:barChart>
      <c:catAx>
        <c:axId val="1514361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416047"/>
        <c:crosses val="autoZero"/>
        <c:auto val="1"/>
        <c:lblAlgn val="ctr"/>
        <c:lblOffset val="100"/>
        <c:noMultiLvlLbl val="0"/>
      </c:catAx>
      <c:valAx>
        <c:axId val="150841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6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Factify.xlsx]Frecuencia dist.!TablaDinámica30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¿Con qué frecuencia buscas noticias en Internet?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'Frecuencia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'Frecuencia dist.'!$A$4:$A$9</c:f>
              <c:strCache>
                <c:ptCount val="6"/>
                <c:pt idx="0">
                  <c:v>Casi nunca</c:v>
                </c:pt>
                <c:pt idx="1">
                  <c:v>Menos de una vez a la semana</c:v>
                </c:pt>
                <c:pt idx="2">
                  <c:v>Un par de veces a la semana</c:v>
                </c:pt>
                <c:pt idx="3">
                  <c:v>Una vez a la semana</c:v>
                </c:pt>
                <c:pt idx="4">
                  <c:v>Una vez al día</c:v>
                </c:pt>
                <c:pt idx="5">
                  <c:v>Varias veces al día</c:v>
                </c:pt>
              </c:strCache>
            </c:strRef>
          </c:cat>
          <c:val>
            <c:numRef>
              <c:f>'Frecuencia dist.'!$B$4:$B$9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25</c:v>
                </c:pt>
                <c:pt idx="3">
                  <c:v>3</c:v>
                </c:pt>
                <c:pt idx="4">
                  <c:v>21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6-4450-A635-7226D654A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1788079"/>
        <c:axId val="141903599"/>
      </c:barChart>
      <c:catAx>
        <c:axId val="166178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3599"/>
        <c:crosses val="autoZero"/>
        <c:auto val="1"/>
        <c:lblAlgn val="ctr"/>
        <c:lblOffset val="100"/>
        <c:noMultiLvlLbl val="0"/>
      </c:catAx>
      <c:valAx>
        <c:axId val="14190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8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Factify.xlsx]Hoja7!TablaDinámica39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¿En cuántos casos has encontrado que a una noticia le falta información que encuentras en otra fuente?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5"/>
                <c:pt idx="0">
                  <c:v>A menudo</c:v>
                </c:pt>
                <c:pt idx="1">
                  <c:v>A veces</c:v>
                </c:pt>
                <c:pt idx="2">
                  <c:v>Nunca</c:v>
                </c:pt>
                <c:pt idx="3">
                  <c:v>Raramente</c:v>
                </c:pt>
                <c:pt idx="4">
                  <c:v>Siempre</c:v>
                </c:pt>
              </c:strCache>
            </c:strRef>
          </c:cat>
          <c:val>
            <c:numRef>
              <c:f>Hoja7!$B$4:$B$8</c:f>
              <c:numCache>
                <c:formatCode>General</c:formatCode>
                <c:ptCount val="5"/>
                <c:pt idx="0">
                  <c:v>51</c:v>
                </c:pt>
                <c:pt idx="1">
                  <c:v>42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6-416E-9070-F683DEE37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456399"/>
        <c:axId val="141894671"/>
      </c:barChart>
      <c:catAx>
        <c:axId val="165645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94671"/>
        <c:crosses val="autoZero"/>
        <c:auto val="1"/>
        <c:lblAlgn val="ctr"/>
        <c:lblOffset val="100"/>
        <c:noMultiLvlLbl val="0"/>
      </c:catAx>
      <c:valAx>
        <c:axId val="14189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5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Factify.xlsx]Hoja8!TablaDinámica44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¿Qué importancia le das a la diversidad de fuentes en las noticias?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Hoja8!$A$4:$A$8</c:f>
              <c:strCache>
                <c:ptCount val="5"/>
                <c:pt idx="0">
                  <c:v>Algo</c:v>
                </c:pt>
                <c:pt idx="1">
                  <c:v>Bastante</c:v>
                </c:pt>
                <c:pt idx="2">
                  <c:v>Mucha</c:v>
                </c:pt>
                <c:pt idx="3">
                  <c:v>Ninguna</c:v>
                </c:pt>
                <c:pt idx="4">
                  <c:v>Poca</c:v>
                </c:pt>
              </c:strCache>
            </c:strRef>
          </c:cat>
          <c:val>
            <c:numRef>
              <c:f>Hoja8!$B$4:$B$8</c:f>
              <c:numCache>
                <c:formatCode>General</c:formatCode>
                <c:ptCount val="5"/>
                <c:pt idx="0">
                  <c:v>18</c:v>
                </c:pt>
                <c:pt idx="1">
                  <c:v>46</c:v>
                </c:pt>
                <c:pt idx="2">
                  <c:v>36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1-4D78-AD28-17CC8720C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1986127"/>
        <c:axId val="145401279"/>
      </c:barChart>
      <c:catAx>
        <c:axId val="16619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1279"/>
        <c:crosses val="autoZero"/>
        <c:auto val="1"/>
        <c:lblAlgn val="ctr"/>
        <c:lblOffset val="100"/>
        <c:noMultiLvlLbl val="0"/>
      </c:catAx>
      <c:valAx>
        <c:axId val="14540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8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Factify.xlsx]Hoja9!TablaDinámica49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¿Con qué frecuencia te encuentras con noticias contradictorias sobre el mismo tema?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Hoja9!$A$4:$A$8</c:f>
              <c:strCache>
                <c:ptCount val="5"/>
                <c:pt idx="0">
                  <c:v>A menudo</c:v>
                </c:pt>
                <c:pt idx="1">
                  <c:v>A veces</c:v>
                </c:pt>
                <c:pt idx="2">
                  <c:v>Nunca</c:v>
                </c:pt>
                <c:pt idx="3">
                  <c:v>Raramente</c:v>
                </c:pt>
                <c:pt idx="4">
                  <c:v>Siempre</c:v>
                </c:pt>
              </c:strCache>
            </c:strRef>
          </c:cat>
          <c:val>
            <c:numRef>
              <c:f>Hoja9!$B$4:$B$8</c:f>
              <c:numCache>
                <c:formatCode>General</c:formatCode>
                <c:ptCount val="5"/>
                <c:pt idx="0">
                  <c:v>51</c:v>
                </c:pt>
                <c:pt idx="1">
                  <c:v>34</c:v>
                </c:pt>
                <c:pt idx="2">
                  <c:v>1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1-43A9-A061-F6EFE142F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24463"/>
        <c:axId val="1501099999"/>
      </c:barChart>
      <c:catAx>
        <c:axId val="12532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99999"/>
        <c:crosses val="autoZero"/>
        <c:auto val="1"/>
        <c:lblAlgn val="ctr"/>
        <c:lblOffset val="100"/>
        <c:noMultiLvlLbl val="0"/>
      </c:catAx>
      <c:valAx>
        <c:axId val="150109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2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Factify.xlsx]Hoja10!TablaDinámica54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¿Preferirías recibir noticias compiladas por una IA en lugar de un ser humano?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Hoja10!$A$4:$A$5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Hoja10!$B$4:$B$5</c:f>
              <c:numCache>
                <c:formatCode>0.00%</c:formatCode>
                <c:ptCount val="2"/>
                <c:pt idx="0">
                  <c:v>0.60194174757281549</c:v>
                </c:pt>
                <c:pt idx="1">
                  <c:v>0.39805825242718446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8-40AB-94DC-8ADFF0D95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00943"/>
        <c:axId val="2390927"/>
      </c:barChart>
      <c:catAx>
        <c:axId val="12530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927"/>
        <c:crosses val="autoZero"/>
        <c:auto val="1"/>
        <c:lblAlgn val="ctr"/>
        <c:lblOffset val="100"/>
        <c:noMultiLvlLbl val="0"/>
      </c:catAx>
      <c:valAx>
        <c:axId val="239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[ENCUESTA REALIZADA ONLINE Factify.xlsx]Hoja11!TablaDinámica59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¿Cuánto valor le darías a una plataforma que recopila y compara noticias de distintas fuentes?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Hoja11!$A$4:$A$8</c:f>
              <c:strCache>
                <c:ptCount val="5"/>
                <c:pt idx="0">
                  <c:v>Algo</c:v>
                </c:pt>
                <c:pt idx="1">
                  <c:v>Bastante</c:v>
                </c:pt>
                <c:pt idx="2">
                  <c:v>Mucho</c:v>
                </c:pt>
                <c:pt idx="3">
                  <c:v>Nada</c:v>
                </c:pt>
                <c:pt idx="4">
                  <c:v>Poco</c:v>
                </c:pt>
              </c:strCache>
            </c:strRef>
          </c:cat>
          <c:val>
            <c:numRef>
              <c:f>Hoja11!$B$4:$B$8</c:f>
              <c:numCache>
                <c:formatCode>0.00%</c:formatCode>
                <c:ptCount val="5"/>
                <c:pt idx="0">
                  <c:v>0.10679611650485436</c:v>
                </c:pt>
                <c:pt idx="1">
                  <c:v>0.49514563106796117</c:v>
                </c:pt>
                <c:pt idx="2">
                  <c:v>0.35922330097087379</c:v>
                </c:pt>
                <c:pt idx="3">
                  <c:v>1.9417475728155338E-2</c:v>
                </c:pt>
                <c:pt idx="4">
                  <c:v>1.9417475728155338E-2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3-4E18-859C-F85D7AE07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97103"/>
        <c:axId val="1663529327"/>
      </c:barChart>
      <c:catAx>
        <c:axId val="12529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529327"/>
        <c:crosses val="autoZero"/>
        <c:auto val="1"/>
        <c:lblAlgn val="ctr"/>
        <c:lblOffset val="100"/>
        <c:noMultiLvlLbl val="0"/>
      </c:catAx>
      <c:valAx>
        <c:axId val="16635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4789170</xdr:colOff>
      <xdr:row>6</xdr:row>
      <xdr:rowOff>91440</xdr:rowOff>
    </xdr:from>
    <xdr:to>
      <xdr:col>1</xdr:col>
      <xdr:colOff>3112770</xdr:colOff>
      <xdr:row>21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FFC669-56F1-5993-BC5E-2E4A0B372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</xdr:colOff>
      <xdr:row>5</xdr:row>
      <xdr:rowOff>144780</xdr:rowOff>
    </xdr:from>
    <xdr:to>
      <xdr:col>1</xdr:col>
      <xdr:colOff>2670810</xdr:colOff>
      <xdr:row>20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4E851A-73CF-D051-7A44-7CCF1A967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102646</xdr:colOff>
      <xdr:row>18</xdr:row>
      <xdr:rowOff>152400</xdr:rowOff>
    </xdr:from>
    <xdr:to>
      <xdr:col>1</xdr:col>
      <xdr:colOff>6602506</xdr:colOff>
      <xdr:row>36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D2E615-4BED-E1A6-C53F-5FC4CC570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3</xdr:col>
      <xdr:colOff>460057</xdr:colOff>
      <xdr:row>22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263EA8-BD42-2818-3FD0-B3CF347E7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585787</xdr:colOff>
      <xdr:row>12</xdr:row>
      <xdr:rowOff>0</xdr:rowOff>
    </xdr:from>
    <xdr:to>
      <xdr:col>9</xdr:col>
      <xdr:colOff>128587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1F5FAA-8498-14AA-C386-AE6C3746A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1966912</xdr:colOff>
      <xdr:row>12</xdr:row>
      <xdr:rowOff>38100</xdr:rowOff>
    </xdr:from>
    <xdr:to>
      <xdr:col>1</xdr:col>
      <xdr:colOff>2090737</xdr:colOff>
      <xdr:row>27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303AE8-04BB-3637-A490-EFF36E33C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2438400</xdr:colOff>
      <xdr:row>12</xdr:row>
      <xdr:rowOff>0</xdr:rowOff>
    </xdr:from>
    <xdr:to>
      <xdr:col>5</xdr:col>
      <xdr:colOff>528637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CE36A-B005-43B4-E37D-07103BD58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10</xdr:row>
      <xdr:rowOff>3810</xdr:rowOff>
    </xdr:from>
    <xdr:to>
      <xdr:col>1</xdr:col>
      <xdr:colOff>3887152</xdr:colOff>
      <xdr:row>25</xdr:row>
      <xdr:rowOff>26670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C8E9D7-6BFD-F023-4544-3FBFF4C74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6181725</xdr:colOff>
      <xdr:row>17</xdr:row>
      <xdr:rowOff>28575</xdr:rowOff>
    </xdr:from>
    <xdr:to>
      <xdr:col>1</xdr:col>
      <xdr:colOff>3919537</xdr:colOff>
      <xdr:row>35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3FE11A-C00C-E51C-2A34-C06CFE084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1814512</xdr:colOff>
      <xdr:row>12</xdr:row>
      <xdr:rowOff>0</xdr:rowOff>
    </xdr:from>
    <xdr:to>
      <xdr:col>3</xdr:col>
      <xdr:colOff>147637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BAC9D7-9C53-D6B3-2692-1577A6955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4737735</xdr:colOff>
      <xdr:row>11</xdr:row>
      <xdr:rowOff>34290</xdr:rowOff>
    </xdr:from>
    <xdr:to>
      <xdr:col>1</xdr:col>
      <xdr:colOff>3181350</xdr:colOff>
      <xdr:row>26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1B6348-8CD9-C560-43DC-2EBD3A2CD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4450081</xdr:colOff>
      <xdr:row>9</xdr:row>
      <xdr:rowOff>22860</xdr:rowOff>
    </xdr:from>
    <xdr:to>
      <xdr:col>1</xdr:col>
      <xdr:colOff>3531871</xdr:colOff>
      <xdr:row>24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B142D3-ADC0-C911-C7A0-8ADED910A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4789170</xdr:colOff>
      <xdr:row>6</xdr:row>
      <xdr:rowOff>91440</xdr:rowOff>
    </xdr:from>
    <xdr:to>
      <xdr:col>1</xdr:col>
      <xdr:colOff>2693670</xdr:colOff>
      <xdr:row>21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12ADDC-E551-2DAA-2F1E-E0E33F58E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7316319442" createdVersion="8" refreshedVersion="8" minRefreshableVersion="3" recordCount="103" xr:uid="{7EA4C4CC-C3EE-446A-B387-95EE70ABE88F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 count="6">
        <s v="Entre 56 y 65 años"/>
        <s v="Entre 18 y 25 años"/>
        <s v="Entre 46 y 55 años"/>
        <s v="Entre 26 y 35 años"/>
        <s v="Más de 66 años"/>
        <s v="Entre 36 y  45 años"/>
      </sharedItems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 count="5">
        <s v="Bastante"/>
        <s v="Algo"/>
        <s v="Poco"/>
        <s v="Nada"/>
        <s v="Totalmente"/>
      </sharedItems>
    </cacheField>
    <cacheField name="¿En cuántos casos has encontrado que a una noticia le falta información que encuentras en otra fuente?" numFmtId="49">
      <sharedItems count="5">
        <s v="A veces"/>
        <s v="A menudo"/>
        <s v="Raramente"/>
        <s v="Siempre"/>
        <s v="Nunca"/>
      </sharedItems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7970138885" createdVersion="8" refreshedVersion="8" minRefreshableVersion="3" recordCount="103" xr:uid="{65DABB7A-5136-4877-B0F6-29BD083D97F9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 count="3">
        <s v="Femenino"/>
        <s v="Masculino"/>
        <s v="Prefiero no decirlo"/>
      </sharedItems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8482175926" createdVersion="8" refreshedVersion="8" minRefreshableVersion="3" recordCount="103" xr:uid="{60B1512D-2061-4C4C-9C07-B275858F3AEC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 count="6">
        <s v="Grado"/>
        <s v="Bachillerato"/>
        <s v="Master"/>
        <s v="Doctorado"/>
        <s v="Otro"/>
        <s v="Secundaria"/>
      </sharedItems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8792129632" createdVersion="8" refreshedVersion="8" minRefreshableVersion="3" recordCount="103" xr:uid="{717BADB4-3326-47FB-813A-74191630C73E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 count="7">
        <s v="España"/>
        <s v="Colombia"/>
        <s v="Italia"/>
        <s v="Estados Unidos"/>
        <s v="Argentina"/>
        <s v="Reino Unido"/>
        <s v="Francia"/>
      </sharedItems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9373263888" createdVersion="8" refreshedVersion="8" minRefreshableVersion="3" recordCount="103" xr:uid="{E86A500C-0B26-489C-841D-5FB83912124D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 count="5">
        <s v="Redes sociales"/>
        <s v="Periódicos digitales"/>
        <s v="Televisión"/>
        <s v="Otro"/>
        <s v="Radio"/>
      </sharedItems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505323611113" createdVersion="8" refreshedVersion="8" minRefreshableVersion="3" recordCount="103" xr:uid="{071451FE-9CC1-4AC4-9026-B0028011675A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 count="6">
        <s v="Varias veces al día"/>
        <s v="Una vez al día"/>
        <s v="Casi nunca"/>
        <s v="Una vez a la semana"/>
        <s v="Un par de veces a la semana"/>
        <s v="Menos de una vez a la semana"/>
      </sharedItems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50636388889" createdVersion="8" refreshedVersion="8" minRefreshableVersion="3" recordCount="103" xr:uid="{E6A88BEC-3AD0-4DF0-BD05-BEEBF8691AB0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 count="5">
        <s v="A veces"/>
        <s v="A menudo"/>
        <s v="Raramente"/>
        <s v="Siempre"/>
        <s v="Nunca"/>
      </sharedItems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586448032409" createdVersion="8" refreshedVersion="8" minRefreshableVersion="3" recordCount="103" xr:uid="{7F7529F2-8931-4E1F-9990-0787AC29D065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 count="5">
        <s v="Mucha"/>
        <s v="Bastante"/>
        <s v="Ninguna"/>
        <s v="Algo"/>
        <s v="Poca"/>
      </sharedItems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82292708334" createdVersion="8" refreshedVersion="8" minRefreshableVersion="3" recordCount="103" xr:uid="{686F0D7D-721C-4259-AECA-9849569161B0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 count="5">
        <s v="A veces"/>
        <s v="A menudo"/>
        <s v="Raramente"/>
        <s v="Nunca"/>
        <s v="Siempre"/>
      </sharedItems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86050925928" createdVersion="8" refreshedVersion="8" minRefreshableVersion="3" recordCount="103" xr:uid="{475B604B-A2C6-451D-BD3B-A713F4DB8ED7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 count="2">
        <s v="1"/>
        <s v="0"/>
      </sharedItems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88615509258" createdVersion="8" refreshedVersion="8" minRefreshableVersion="3" recordCount="103" xr:uid="{6F974DD9-C7FD-4008-8782-50F820B40A98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 count="5">
        <s v="Algo"/>
        <s v="Bastante"/>
        <s v="Nada"/>
        <s v="Mucho"/>
        <s v="Poco"/>
      </sharedItems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9300324074" createdVersion="8" refreshedVersion="8" minRefreshableVersion="3" recordCount="103" xr:uid="{B658A739-AAB5-4D0D-99EA-411FD7B62EAB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 count="2">
        <s v="1"/>
        <s v="0"/>
      </sharedItems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93236689818" createdVersion="8" refreshedVersion="8" minRefreshableVersion="3" recordCount="103" xr:uid="{C82A0535-9A96-4495-99F3-7D9271E1EB75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 count="2">
        <s v="0"/>
        <s v="1"/>
      </sharedItems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x v="0"/>
    <s v="Femenino"/>
    <s v="Grado"/>
    <s v=""/>
    <s v="España"/>
    <s v="Redes sociales"/>
    <s v=""/>
    <s v="1"/>
    <s v="Derecha"/>
    <s v="Varias veces al día"/>
    <s v="Entre 15 y 30 minutos"/>
    <s v="0"/>
    <s v="1"/>
    <s v=""/>
    <x v="0"/>
    <x v="0"/>
    <s v="Mucha"/>
    <s v="A veces"/>
    <s v="Algo"/>
    <s v="1"/>
    <s v="2023-11-11 08:24:05"/>
    <s v="2023-11-11 08:28:43"/>
    <s v="0e5e1468b0"/>
    <s v=""/>
  </r>
  <r>
    <s v="h3ecbp6est4hsgh3e1ugdlchk5j3a1bx"/>
    <x v="1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x v="1"/>
    <x v="1"/>
    <s v="Bastante"/>
    <s v="A menudo"/>
    <s v="Bastante"/>
    <s v="0"/>
    <s v="2023-11-10 21:56:46"/>
    <s v="2023-11-10 21:59:35"/>
    <s v="7a94f1afbd"/>
    <s v=""/>
  </r>
  <r>
    <s v="vbtwguv8ddfdoyovjvbtwgdaoqy7n37u"/>
    <x v="1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x v="2"/>
    <x v="0"/>
    <s v="Mucha"/>
    <s v="Raramente"/>
    <s v="Bastante"/>
    <s v="1"/>
    <s v="2023-11-10 18:32:16"/>
    <s v="2023-11-10 18:34:08"/>
    <s v="1bed5129e4"/>
    <s v=""/>
  </r>
  <r>
    <s v="ll31r0k6553pzebismll31r0x80rbre1"/>
    <x v="0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x v="0"/>
    <x v="2"/>
    <s v="Mucha"/>
    <s v="A veces"/>
    <s v="Nada"/>
    <s v="0"/>
    <s v="2023-11-10 15:29:54"/>
    <s v="2023-11-10 15:32:39"/>
    <s v="4b30c67601"/>
    <s v=""/>
  </r>
  <r>
    <s v="qnsbnp9n5o55dgxrqnsbnbvql576h4hb"/>
    <x v="1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x v="0"/>
    <x v="3"/>
    <s v="Bastante"/>
    <s v="A menudo"/>
    <s v="Mucho"/>
    <s v="0"/>
    <s v="2023-11-10 14:59:38"/>
    <s v="2023-11-10 15:01:51"/>
    <s v="1d60bb8656"/>
    <s v=""/>
  </r>
  <r>
    <s v="n5mgv7vep6iw34xh3n5mg1bxfv3ef7o1"/>
    <x v="1"/>
    <s v="Femenino"/>
    <s v="Bachillerato"/>
    <s v=""/>
    <s v="Italia"/>
    <s v="Redes sociales"/>
    <s v=""/>
    <s v="1"/>
    <s v="Derecha"/>
    <s v="Una vez al día"/>
    <s v="Menos de 15 minutos"/>
    <s v="0"/>
    <s v="1"/>
    <s v=""/>
    <x v="2"/>
    <x v="1"/>
    <s v="Ninguna"/>
    <s v="Nunca"/>
    <s v="Nada"/>
    <s v="0"/>
    <s v="2023-11-10 14:31:12"/>
    <s v="2023-11-10 14:33:27"/>
    <s v="8cd8153f42"/>
    <s v=""/>
  </r>
  <r>
    <s v="h2mstfcamza78dqqiah2mqc47mmyl708"/>
    <x v="1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x v="2"/>
    <x v="0"/>
    <s v="Bastante"/>
    <s v="Siempre"/>
    <s v="Mucho"/>
    <s v="1"/>
    <s v="2023-11-10 13:07:10"/>
    <s v="2023-11-10 13:08:55"/>
    <s v="bc23685d26"/>
    <s v=""/>
  </r>
  <r>
    <s v="g7dlu54c7405juymg7dlky1l043ytddp"/>
    <x v="1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x v="2"/>
    <x v="3"/>
    <s v="Bastante"/>
    <s v="A menudo"/>
    <s v="Algo"/>
    <s v="1"/>
    <s v="2023-11-10 10:30:59"/>
    <s v="2023-11-10 10:33:36"/>
    <s v="6f83df35fa"/>
    <s v=""/>
  </r>
  <r>
    <s v="tnllb69521rl66fyotnllb6793ozuwvg"/>
    <x v="1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x v="3"/>
    <x v="3"/>
    <s v="Mucha"/>
    <s v="Siempre"/>
    <s v="Mucho"/>
    <s v="0"/>
    <s v="2023-11-10 10:01:49"/>
    <s v="2023-11-10 10:04:28"/>
    <s v="640144c04f"/>
    <s v=""/>
  </r>
  <r>
    <s v="htx2rzemogq57xzbc6lcn3chhtx2rz0u"/>
    <x v="1"/>
    <s v="Masculino"/>
    <s v="Master"/>
    <s v=""/>
    <s v="España"/>
    <s v="Redes sociales"/>
    <s v=""/>
    <s v="1"/>
    <s v="Derecha"/>
    <s v="Una vez al día"/>
    <s v="Entre 15 y 30 minutos"/>
    <s v="0"/>
    <s v="0"/>
    <s v=""/>
    <x v="1"/>
    <x v="1"/>
    <s v="Bastante"/>
    <s v="A menudo"/>
    <s v="Bastante"/>
    <s v="1"/>
    <s v="2023-11-10 09:40:54"/>
    <s v="2023-11-10 09:42:23"/>
    <s v="308dc0193e"/>
    <s v=""/>
  </r>
  <r>
    <s v="u9gs7lxr0vadllrrvf67u9gs7lxr9n7c"/>
    <x v="2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x v="1"/>
    <x v="1"/>
    <s v="Algo"/>
    <s v="A menudo"/>
    <s v="Bastante"/>
    <s v="0"/>
    <s v="2023-11-10 08:20:04"/>
    <s v="2023-11-10 08:22:29"/>
    <s v="f105741a29"/>
    <s v=""/>
  </r>
  <r>
    <s v="ol7wazi53p3xdlfyzvol7wazif8e5zfn"/>
    <x v="3"/>
    <s v="Masculino"/>
    <s v="Master"/>
    <s v=""/>
    <s v="España"/>
    <s v="Otro"/>
    <s v="Newsletters"/>
    <s v=""/>
    <s v="Derecha"/>
    <s v="Una vez al día"/>
    <s v="Menos de 15 minutos"/>
    <s v="0"/>
    <s v="1"/>
    <s v=""/>
    <x v="1"/>
    <x v="1"/>
    <s v="Mucha"/>
    <s v="A menudo"/>
    <s v="Bastante"/>
    <s v="1"/>
    <s v="2023-11-10 07:26:25"/>
    <s v="2023-11-10 07:28:06"/>
    <s v="429be3bb51"/>
    <s v=""/>
  </r>
  <r>
    <s v="lflrqmw5400h7370kblt2mlflrqmvtlg"/>
    <x v="1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x v="0"/>
    <x v="1"/>
    <s v="Mucha"/>
    <s v="A veces"/>
    <s v="Bastante"/>
    <s v="1"/>
    <s v="2023-11-10 05:07:52"/>
    <s v="2023-11-10 05:09:43"/>
    <s v="f822f1f788"/>
    <s v=""/>
  </r>
  <r>
    <s v="j2b1a6gbbns3biaz34b71fj2b1tskbv1"/>
    <x v="1"/>
    <s v="Femenino"/>
    <s v="Grado"/>
    <s v=""/>
    <s v="España"/>
    <s v="Radio"/>
    <s v=""/>
    <s v="1"/>
    <s v="Centro-derecha"/>
    <s v="Una vez al día"/>
    <s v="Menos de 15 minutos"/>
    <s v="0"/>
    <s v="0"/>
    <s v=""/>
    <x v="0"/>
    <x v="1"/>
    <s v="Bastante"/>
    <s v="A menudo"/>
    <s v="Mucho"/>
    <s v="1"/>
    <s v="2023-11-09 22:56:46"/>
    <s v="2023-11-09 22:58:15"/>
    <s v="3809d0597d"/>
    <s v=""/>
  </r>
  <r>
    <s v="qeysva36kf0g48wpxscskq1qeys0uslc"/>
    <x v="0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x v="1"/>
    <x v="1"/>
    <s v="Mucha"/>
    <s v="A menudo"/>
    <s v="Bastante"/>
    <s v="0"/>
    <s v="2023-11-09 21:33:40"/>
    <s v="2023-11-09 21:35:44"/>
    <s v="8beb2cfe6b"/>
    <s v=""/>
  </r>
  <r>
    <s v="eywc4etv6kinyq3j6o1e7vveywc4etsh"/>
    <x v="2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x v="0"/>
    <x v="0"/>
    <s v="Bastante"/>
    <s v="A veces"/>
    <s v="Bastante"/>
    <s v="0"/>
    <s v="2023-11-09 20:28:38"/>
    <s v="2023-11-09 20:30:41"/>
    <s v="d8e3afcc9d"/>
    <s v=""/>
  </r>
  <r>
    <s v="anzo0ok4yf7qihfayjanzo0oe51zsr5z"/>
    <x v="0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x v="1"/>
    <x v="0"/>
    <s v="Bastante"/>
    <s v="A menudo"/>
    <s v="Bastante"/>
    <s v="0"/>
    <s v="2023-11-09 18:40:25"/>
    <s v="2023-11-09 18:42:53"/>
    <s v="9ee9053fa2"/>
    <s v=""/>
  </r>
  <r>
    <s v="que3oat9agekque3ovhb9k8b7x7he5qw"/>
    <x v="1"/>
    <s v="Femenino"/>
    <s v="Grado"/>
    <s v=""/>
    <s v="España"/>
    <s v="Televisión"/>
    <s v=""/>
    <s v="1"/>
    <s v="Derecha"/>
    <s v="Varias veces al día"/>
    <s v="Entre 15 y 30 minutos"/>
    <s v="0"/>
    <s v="0"/>
    <s v=""/>
    <x v="1"/>
    <x v="4"/>
    <s v="Algo"/>
    <s v="Raramente"/>
    <s v="Algo"/>
    <s v="0"/>
    <s v="2023-11-09 17:36:56"/>
    <s v="2023-11-09 17:37:25"/>
    <s v="62888772a5"/>
    <s v=""/>
  </r>
  <r>
    <s v="zeeor08nypz20zee6rwagj1kebd54vk6"/>
    <x v="1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x v="1"/>
    <x v="0"/>
    <s v="Mucha"/>
    <s v="A menudo"/>
    <s v="Bastante"/>
    <s v="0"/>
    <s v="2023-11-09 15:30:55"/>
    <s v="2023-11-09 15:32:28"/>
    <s v="5de1851cfb"/>
    <s v=""/>
  </r>
  <r>
    <s v="fr2a3ao9du2rvfr28qcfwkabff61e64k"/>
    <x v="4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x v="2"/>
    <x v="0"/>
    <s v="Bastante"/>
    <s v="A menudo"/>
    <s v="Algo"/>
    <s v="0"/>
    <s v="2023-11-09 14:34:43"/>
    <s v="2023-11-09 14:36:57"/>
    <s v="0044cb5177"/>
    <s v=""/>
  </r>
  <r>
    <s v="2uyqwe2arvlc02ysqjdx2uyqwe21cs2f"/>
    <x v="2"/>
    <s v="Femenino"/>
    <s v="Grado"/>
    <s v=""/>
    <s v="España"/>
    <s v="Radio"/>
    <s v=""/>
    <s v="1"/>
    <s v="Centro-derecha"/>
    <s v="Una vez al día"/>
    <s v="Menos de 15 minutos"/>
    <s v="0"/>
    <s v="1"/>
    <s v=""/>
    <x v="1"/>
    <x v="1"/>
    <s v="Bastante"/>
    <s v="A menudo"/>
    <s v="Mucho"/>
    <s v="0"/>
    <s v="2023-11-09 12:41:16"/>
    <s v="2023-11-09 12:43:22"/>
    <s v="3c8e4679fe"/>
    <s v=""/>
  </r>
  <r>
    <s v="aal4c6409l7zpew4aal4c1asdkmawxks"/>
    <x v="2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x v="1"/>
    <x v="0"/>
    <s v="Bastante"/>
    <s v="A menudo"/>
    <s v="Bastante"/>
    <s v="0"/>
    <s v="2023-11-09 11:26:43"/>
    <s v="2023-11-09 11:30:07"/>
    <s v="fb25280a17"/>
    <s v=""/>
  </r>
  <r>
    <s v="zwj8toqljii5o92tq67zwj8t2xp5m5xg"/>
    <x v="1"/>
    <s v="Masculino"/>
    <s v="Grado"/>
    <s v=""/>
    <s v="España"/>
    <s v="Periódicos digitales"/>
    <s v=""/>
    <s v=""/>
    <s v="Derecha"/>
    <s v="Una vez al día"/>
    <s v="Entre 15 y 30 minutos"/>
    <s v="0"/>
    <s v="1"/>
    <s v=""/>
    <x v="1"/>
    <x v="1"/>
    <s v="Bastante"/>
    <s v="Siempre"/>
    <s v="Mucho"/>
    <s v="0"/>
    <s v="2023-11-09 11:25:26"/>
    <s v="2023-11-09 11:27:23"/>
    <s v="75b226a9bc"/>
    <s v=""/>
  </r>
  <r>
    <s v="bk693w2hxgnzc1ythbfubk693assr1u8"/>
    <x v="1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x v="1"/>
    <x v="1"/>
    <s v="Bastante"/>
    <s v="A veces"/>
    <s v="Bastante"/>
    <s v="1"/>
    <s v="2023-11-09 11:19:20"/>
    <s v="2023-11-09 11:25:16"/>
    <s v="062d526bf3"/>
    <s v=""/>
  </r>
  <r>
    <s v="urt7qb4nm9lih8burt7qb4pzyeqeihag"/>
    <x v="0"/>
    <s v="Femenino"/>
    <s v="Grado"/>
    <s v=""/>
    <s v="España"/>
    <s v="Radio"/>
    <s v=""/>
    <s v="1"/>
    <s v="Izquierda"/>
    <s v="Varias veces al día"/>
    <s v="Entre 30 minutos y 1 hora"/>
    <s v="0"/>
    <s v="0"/>
    <s v=""/>
    <x v="0"/>
    <x v="1"/>
    <s v="Mucha"/>
    <s v="A menudo"/>
    <s v="Bastante"/>
    <s v="0"/>
    <s v="2023-11-09 10:27:03"/>
    <s v="2023-11-09 10:28:52"/>
    <s v="b14d0b21b3"/>
    <s v=""/>
  </r>
  <r>
    <s v="2daw9lcuxx6skqd2b2dawke2neujrd0k"/>
    <x v="0"/>
    <s v="Femenino"/>
    <s v="Grado"/>
    <s v=""/>
    <s v="España"/>
    <s v="Radio"/>
    <s v=""/>
    <s v="1"/>
    <s v="Centro-derecha"/>
    <s v="Una vez al día"/>
    <s v="Menos de 15 minutos"/>
    <s v="1"/>
    <s v="1"/>
    <s v="0"/>
    <x v="0"/>
    <x v="0"/>
    <s v="Bastante"/>
    <s v="A menudo"/>
    <s v="Mucho"/>
    <s v="0"/>
    <s v="2023-11-09 08:38:12"/>
    <s v="2023-11-09 08:40:12"/>
    <s v="56a35ba835"/>
    <s v=""/>
  </r>
  <r>
    <s v="jo2j73zgwfnuwv908xdxkfjo2j73kdai"/>
    <x v="1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x v="1"/>
    <x v="0"/>
    <s v="Bastante"/>
    <s v="A menudo"/>
    <s v="Bastante"/>
    <s v="1"/>
    <s v="2023-11-09 06:51:28"/>
    <s v="2023-11-09 06:53:48"/>
    <s v="ea7e4d941a"/>
    <s v=""/>
  </r>
  <r>
    <s v="vcg85fufd0mqltypvcg8afvmh5kbpu6b"/>
    <x v="0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x v="1"/>
    <x v="1"/>
    <s v="Algo"/>
    <s v="Raramente"/>
    <s v="Bastante"/>
    <s v="0"/>
    <s v="2023-11-08 23:26:58"/>
    <s v="2023-11-08 23:29:32"/>
    <s v="c08e5d6723"/>
    <s v=""/>
  </r>
  <r>
    <s v="m1nh1zi0cezml09om1nho24fes550fc7"/>
    <x v="0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x v="1"/>
    <x v="0"/>
    <s v="Algo"/>
    <s v="A menudo"/>
    <s v="Algo"/>
    <s v="0"/>
    <s v="2023-11-08 23:19:30"/>
    <s v="2023-11-08 23:21:59"/>
    <s v="f25ba260f8"/>
    <s v=""/>
  </r>
  <r>
    <s v="8h7sik7cg7msgz6jc48h7svdve98gldg"/>
    <x v="0"/>
    <s v="Masculino"/>
    <s v="Grado"/>
    <s v=""/>
    <s v="España"/>
    <s v="Radio"/>
    <s v=""/>
    <s v="0"/>
    <s v="Centro-izquierda"/>
    <s v="Casi nunca"/>
    <s v="Entre 15 y 30 minutos"/>
    <s v="0"/>
    <s v="0"/>
    <s v=""/>
    <x v="0"/>
    <x v="0"/>
    <s v="Mucha"/>
    <s v="A veces"/>
    <s v="Bastante"/>
    <s v="0"/>
    <s v="2023-11-08 22:04:28"/>
    <s v="2023-11-08 22:07:11"/>
    <s v="b283028a1a"/>
    <s v=""/>
  </r>
  <r>
    <s v="qs0lh1u66p2yhho9fnqs0lh8krcj00a7"/>
    <x v="3"/>
    <s v="Masculino"/>
    <s v="Master"/>
    <s v=""/>
    <s v="España"/>
    <s v="Redes sociales"/>
    <s v=""/>
    <s v="1"/>
    <s v="Derecha"/>
    <s v="Varias veces al día"/>
    <s v="Entre 1 y 2 horas"/>
    <s v="0"/>
    <s v="1"/>
    <s v=""/>
    <x v="1"/>
    <x v="1"/>
    <s v="Bastante"/>
    <s v="Siempre"/>
    <s v="Bastante"/>
    <s v="0"/>
    <s v="2023-11-08 21:55:00"/>
    <s v="2023-11-08 21:56:21"/>
    <s v="e9ba0bc586"/>
    <s v=""/>
  </r>
  <r>
    <s v="nd5009tj1c6bzpnd52zmtleanpz4sov2"/>
    <x v="2"/>
    <s v="Masculino"/>
    <s v="Grado"/>
    <s v=""/>
    <s v="España"/>
    <s v="Radio"/>
    <s v=""/>
    <s v="1"/>
    <s v="Centro"/>
    <s v="Una vez al día"/>
    <s v="Menos de 15 minutos"/>
    <s v="0"/>
    <s v="0"/>
    <s v=""/>
    <x v="1"/>
    <x v="1"/>
    <s v="Algo"/>
    <s v="A veces"/>
    <s v="Bastante"/>
    <s v="1"/>
    <s v="2023-11-08 19:37:45"/>
    <s v="2023-11-08 19:39:48"/>
    <s v="3b6c278bde"/>
    <s v=""/>
  </r>
  <r>
    <s v="nz7dfdctsjf9rein1nnz7dfdctitbpwo"/>
    <x v="2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x v="2"/>
    <x v="1"/>
    <s v="Mucha"/>
    <s v="A veces"/>
    <s v="Bastante"/>
    <s v="0"/>
    <s v="2023-11-08 19:27:37"/>
    <s v="2023-11-08 19:30:12"/>
    <s v="1384a1bc03"/>
    <s v=""/>
  </r>
  <r>
    <s v="85tcfvm1ocqgheilv5dw1585tcfvm1g6"/>
    <x v="1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x v="0"/>
    <x v="0"/>
    <s v="Bastante"/>
    <s v="A menudo"/>
    <s v="Bastante"/>
    <s v="1"/>
    <s v="2023-11-08 18:35:42"/>
    <s v="2023-11-08 18:37:40"/>
    <s v="196da2e5e0"/>
    <s v=""/>
  </r>
  <r>
    <s v="aayy9whfg7bxu1npgmlaaylvv3m8z1e7"/>
    <x v="1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x v="0"/>
    <x v="2"/>
    <s v="Mucha"/>
    <s v="A menudo"/>
    <s v="Mucho"/>
    <s v="0"/>
    <s v="2023-11-08 18:08:39"/>
    <s v="2023-11-08 18:10:41"/>
    <s v="b02b5ed270"/>
    <s v=""/>
  </r>
  <r>
    <s v="45yeirsh3yv15am1r45yenvmyq9vzg0u"/>
    <x v="1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x v="1"/>
    <x v="1"/>
    <s v="Bastante"/>
    <s v="A menudo"/>
    <s v="Mucho"/>
    <s v="1"/>
    <s v="2023-11-08 17:14:20"/>
    <s v="2023-11-08 17:20:23"/>
    <s v="f6180460f1"/>
    <s v=""/>
  </r>
  <r>
    <s v="sa28y4srxptvk6dv36zsa28ywfz1qgr3"/>
    <x v="1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x v="1"/>
    <x v="0"/>
    <s v="Poca"/>
    <s v="A veces"/>
    <s v="Bastante"/>
    <s v="1"/>
    <s v="2023-11-08 17:09:34"/>
    <s v="2023-11-08 17:11:34"/>
    <s v="092d11c2d5"/>
    <s v=""/>
  </r>
  <r>
    <s v="lm1tw1is1rg8r4lm1o2q6aik81pirh8p"/>
    <x v="1"/>
    <s v="Masculino"/>
    <s v="Grado"/>
    <s v=""/>
    <s v="España"/>
    <s v="Redes sociales"/>
    <s v=""/>
    <s v="1"/>
    <s v="Derecha"/>
    <s v="Varias veces al día"/>
    <s v="Entre 15 y 30 minutos"/>
    <s v="0"/>
    <s v="1"/>
    <s v=""/>
    <x v="1"/>
    <x v="1"/>
    <s v="Bastante"/>
    <s v="A veces"/>
    <s v="Bastante"/>
    <s v="1"/>
    <s v="2023-11-08 16:52:34"/>
    <s v="2023-11-08 16:53:51"/>
    <s v="b895f57468"/>
    <s v=""/>
  </r>
  <r>
    <s v="39z6s9vu23060usi3yep39z6s9zn92e4"/>
    <x v="1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x v="0"/>
    <x v="1"/>
    <s v="Algo"/>
    <s v="A menudo"/>
    <s v="Bastante"/>
    <s v="0"/>
    <s v="2023-11-08 16:44:42"/>
    <s v="2023-11-08 16:46:29"/>
    <s v="7ede025204"/>
    <s v=""/>
  </r>
  <r>
    <s v="prxw6q2ywlxn5db31ooprxw6q2jdmmti"/>
    <x v="1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x v="0"/>
    <x v="1"/>
    <s v="Mucha"/>
    <s v="A menudo"/>
    <s v="Bastante"/>
    <s v="0"/>
    <s v="2023-11-08 16:44:17"/>
    <s v="2023-11-08 16:45:51"/>
    <s v="bbb7096e66"/>
    <s v=""/>
  </r>
  <r>
    <s v="701me266dn2xg76pu701mzf8iheehpnd"/>
    <x v="1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x v="0"/>
    <x v="0"/>
    <s v="Bastante"/>
    <s v="A veces"/>
    <s v="Bastante"/>
    <s v="0"/>
    <s v="2023-11-08 16:30:07"/>
    <s v="2023-11-08 16:31:24"/>
    <s v="140b77e79a"/>
    <s v=""/>
  </r>
  <r>
    <s v="9uvtytw1wge6mtq9uvtynqwhul4z0cyf"/>
    <x v="1"/>
    <s v="Masculino"/>
    <s v="Grado"/>
    <s v=""/>
    <s v="España"/>
    <s v="Redes sociales"/>
    <s v=""/>
    <s v="1"/>
    <s v="Derecha"/>
    <s v="Una vez al día"/>
    <s v="Entre 15 y 30 minutos"/>
    <s v="0"/>
    <s v="0"/>
    <s v=""/>
    <x v="1"/>
    <x v="1"/>
    <s v="Mucha"/>
    <s v="A menudo"/>
    <s v="Mucho"/>
    <s v="0"/>
    <s v="2023-11-08 16:05:50"/>
    <s v="2023-11-08 16:07:44"/>
    <s v="b17b292f73"/>
    <s v=""/>
  </r>
  <r>
    <s v="gox41lfn8ziu9okgox41l91k99k4ufj7"/>
    <x v="1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x v="0"/>
    <x v="1"/>
    <s v="Algo"/>
    <s v="A menudo"/>
    <s v="Algo"/>
    <s v="1"/>
    <s v="2023-11-08 15:28:55"/>
    <s v="2023-11-08 15:30:16"/>
    <s v="196da2e5e0"/>
    <s v=""/>
  </r>
  <r>
    <s v="cfzeoso0bwe38uutxdcfzeojhkirru3c"/>
    <x v="1"/>
    <s v="Femenino"/>
    <s v="Master"/>
    <s v=""/>
    <s v="España"/>
    <s v="Televisión"/>
    <s v=""/>
    <s v="1"/>
    <s v="Centro-derecha"/>
    <s v="Una vez al día"/>
    <s v="Entre 15 y 30 minutos"/>
    <s v="0"/>
    <s v="0"/>
    <s v=""/>
    <x v="1"/>
    <x v="0"/>
    <s v="Bastante"/>
    <s v="A veces"/>
    <s v="Mucho"/>
    <s v="1"/>
    <s v="2023-11-08 14:45:51"/>
    <s v="2023-11-08 14:47:36"/>
    <s v="df74603a88"/>
    <s v=""/>
  </r>
  <r>
    <s v="l5rxwciowzf0w59w7l5rx626a9fdcc30"/>
    <x v="1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x v="2"/>
    <x v="2"/>
    <s v="Algo"/>
    <s v="A menudo"/>
    <s v="Bastante"/>
    <s v="0"/>
    <s v="2023-11-08 14:27:06"/>
    <s v="2023-11-08 14:28:44"/>
    <s v="d2a445f1ef"/>
    <s v=""/>
  </r>
  <r>
    <s v="cvb36jo1ljlk88zgcvb2gaiso8mto6yj"/>
    <x v="3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x v="0"/>
    <x v="0"/>
    <s v="Bastante"/>
    <s v="Raramente"/>
    <s v="Algo"/>
    <s v="0"/>
    <s v="2023-11-08 14:25:16"/>
    <s v="2023-11-08 14:26:34"/>
    <s v="6853ca2018"/>
    <s v=""/>
  </r>
  <r>
    <s v="p8w0qfn1sjke392kwackp8w0qfn1qud1"/>
    <x v="1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x v="2"/>
    <x v="0"/>
    <s v="Bastante"/>
    <s v="A menudo"/>
    <s v="Mucho"/>
    <s v="0"/>
    <s v="2023-11-08 12:31:21"/>
    <s v="2023-11-08 12:33:08"/>
    <s v="0ec90ce581"/>
    <s v=""/>
  </r>
  <r>
    <s v="dtr7l2jt3scrcmrt57wdtr7l2tdd59j2"/>
    <x v="1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x v="0"/>
    <x v="1"/>
    <s v="Mucha"/>
    <s v="Raramente"/>
    <s v="Mucho"/>
    <s v="0"/>
    <s v="2023-11-08 12:21:38"/>
    <s v="2023-11-08 12:23:48"/>
    <s v="0aaf23c0e8"/>
    <s v=""/>
  </r>
  <r>
    <s v="aw1fpefqp76xy72uqe2oaw1fpefrq9f2"/>
    <x v="2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x v="1"/>
    <x v="2"/>
    <s v="Bastante"/>
    <s v="A veces"/>
    <s v="Bastante"/>
    <s v="1"/>
    <s v="2023-11-08 11:48:20"/>
    <s v="2023-11-08 11:50:24"/>
    <s v="379a9c8318"/>
    <s v=""/>
  </r>
  <r>
    <s v="imvm5gy2krnjf4zwn99imvm5gygmyjwf"/>
    <x v="1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x v="1"/>
    <x v="1"/>
    <s v="Bastante"/>
    <s v="A veces"/>
    <s v="Bastante"/>
    <s v="0"/>
    <s v="2023-11-08 11:32:28"/>
    <s v="2023-11-08 11:34:28"/>
    <s v="7bd1453de1"/>
    <s v=""/>
  </r>
  <r>
    <s v="r36tjycovf9spskqmr36tjy1lgtnw3gi"/>
    <x v="1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x v="2"/>
    <x v="1"/>
    <s v="Mucha"/>
    <s v="A veces"/>
    <s v="Mucho"/>
    <s v="0"/>
    <s v="2023-11-08 11:29:23"/>
    <s v="2023-11-08 11:31:39"/>
    <s v="b87a11a33c"/>
    <s v=""/>
  </r>
  <r>
    <s v="2wnplnowgrcq3kqdqxr2wnpls62vvvru"/>
    <x v="2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x v="0"/>
    <x v="1"/>
    <s v="Mucha"/>
    <s v="A menudo"/>
    <s v="Bastante"/>
    <s v="1"/>
    <s v="2023-11-08 11:22:18"/>
    <s v="2023-11-08 11:23:55"/>
    <s v="09202a4d9c"/>
    <s v=""/>
  </r>
  <r>
    <s v="1m3r4jq591sa1f2701m3q2m27dqu2vu4"/>
    <x v="1"/>
    <s v="Masculino"/>
    <s v="Grado"/>
    <s v=""/>
    <s v="España"/>
    <s v="Redes sociales"/>
    <s v=""/>
    <s v="1"/>
    <s v="Izquierda"/>
    <s v="Una vez al día"/>
    <s v="Entre 15 y 30 minutos"/>
    <s v="0"/>
    <s v="0"/>
    <s v=""/>
    <x v="2"/>
    <x v="1"/>
    <s v="Bastante"/>
    <s v="A menudo"/>
    <s v="Bastante"/>
    <s v="0"/>
    <s v="2023-11-08 11:18:40"/>
    <s v="2023-11-08 11:20:24"/>
    <s v="4b37685eaa"/>
    <s v=""/>
  </r>
  <r>
    <s v="e31y4lrrppjxa733qqtpoe31y4lwwaia"/>
    <x v="2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x v="2"/>
    <x v="0"/>
    <s v="Bastante"/>
    <s v="A menudo"/>
    <s v="Bastante"/>
    <s v="0"/>
    <s v="2023-11-08 11:13:18"/>
    <s v="2023-11-08 11:15:35"/>
    <s v="df96106519"/>
    <s v=""/>
  </r>
  <r>
    <s v="7o6wn2j575qs2u7o6rvdz0hyptbafzzh"/>
    <x v="1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x v="0"/>
    <x v="1"/>
    <s v="Bastante"/>
    <s v="A menudo"/>
    <s v="Bastante"/>
    <s v="0"/>
    <s v="2023-11-08 11:11:56"/>
    <s v="2023-11-08 11:13:47"/>
    <s v="83faa188d7"/>
    <s v=""/>
  </r>
  <r>
    <s v="hwg7siridjtslbd2hwg7i4uwbloz7pmi"/>
    <x v="2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x v="1"/>
    <x v="1"/>
    <s v="Mucha"/>
    <s v="A menudo"/>
    <s v="Mucho"/>
    <s v="1"/>
    <s v="2023-11-08 11:04:56"/>
    <s v="2023-11-08 11:06:40"/>
    <s v="eda5ebfc6b"/>
    <s v=""/>
  </r>
  <r>
    <s v="waghez8wz6bs6hay0wagncdg27gkysf9"/>
    <x v="1"/>
    <s v="Femenino"/>
    <s v="Bachillerato"/>
    <s v=""/>
    <s v="España"/>
    <s v="Redes sociales"/>
    <s v=""/>
    <s v="0"/>
    <s v="Centro-derecha"/>
    <s v="Casi nunca"/>
    <s v="Menos de 15 minutos"/>
    <s v="0"/>
    <s v="0"/>
    <s v=""/>
    <x v="0"/>
    <x v="0"/>
    <s v="Algo"/>
    <s v="Raramente"/>
    <s v="Bastante"/>
    <s v="0"/>
    <s v="2023-11-08 11:01:30"/>
    <s v="2023-11-08 11:04:25"/>
    <s v="84bad7fc1e"/>
    <s v=""/>
  </r>
  <r>
    <s v="yqniwdactl02084be18yqniwd0rtmghx"/>
    <x v="1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x v="4"/>
    <x v="0"/>
    <s v="Mucha"/>
    <s v="A veces"/>
    <s v="Mucho"/>
    <s v="0"/>
    <s v="2023-11-08 11:00:45"/>
    <s v="2023-11-08 11:02:42"/>
    <s v="63672e145c"/>
    <s v=""/>
  </r>
  <r>
    <s v="m97qhucbzre4un32qlpvum97qhr0k4bb"/>
    <x v="2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x v="1"/>
    <x v="1"/>
    <s v="Bastante"/>
    <s v="A veces"/>
    <s v="Bastante"/>
    <s v="0"/>
    <s v="2023-11-08 10:58:45"/>
    <s v="2023-11-08 11:00:28"/>
    <s v="7d0d19f5dd"/>
    <s v=""/>
  </r>
  <r>
    <s v="rus4qfb55znwue8rus2zwegvu9yag2cj"/>
    <x v="1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x v="0"/>
    <x v="0"/>
    <s v="Bastante"/>
    <s v="Raramente"/>
    <s v="Bastante"/>
    <s v="1"/>
    <s v="2023-11-08 10:55:00"/>
    <s v="2023-11-08 10:56:20"/>
    <s v="0e39cba63b"/>
    <s v=""/>
  </r>
  <r>
    <s v="m4m64rv3czuere7jg1m4m64g9rs8wdi9"/>
    <x v="1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x v="0"/>
    <x v="0"/>
    <s v="Bastante"/>
    <s v="A veces"/>
    <s v="Bastante"/>
    <s v="0"/>
    <s v="2023-11-08 10:51:02"/>
    <s v="2023-11-08 10:53:58"/>
    <s v="309ba4d634"/>
    <s v=""/>
  </r>
  <r>
    <s v="r5d8l6kky7stxi45rr5d81293npfncz2"/>
    <x v="1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x v="0"/>
    <x v="0"/>
    <s v="Mucha"/>
    <s v="Raramente"/>
    <s v="Bastante"/>
    <s v="1"/>
    <s v="2023-11-08 10:51:55"/>
    <s v="2023-11-08 10:53:40"/>
    <s v="c3f8acbc9e"/>
    <s v=""/>
  </r>
  <r>
    <s v="znc1km2j4dbyc7zmfnwsznc1kmtxdql0"/>
    <x v="1"/>
    <s v="Masculino"/>
    <s v="Grado"/>
    <s v=""/>
    <s v="España"/>
    <s v="Televisión"/>
    <s v=""/>
    <s v="1"/>
    <s v="Derecha"/>
    <s v="Una vez al día"/>
    <s v="Entre 15 y 30 minutos"/>
    <s v="0"/>
    <s v="0"/>
    <s v=""/>
    <x v="1"/>
    <x v="1"/>
    <s v="Mucha"/>
    <s v="A menudo"/>
    <s v="Mucho"/>
    <s v="1"/>
    <s v="2023-11-08 10:47:44"/>
    <s v="2023-11-08 10:50:08"/>
    <s v="640159e353"/>
    <s v=""/>
  </r>
  <r>
    <s v="jx2ypcfjzd9gv499jx2ypvlbw0yg1r0f"/>
    <x v="0"/>
    <s v="Masculino"/>
    <s v="Master"/>
    <m/>
    <s v="España"/>
    <s v="Periódicos digitales"/>
    <s v=""/>
    <s v=""/>
    <s v="Derecha"/>
    <s v="Varias veces al día"/>
    <s v="Entre 15 y 30 minutos"/>
    <s v="0"/>
    <s v="0"/>
    <s v=""/>
    <x v="0"/>
    <x v="1"/>
    <s v="Poca"/>
    <s v="A veces"/>
    <s v="Algo"/>
    <s v="0"/>
    <s v="2023-11-08 10:38:36"/>
    <s v="2023-11-08 10:41:07"/>
    <s v="8e8a82a427"/>
    <s v=""/>
  </r>
  <r>
    <s v="b47nmjw05rdb4b9b4i6ogm66ni54nfrz"/>
    <x v="1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x v="0"/>
    <x v="1"/>
    <s v="Algo"/>
    <s v="A menudo"/>
    <s v="Bastante"/>
    <s v="1"/>
    <s v="2023-11-08 10:38:05"/>
    <s v="2023-11-08 10:40:24"/>
    <s v="6ee0ea4dbb"/>
    <s v=""/>
  </r>
  <r>
    <s v="6pri0obx8uynaulru6pri0o0doeqjuut"/>
    <x v="1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x v="0"/>
    <x v="0"/>
    <s v="Bastante"/>
    <s v="A menudo"/>
    <s v="Bastante"/>
    <s v="1"/>
    <s v="2023-11-08 10:35:00"/>
    <s v="2023-11-08 10:36:51"/>
    <s v="6408fa61c5"/>
    <s v=""/>
  </r>
  <r>
    <s v="etjilivvj5d61ru01kxxcetjilivmx61"/>
    <x v="1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x v="0"/>
    <x v="1"/>
    <s v="Mucha"/>
    <s v="A veces"/>
    <s v="Mucho"/>
    <s v="0"/>
    <s v="2023-11-08 10:34:48"/>
    <s v="2023-11-08 10:36:22"/>
    <s v="14ec3a9b44"/>
    <s v=""/>
  </r>
  <r>
    <s v="85d23u8p4wfm1kf1jq85d23yscsae7ef"/>
    <x v="1"/>
    <s v="Masculino"/>
    <s v="Grado"/>
    <s v=""/>
    <s v="España"/>
    <s v="Redes sociales"/>
    <s v=""/>
    <s v="1"/>
    <s v="Derecha"/>
    <s v="Una vez al día"/>
    <s v="Menos de 15 minutos"/>
    <s v="0"/>
    <s v="0"/>
    <s v=""/>
    <x v="0"/>
    <x v="1"/>
    <s v="Bastante"/>
    <s v="A veces"/>
    <s v="Bastante"/>
    <s v="0"/>
    <s v="2023-11-08 10:29:23"/>
    <s v="2023-11-08 10:31:23"/>
    <s v="ad4bc190b7"/>
    <s v=""/>
  </r>
  <r>
    <s v="xyplouoja5zgui0ozao8axyplououqkv"/>
    <x v="0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x v="0"/>
    <x v="2"/>
    <s v="Bastante"/>
    <s v="A veces"/>
    <s v="Bastante"/>
    <s v="0"/>
    <s v="2023-11-08 10:27:43"/>
    <s v="2023-11-08 10:30:25"/>
    <s v="e4490bcb11"/>
    <s v=""/>
  </r>
  <r>
    <s v="3l3ivfcuepfpzrnal3l3ivyypvktmys9"/>
    <x v="1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x v="0"/>
    <x v="0"/>
    <s v="Bastante"/>
    <s v="A veces"/>
    <s v="Mucho"/>
    <s v="1"/>
    <s v="2023-11-08 10:27:31"/>
    <s v="2023-11-08 10:29:44"/>
    <s v="8701b3719d"/>
    <s v=""/>
  </r>
  <r>
    <s v="pz6ml9tzt9pesndfdxqshpz6mllzrhhs"/>
    <x v="1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x v="2"/>
    <x v="0"/>
    <s v="Mucha"/>
    <s v="A veces"/>
    <s v="Mucho"/>
    <s v="1"/>
    <s v="2023-11-08 10:27:38"/>
    <s v="2023-11-08 10:29:11"/>
    <s v="8ae108d07a"/>
    <s v=""/>
  </r>
  <r>
    <s v="d4wcmag24v5aervw2d4wcmpyh2mq1g6a"/>
    <x v="5"/>
    <s v="Masculino"/>
    <s v="Grado"/>
    <s v=""/>
    <s v="España"/>
    <s v="Redes sociales"/>
    <s v=""/>
    <s v="1"/>
    <s v="Centro"/>
    <s v="Varias veces al día"/>
    <s v="Entre 15 y 30 minutos"/>
    <s v="0"/>
    <s v="0"/>
    <s v=""/>
    <x v="1"/>
    <x v="0"/>
    <s v="Bastante"/>
    <s v="A veces"/>
    <s v="Mucho"/>
    <s v="1"/>
    <s v="2023-11-08 10:27:08"/>
    <s v="2023-11-08 10:28:56"/>
    <s v="00b325fd04"/>
    <s v=""/>
  </r>
  <r>
    <s v="f7mpz1uaj4xmtu7e3f7mpz1uxx393zc6"/>
    <x v="1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x v="1"/>
    <x v="1"/>
    <s v="Mucha"/>
    <s v="Siempre"/>
    <s v="Poco"/>
    <s v="1"/>
    <s v="2023-11-08 10:26:49"/>
    <s v="2023-11-08 10:27:57"/>
    <s v="9fe374bfc9"/>
    <s v=""/>
  </r>
  <r>
    <s v="xvwxeqpotd1yoanpsd39dhxvwxeq3ga9"/>
    <x v="1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x v="0"/>
    <x v="1"/>
    <s v="Algo"/>
    <s v="Raramente"/>
    <s v="Bastante"/>
    <s v="1"/>
    <s v="2023-11-08 10:16:26"/>
    <s v="2023-11-08 10:21:23"/>
    <s v="7d8cfbdd73"/>
    <s v=""/>
  </r>
  <r>
    <s v="0orjehqueihnc9zl010orjeh7o13erc7"/>
    <x v="1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x v="1"/>
    <x v="1"/>
    <s v="Mucha"/>
    <s v="A veces"/>
    <s v="Mucho"/>
    <s v="0"/>
    <s v="2023-11-08 10:16:56"/>
    <s v="2023-11-08 10:19:15"/>
    <s v="aee43e2318"/>
    <s v=""/>
  </r>
  <r>
    <s v="aglxzdt453bqgtspr6yaglxz4m3gemnk"/>
    <x v="1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x v="1"/>
    <x v="1"/>
    <s v="Bastante"/>
    <s v="A menudo"/>
    <s v="Mucho"/>
    <s v="1"/>
    <s v="2023-11-08 10:13:58"/>
    <s v="2023-11-08 10:17:58"/>
    <s v="654af81e3b"/>
    <s v=""/>
  </r>
  <r>
    <s v="0caj7f0jay0mmi1cje0caj7f0gcxqogn"/>
    <x v="1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x v="1"/>
    <x v="1"/>
    <s v="Mucha"/>
    <s v="A menudo"/>
    <s v="Mucho"/>
    <s v="1"/>
    <s v="2023-11-08 10:15:34"/>
    <s v="2023-11-08 10:17:54"/>
    <s v="7d8cfbdd73"/>
    <s v=""/>
  </r>
  <r>
    <s v="g0ih0jobk3gz0ady6r8mkx0mng0ih0jo"/>
    <x v="2"/>
    <s v="Femenino"/>
    <s v="Grado"/>
    <s v=""/>
    <s v="España"/>
    <s v="Radio"/>
    <s v=""/>
    <s v="1"/>
    <s v="Derecha"/>
    <s v="Una vez al día"/>
    <s v="Menos de 15 minutos"/>
    <s v="0"/>
    <s v="1"/>
    <s v=""/>
    <x v="2"/>
    <x v="0"/>
    <s v="Mucha"/>
    <s v="A menudo"/>
    <s v="Mucho"/>
    <s v="1"/>
    <s v="2023-11-08 09:48:50"/>
    <s v="2023-11-08 09:52:44"/>
    <s v="309ba4d634"/>
    <s v=""/>
  </r>
  <r>
    <s v="2os42p342mmliiv12o1oohohouo43mu4"/>
    <x v="0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x v="2"/>
    <x v="1"/>
    <s v="Mucha"/>
    <s v="A menudo"/>
    <s v="Mucho"/>
    <s v="0"/>
    <s v="2023-11-08 09:50:42"/>
    <s v="2023-11-08 09:52:18"/>
    <s v="6b9a03b5b2"/>
    <s v=""/>
  </r>
  <r>
    <s v="h4v7vl7dmmhzvjd8wc3xohhh4v7vl795"/>
    <x v="1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x v="1"/>
    <x v="1"/>
    <s v="Bastante"/>
    <s v="A menudo"/>
    <s v="Bastante"/>
    <s v="0"/>
    <s v="2023-11-08 09:45:39"/>
    <s v="2023-11-08 09:47:02"/>
    <s v="ca6ba4de4f"/>
    <s v=""/>
  </r>
  <r>
    <s v="ca5w34th8wjk3zj7odca5w34piyxmmf2"/>
    <x v="2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x v="0"/>
    <x v="0"/>
    <s v="Mucha"/>
    <s v="A menudo"/>
    <s v="Bastante"/>
    <s v="1"/>
    <s v="2023-11-08 09:34:58"/>
    <s v="2023-11-08 09:37:20"/>
    <s v="e83ccfcfbf"/>
    <s v=""/>
  </r>
  <r>
    <s v="7tuf9ab9xqtxn8f7tuf9pl492qtfem1a"/>
    <x v="1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x v="0"/>
    <x v="0"/>
    <s v="Algo"/>
    <s v="A menudo"/>
    <s v="Bastante"/>
    <s v="0"/>
    <s v="2023-11-08 09:30:34"/>
    <s v="2023-11-08 09:32:59"/>
    <s v="fcd3f66cc6"/>
    <s v=""/>
  </r>
  <r>
    <s v="qjt51jbm3qmztk5tvmpea8g0qjt51jb0"/>
    <x v="1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x v="2"/>
    <x v="1"/>
    <s v="Mucha"/>
    <s v="A menudo"/>
    <s v="Mucho"/>
    <s v="0"/>
    <s v="2023-11-08 09:25:09"/>
    <s v="2023-11-08 09:31:55"/>
    <s v="dbf03ca463"/>
    <s v=""/>
  </r>
  <r>
    <s v="mue1djreyqayfwtcei60tmue1dj6kp69"/>
    <x v="1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x v="1"/>
    <x v="1"/>
    <s v="Algo"/>
    <s v="A menudo"/>
    <s v="Bastante"/>
    <s v="0"/>
    <s v="2023-11-08 09:25:22"/>
    <s v="2023-11-08 09:27:15"/>
    <s v="196da2e5e0"/>
    <s v=""/>
  </r>
  <r>
    <s v="2evocearx37kk5pgp1b0iblo1p2evoce"/>
    <x v="1"/>
    <s v="Masculino"/>
    <s v="Grado"/>
    <s v=""/>
    <s v="España"/>
    <s v="Redes sociales"/>
    <s v=""/>
    <s v="1"/>
    <s v="Derecha"/>
    <s v="Varias veces al día"/>
    <s v="Entre 15 y 30 minutos"/>
    <s v="0"/>
    <s v="0"/>
    <s v=""/>
    <x v="1"/>
    <x v="0"/>
    <s v="Algo"/>
    <s v="A veces"/>
    <s v="Bastante"/>
    <s v="0"/>
    <s v="2023-11-08 09:24:29"/>
    <s v="2023-11-08 09:26:25"/>
    <s v="196da2e5e0"/>
    <s v=""/>
  </r>
  <r>
    <s v="36qbczvs6f8dfzhsv536qbczvzvt6k71"/>
    <x v="1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x v="3"/>
    <x v="3"/>
    <s v="Mucha"/>
    <s v="A veces"/>
    <s v="Algo"/>
    <s v="1"/>
    <s v="2023-11-08 09:24:20"/>
    <s v="2023-11-08 09:26:04"/>
    <s v="3e9d6c1dd7"/>
    <s v=""/>
  </r>
  <r>
    <s v="t2211twhre3qf9xkrk14jt2211tet43n"/>
    <x v="1"/>
    <s v="Masculino"/>
    <s v="Grado"/>
    <s v=""/>
    <s v="España"/>
    <s v="Televisión"/>
    <s v=""/>
    <s v="1"/>
    <s v="Derecha"/>
    <s v="Un par de veces a la semana"/>
    <s v="Menos de 15 minutos"/>
    <s v="0"/>
    <s v="1"/>
    <s v=""/>
    <x v="0"/>
    <x v="0"/>
    <s v="Algo"/>
    <s v="A menudo"/>
    <s v="Algo"/>
    <s v="1"/>
    <s v="2023-11-08 09:22:37"/>
    <s v="2023-11-08 09:24:59"/>
    <s v="196da2e5e0"/>
    <s v=""/>
  </r>
  <r>
    <s v="9iyg1652hzovxwqdxbbc079iyg13dqzy"/>
    <x v="1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x v="2"/>
    <x v="1"/>
    <s v="Bastante"/>
    <s v="A menudo"/>
    <s v="Mucho"/>
    <s v="0"/>
    <s v="2023-11-08 09:19:41"/>
    <s v="2023-11-08 09:21:02"/>
    <s v="960a688c43"/>
    <s v=""/>
  </r>
  <r>
    <s v="d15sr9pckpfcc24d15vw9mtlk0mz6t4a"/>
    <x v="1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x v="1"/>
    <x v="0"/>
    <s v="Algo"/>
    <s v="A menudo"/>
    <s v="Poco"/>
    <s v="0"/>
    <s v="2023-11-08 09:17:05"/>
    <s v="2023-11-08 09:18:42"/>
    <s v="be4a7b1488"/>
    <s v=""/>
  </r>
  <r>
    <s v="r7nm1ms23jm0vth8i2o87r7nm1owo1yi"/>
    <x v="1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x v="1"/>
    <x v="1"/>
    <s v="Algo"/>
    <s v="A veces"/>
    <s v="Bastante"/>
    <s v="0"/>
    <s v="2023-11-08 09:16:05"/>
    <s v="2023-11-08 09:17:40"/>
    <s v="e6b5ddfe15"/>
    <s v=""/>
  </r>
  <r>
    <s v="1hif20tlxpzb534pd2f6gfv1hif20dan"/>
    <x v="2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x v="0"/>
    <x v="0"/>
    <s v="Bastante"/>
    <s v="A menudo"/>
    <s v="Mucho"/>
    <s v="0"/>
    <s v="2023-11-08 09:14:18"/>
    <s v="2023-11-08 09:16:12"/>
    <s v="454d7a49eb"/>
    <s v=""/>
  </r>
  <r>
    <s v="pstx8xvwzlnmcwrv2kvwwpstx8wbu2mj"/>
    <x v="1"/>
    <s v="Femenino"/>
    <s v="Master"/>
    <s v=""/>
    <s v="España"/>
    <s v="Redes sociales"/>
    <s v=""/>
    <s v="1"/>
    <s v="Derecha"/>
    <s v="Casi nunca"/>
    <s v="Menos de 15 minutos"/>
    <s v="0"/>
    <s v="1"/>
    <s v=""/>
    <x v="1"/>
    <x v="1"/>
    <s v="Bastante"/>
    <s v="A menudo"/>
    <s v="Mucho"/>
    <s v="0"/>
    <s v="2023-11-08 09:12:25"/>
    <s v="2023-11-08 09:15:34"/>
    <s v="196da2e5e0"/>
    <s v=""/>
  </r>
  <r>
    <s v="ahv845j3zb2k53mgahv842fze0ymjslz"/>
    <x v="1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x v="0"/>
    <x v="0"/>
    <s v="Bastante"/>
    <s v="Raramente"/>
    <s v="Mucho"/>
    <s v="0"/>
    <s v="2023-11-08 09:14:07"/>
    <s v="2023-11-08 09:15:32"/>
    <s v="770b3eb74b"/>
    <s v=""/>
  </r>
  <r>
    <s v="if15xiwe7mdqnz3if15x5n2sx364cbt2"/>
    <x v="2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x v="1"/>
    <x v="0"/>
    <s v="Mucha"/>
    <s v="A veces"/>
    <s v="Mucho"/>
    <s v="0"/>
    <s v="2023-11-08 09:11:42"/>
    <s v="2023-11-08 09:14:29"/>
    <s v="521cce7dc7"/>
    <s v=""/>
  </r>
  <r>
    <s v="wyvcfomi1vspw3pk117wyvcfow17otz2"/>
    <x v="0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x v="3"/>
    <x v="1"/>
    <s v="Mucha"/>
    <s v="Siempre"/>
    <s v="Algo"/>
    <s v="1"/>
    <s v="2023-11-08 09:11:12"/>
    <s v="2023-11-08 09:12:58"/>
    <s v="792ef9f696"/>
    <s v=""/>
  </r>
  <r>
    <s v="jpwzoypw9ygsh278jpwzoxqz2e3w570r"/>
    <x v="1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x v="0"/>
    <x v="0"/>
    <s v="Algo"/>
    <s v="A veces"/>
    <s v="Bastante"/>
    <s v="0"/>
    <s v="2023-11-08 09:00:27"/>
    <s v="2023-11-08 09:02:17"/>
    <s v="f68d746bd9"/>
    <s v=""/>
  </r>
  <r>
    <s v="gwv9jpmej6v3vi5ff1m6gwv9joaw3gzp"/>
    <x v="1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x v="0"/>
    <x v="0"/>
    <s v="Bastante"/>
    <s v="A veces"/>
    <s v="Bastante"/>
    <s v="0"/>
    <s v="2023-11-08 08:57:00"/>
    <s v="2023-11-08 08:59:36"/>
    <s v="b27ed70b68"/>
    <s v=""/>
  </r>
  <r>
    <s v="kwxsucsui5i97zexkwo2fjilc6ovufkt"/>
    <x v="1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x v="1"/>
    <x v="0"/>
    <s v="Bastante"/>
    <s v="Raramente"/>
    <s v="Bastante"/>
    <s v="1"/>
    <s v="2023-11-08 08:53:06"/>
    <s v="2023-11-08 08:58:27"/>
    <s v="6bf6f0a96c"/>
    <s v=""/>
  </r>
  <r>
    <s v="ekhjucvzkwzih6ee64ekhjuxxb6c4yt7"/>
    <x v="1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x v="1"/>
    <x v="1"/>
    <s v="Bastante"/>
    <s v="A menudo"/>
    <s v="Mucho"/>
    <s v="0"/>
    <s v="2023-11-08 08:53:57"/>
    <s v="2023-11-08 08:55:37"/>
    <s v="6acb72d110"/>
    <s v=""/>
  </r>
  <r>
    <s v="k1naxo23fdeye8iic3dk1nax1pq7n5qw"/>
    <x v="1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x v="2"/>
    <x v="0"/>
    <s v="Bastante"/>
    <s v="A menudo"/>
    <s v="Mucho"/>
    <s v="1"/>
    <s v="2023-11-08 08:51:52"/>
    <s v="2023-11-08 08:54:41"/>
    <s v="a9d46c6800"/>
    <s v=""/>
  </r>
  <r>
    <s v="iy5lkh0puqsciyc2au9nywlq7uslwrxc"/>
    <x v="1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x v="1"/>
    <x v="1"/>
    <s v="Mucha"/>
    <s v="A veces"/>
    <s v="Mucho"/>
    <s v="1"/>
    <s v="2023-11-08 08:52:09"/>
    <s v="2023-11-08 08:53:39"/>
    <s v="4e8bec7e3f"/>
    <s v=""/>
  </r>
  <r>
    <s v="52en6g6opkqftr1ao652eisv2o8f5vjg"/>
    <x v="1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x v="0"/>
    <x v="0"/>
    <s v="Mucha"/>
    <s v="A veces"/>
    <s v="Mucho"/>
    <s v="1"/>
    <s v="2023-11-08 08:48:25"/>
    <s v="2023-11-08 08:51:45"/>
    <s v="2013f24c22"/>
    <s v=""/>
  </r>
  <r>
    <s v="c6l1n9sgly25xc6l1e3nmdnoqo1s0f1v"/>
    <x v="1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x v="2"/>
    <x v="1"/>
    <s v="Mucha"/>
    <s v="A menudo"/>
    <s v="Mucho"/>
    <s v="0"/>
    <s v="2023-11-08 08:47:51"/>
    <s v="2023-11-08 08:49:38"/>
    <s v="069fd4c1c9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x v="0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x v="0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x v="1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x v="1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x v="0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x v="0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x v="0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x v="1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x v="1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x v="1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x v="0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x v="1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x v="1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x v="0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x v="1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x v="0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x v="0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x v="0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x v="1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x v="1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x v="0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x v="1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x v="1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x v="0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x v="0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x v="0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x v="1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x v="0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x v="1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x v="1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x v="1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x v="1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x v="1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x v="1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x v="0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x v="0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x v="1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x v="1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x v="1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x v="1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x v="1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x v="1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x v="0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x v="0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x v="1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x v="1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x v="0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x v="1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x v="1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x v="1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x v="0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x v="1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x v="1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x v="1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x v="1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x v="0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x v="0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x v="1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x v="0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x v="1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x v="1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x v="1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x v="1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x v="1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x v="1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x v="1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x v="1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x v="1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x v="1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x v="1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x v="0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x v="1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x v="2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x v="1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x v="1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x v="0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x v="0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x v="0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x v="0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x v="0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x v="1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x v="1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x v="1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x v="1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x v="1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x v="1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x v="1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x v="1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x v="0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x v="0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x v="0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x v="0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x v="0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x v="0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x v="0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x v="1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x v="0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x v="1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x v="1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x v="0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x v="1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x v="1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x v="0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x v="0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x v="1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x v="0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x v="2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x v="1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x v="1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x v="0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x v="0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x v="0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x v="2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x v="1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x v="2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x v="1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x v="0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x v="3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x v="2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x v="0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x v="0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x v="0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x v="2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x v="0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x v="2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x v="0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x v="1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x v="0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x v="0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x v="0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x v="4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x v="1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x v="0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x v="2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x v="0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x v="3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x v="1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x v="1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x v="2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x v="0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x v="0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x v="1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x v="2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x v="2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x v="0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x v="0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x v="2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x v="0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x v="2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x v="1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x v="0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x v="0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x v="2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x v="0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x v="0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x v="0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x v="2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x v="1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x v="0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x v="1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x v="0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x v="2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x v="1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x v="0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x v="0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x v="0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x v="2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x v="1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x v="0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x v="0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x v="0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x v="0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x v="0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x v="0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x v="0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x v="2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x v="0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x v="0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x v="1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x v="0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x v="0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x v="0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x v="0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x v="2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x v="0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x v="0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x v="0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x v="0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x v="1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x v="0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x v="0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x v="0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x v="0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x v="0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x v="2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x v="0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x v="5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x v="2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x v="0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x v="0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x v="1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x v="2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x v="0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x v="2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x v="0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x v="0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x v="0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x v="1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x v="2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x v="0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x v="2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x v="2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x v="3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x v="0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x v="4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x v="0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x v="0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x v="0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x v="0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x v="0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x v="0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x v="0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x v="0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x v="0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x v="0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x v="0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x v="0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x v="0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x v="0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x v="0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x v="0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x v="0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x v="0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x v="0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x v="0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x v="0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x v="0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x v="0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x v="0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x v="0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x v="0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x v="0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x v="0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x v="0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x v="0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x v="0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x v="0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x v="0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x v="0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x v="0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x v="3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x v="0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x v="0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x v="5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x v="0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x v="0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x v="0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x v="0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x v="0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x v="0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x v="0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x v="0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x v="0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x v="0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x v="0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x v="0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x v="0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x v="0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x v="0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x v="0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x v="0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x v="0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x v="0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x v="0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x v="0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x v="0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x v="0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x v="0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x v="6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x v="5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x v="5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x v="5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x v="0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x v="0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x v="0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x v="0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x v="0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x v="0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x v="0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x v="3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x v="0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x v="3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x v="0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x v="0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x v="0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x v="0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x v="0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x v="0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x v="0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x v="0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x v="0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x v="3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x v="0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x v="0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x v="0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x v="0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x v="0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x v="0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x v="0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x v="0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x v="0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x v="0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x v="1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x v="0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x v="0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x v="1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x v="0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x v="0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x v="0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x v="2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x v="3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x v="1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x v="4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x v="0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x v="2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x v="0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x v="2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x v="1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x v="1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x v="4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x v="1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x v="1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x v="4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x v="4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x v="4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x v="1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x v="1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x v="4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x v="4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x v="0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x v="4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x v="1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x v="1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x v="0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x v="0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x v="1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x v="0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x v="0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x v="4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x v="1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x v="0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x v="1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x v="2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x v="0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x v="1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x v="0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x v="1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x v="1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x v="1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x v="0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x v="1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x v="0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x v="4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x v="0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x v="1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x v="0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x v="0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x v="4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x v="1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x v="1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x v="0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x v="2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x v="1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x v="0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x v="0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x v="1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x v="0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x v="1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x v="0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x v="0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x v="0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x v="1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x v="1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x v="0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x v="0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x v="0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x v="4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x v="2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x v="1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x v="4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x v="1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x v="2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x v="1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x v="0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x v="0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x v="2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x v="1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x v="2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x v="1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x v="1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x v="0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x v="1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x v="1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x v="0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x v="1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x v="2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x v="0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x v="0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x v="0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x v="1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x v="1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x v="0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x v="0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x v="1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x v="2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x v="0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x v="3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x v="1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x v="4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x v="4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x v="0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x v="1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x v="0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x v="1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x v="0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x v="1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x v="0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x v="5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x v="0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x v="0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x v="4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x v="0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x v="1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x v="1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x v="1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x v="5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x v="0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x v="1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x v="4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x v="4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x v="4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x v="2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x v="0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x v="1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x v="0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x v="1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x v="3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x v="5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x v="1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x v="0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x v="0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x v="0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x v="0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x v="1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x v="0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x v="1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x v="5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x v="0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x v="4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x v="4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x v="1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x v="0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x v="1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x v="0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x v="1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x v="0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x v="4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x v="0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x v="2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x v="0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x v="4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x v="0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x v="4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x v="4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x v="1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x v="0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x v="0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x v="0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x v="0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x v="1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x v="0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x v="5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x v="4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x v="0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x v="0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x v="4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x v="4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x v="4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x v="0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x v="1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x v="0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x v="0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x v="1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x v="0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x v="4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x v="0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x v="0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x v="2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x v="4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x v="0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x v="4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x v="4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x v="0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x v="2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x v="0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x v="0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x v="0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x v="0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x v="3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x v="4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x v="4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x v="4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x v="0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x v="4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x v="4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x v="0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x v="1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x v="0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x v="2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x v="3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x v="1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x v="0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x v="3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x v="3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x v="1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x v="1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x v="1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x v="1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x v="1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x v="1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x v="0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x v="0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x v="4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x v="0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x v="0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x v="1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x v="0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x v="1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x v="1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x v="1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x v="0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x v="0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x v="1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x v="0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x v="0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x v="1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x v="1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x v="1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x v="0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x v="2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x v="1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x v="0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x v="1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x v="1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x v="1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x v="0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x v="1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x v="1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x v="0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x v="2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x v="0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x v="0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x v="1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x v="2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x v="1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x v="1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x v="1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x v="1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x v="0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x v="1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x v="1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x v="0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x v="0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x v="1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x v="0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x v="0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x v="0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x v="1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x v="1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x v="1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x v="0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x v="1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x v="1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x v="2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x v="0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x v="0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x v="0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x v="1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x v="1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x v="1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x v="1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x v="1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x v="0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x v="1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x v="1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x v="0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x v="0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x v="1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x v="1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x v="0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x v="3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x v="0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x v="1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x v="0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x v="1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x v="0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x v="1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x v="0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x v="0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x v="1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x v="0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x v="0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x v="0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x v="1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x v="0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x v="1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x v="0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x v="1"/>
    <s v="Mucha"/>
    <s v="A menudo"/>
    <s v="Mucho"/>
    <s v="0"/>
    <s v="2023-11-08 08:47:51"/>
    <s v="2023-11-08 08:49:38"/>
    <s v="069fd4c1c9"/>
    <s v="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x v="0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x v="1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x v="0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x v="0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x v="1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x v="2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x v="1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x v="1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x v="0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x v="1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x v="3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x v="0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x v="0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x v="1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x v="0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x v="1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x v="1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x v="3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x v="0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x v="1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x v="1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x v="1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x v="1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x v="1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x v="0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x v="1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x v="1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x v="3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x v="3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x v="0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x v="1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x v="3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x v="0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x v="1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x v="0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x v="1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x v="4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x v="1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x v="3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x v="0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x v="1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x v="0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x v="3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x v="1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x v="3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x v="1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x v="1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x v="0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x v="1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x v="1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x v="0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x v="0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x v="1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x v="1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x v="1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x v="0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x v="3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x v="0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x v="1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x v="1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x v="1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x v="0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x v="0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x v="4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x v="3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x v="1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x v="0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x v="1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x v="1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x v="1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x v="0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x v="1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x v="0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x v="3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x v="0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x v="1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x v="0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x v="0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x v="0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x v="1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x v="0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x v="3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x v="0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x v="3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x v="3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x v="0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x v="3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x v="1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x v="3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x v="3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x v="1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x v="1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x v="1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x v="0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x v="0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x v="3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x v="1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x v="1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x v="1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x v="1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x v="0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x v="0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x v="0"/>
    <s v="A menudo"/>
    <s v="Mucho"/>
    <s v="0"/>
    <s v="2023-11-08 08:47:51"/>
    <s v="2023-11-08 08:49:38"/>
    <s v="069fd4c1c9"/>
    <s v="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x v="0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x v="1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x v="2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x v="0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x v="1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x v="3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x v="4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x v="1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x v="4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x v="1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x v="1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x v="1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x v="0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x v="1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x v="1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x v="0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x v="1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x v="2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x v="1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x v="1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x v="1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x v="1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x v="4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x v="0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x v="1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x v="1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x v="1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x v="2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x v="1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x v="0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x v="4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x v="0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x v="0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x v="1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x v="1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x v="1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x v="0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x v="0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x v="1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x v="1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x v="0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x v="1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x v="1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x v="0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x v="1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x v="2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x v="1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x v="2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x v="0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x v="0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x v="0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x v="1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x v="1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x v="1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x v="1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x v="1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x v="2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x v="0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x v="0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x v="2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x v="0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x v="2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x v="1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x v="0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x v="1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x v="1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x v="0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x v="0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x v="0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x v="0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x v="0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x v="0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x v="4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x v="2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x v="0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x v="1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x v="1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x v="1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x v="1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x v="1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x v="1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x v="1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x v="1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x v="1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x v="0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x v="0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x v="1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x v="1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x v="1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x v="0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x v="1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x v="1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x v="2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x v="0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x v="4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x v="0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x v="0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x v="2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x v="1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x v="1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x v="0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x v="0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x v="1"/>
    <s v="Mucho"/>
    <s v="0"/>
    <s v="2023-11-08 08:47:51"/>
    <s v="2023-11-08 08:49:38"/>
    <s v="069fd4c1c9"/>
    <s v="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x v="0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x v="1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x v="0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x v="1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x v="1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x v="1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x v="0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x v="0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x v="1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x v="0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x v="1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x v="0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x v="0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x v="0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x v="1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x v="1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x v="1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x v="1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x v="1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x v="1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x v="1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x v="1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x v="1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x v="0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x v="1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x v="1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x v="0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x v="1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x v="1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x v="1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x v="1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x v="0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x v="1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x v="0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x v="1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x v="0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x v="0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x v="0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x v="1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x v="1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x v="1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x v="1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x v="0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x v="0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x v="1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x v="1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x v="1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x v="1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x v="0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x v="1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x v="1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x v="0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x v="1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x v="1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x v="1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x v="0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x v="1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x v="1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x v="1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x v="0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x v="1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x v="0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x v="0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x v="1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x v="0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x v="0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x v="1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x v="1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x v="1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x v="0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x v="0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x v="0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x v="0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x v="0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x v="1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x v="0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x v="0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x v="0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x v="1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x v="1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x v="0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x v="1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x v="1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x v="1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x v="1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x v="0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x v="0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x v="1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x v="1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x v="1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x v="1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x v="1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x v="1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x v="1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x v="0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x v="1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x v="1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x v="0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x v="1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x v="0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x v="0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x v="0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x v="1"/>
    <s v="2023-11-08 08:47:51"/>
    <s v="2023-11-08 08:49:38"/>
    <s v="069fd4c1c9"/>
    <s v="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x v="0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x v="1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x v="1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x v="2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x v="3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x v="2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x v="3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x v="0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x v="3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x v="1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x v="1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x v="1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x v="1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x v="3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x v="1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x v="1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x v="1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x v="0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x v="1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x v="0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x v="3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x v="1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x v="3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x v="1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x v="1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x v="3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x v="1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x v="1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x v="0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x v="1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x v="1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x v="1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x v="1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x v="1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x v="3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x v="3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x v="1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x v="1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x v="1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x v="1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x v="1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x v="3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x v="0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x v="3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x v="1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x v="0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x v="3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x v="3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x v="1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x v="1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x v="3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x v="1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x v="1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x v="1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x v="1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x v="3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x v="1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x v="3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x v="1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x v="1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x v="1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x v="1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x v="3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x v="0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x v="1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x v="1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x v="3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x v="1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x v="1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x v="3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x v="3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x v="3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x v="4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x v="1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x v="3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x v="3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x v="3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x v="3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x v="3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x v="1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x v="1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x v="1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x v="3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x v="1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x v="1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x v="0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x v="0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x v="3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x v="4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x v="1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x v="3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x v="3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x v="3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x v="3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x v="0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x v="1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x v="1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x v="1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x v="3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x v="3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x v="3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x v="3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x v="3"/>
    <s v="0"/>
    <s v="2023-11-08 08:47:51"/>
    <s v="2023-11-08 08:49:38"/>
    <s v="069fd4c1c9"/>
    <s v="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x v="0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x v="1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x v="1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x v="0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x v="1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x v="0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x v="0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x v="1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x v="1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x v="1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x v="1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x v="0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x v="0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x v="1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x v="1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x v="1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x v="1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x v="1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x v="0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x v="1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x v="0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x v="1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x v="0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x v="1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x v="1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x v="0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x v="0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x v="1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x v="1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x v="1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x v="0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x v="1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x v="1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x v="0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x v="0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x v="1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x v="1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x v="0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x v="0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x v="1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x v="0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x v="1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x v="0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x v="1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x v="1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x v="1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x v="0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x v="0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x v="0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x v="1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x v="0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x v="1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x v="1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x v="1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x v="1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x v="0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x v="1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x v="0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x v="1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x v="1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x v="1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x v="1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x v="1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x v="1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x v="1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x v="1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x v="0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x v="1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x v="1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x v="1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x v="1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x v="1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x v="1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x v="0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x v="1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x v="1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x v="1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x v="0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x v="1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x v="1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x v="1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x v="0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x v="0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x v="1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x v="1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x v="1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x v="0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x v="0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x v="1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x v="1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x v="1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x v="0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x v="1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x v="1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x v="1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x v="1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x v="1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x v="1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x v="0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x v="0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x v="1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x v="0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x v="1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x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x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x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x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x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x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x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x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x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x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x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x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x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x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x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x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x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x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x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x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x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x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x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x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x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x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x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x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x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x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x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x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x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x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x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x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x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x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x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x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x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x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x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x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x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x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x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x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x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x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x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x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x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x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x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x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x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x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x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x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x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x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x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x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x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x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x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x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x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x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x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x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x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x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x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x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x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x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x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x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x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x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x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x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x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x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x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x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x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x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x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x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x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x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x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x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x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x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x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x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x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x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x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F738C-E30B-41CE-B5AE-F16498C3DF13}" name="TablaDinámica79" cacheId="1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2">
    <i>
      <x/>
    </i>
    <i>
      <x v="1"/>
    </i>
  </rowItems>
  <colItems count="1">
    <i/>
  </colItems>
  <dataFields count="1">
    <dataField name="Cuenta de ¿Estarías dispuesto/a a pagar por un servicio que compile noticias de diversos medios?" fld="13" subtotal="count" showDataAs="percentOfTotal" baseField="0" baseItem="69880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AC2C7-BDE4-480D-8E04-D7E34137F1B4}" name="TablaDinámica84" cacheId="1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2"/>
  </rowFields>
  <rowItems count="2">
    <i>
      <x/>
    </i>
    <i>
      <x v="1"/>
    </i>
  </rowItems>
  <colItems count="1">
    <i/>
  </colItems>
  <dataFields count="1">
    <dataField name="Cuenta de ¿Sueles pagar por noticias?" fld="12" subtotal="count" showDataAs="percentOfTotal" baseField="0" baseItem="153050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B43283-0FC8-4F25-8558-ECDC57064952}" name="TablaDiná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C18" firstHeaderRow="1" firstDataRow="1" firstDataCol="2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1"/>
        <item x="3"/>
        <item x="5"/>
        <item x="2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1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0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16"/>
  </rowFields>
  <rowItems count="15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>
      <x v="2"/>
      <x v="1"/>
    </i>
    <i>
      <x v="3"/>
      <x/>
    </i>
    <i r="1">
      <x v="1"/>
    </i>
    <i r="1">
      <x v="3"/>
    </i>
    <i>
      <x v="4"/>
      <x/>
    </i>
    <i r="1">
      <x v="1"/>
    </i>
    <i r="1">
      <x v="3"/>
    </i>
    <i>
      <x v="5"/>
      <x v="1"/>
    </i>
  </rowItems>
  <colItems count="1">
    <i/>
  </colItems>
  <dataFields count="1">
    <dataField name="Cuenta de ¿Cuál es tu edad?" fld="1" subtotal="count" baseField="15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8DAEB-E9E6-4331-8434-DAB45394D3E3}" name="TablaDinámica10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Cuenta de ¿Cuál es tu género?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F2600-87E7-4033-BEBD-EF472478DF8D}" name="TablaDinámica15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1"/>
        <item x="3"/>
        <item x="0"/>
        <item x="2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uenta de ¿Cuál es tu nivel de estudios?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D347A-3637-4DE8-BBC7-CE14A9372ADD}" name="TablaDinámica20" cacheId="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4"/>
        <item x="1"/>
        <item x="0"/>
        <item x="3"/>
        <item x="6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uenta de ¿De qué país proceden la mayoría de noticias que consumes?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6D372-5686-4288-B7F1-FFFC4CD66102}" name="TablaDinámica25" cacheId="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Cuál es tu canal principal de noticias actualmente?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B9D99-8E6D-482D-BEC3-8F4A4C3D4ECA}" name="TablaDinámica30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2"/>
        <item x="5"/>
        <item x="4"/>
        <item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uenta de ¿Con qué frecuencia buscas noticias en Internet?" fld="1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E58F4-55FC-4380-A9FA-14E24CBF4E13}" name="TablaDinámica39" cacheId="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1"/>
        <item x="0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En cuántos casos has encontrado que a una noticia le falta información que encuentras en otra fuente?" fld="1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56B54-C10B-43DF-8FCD-257FF7544617}" name="TablaDinámica44" cacheId="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Qué importancia le das a la diversidad de fuentes en las noticias?" fld="1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BF2EA-CDF7-4D2E-8839-068605A67F4E}" name="TablaDinámica49" cacheId="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1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8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Con qué frecuencia te encuentras con noticias contradictorias sobre el mismo tema?" fld="1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01233-8612-405B-AF17-36382D6432B8}" name="TablaDinámica54" cacheId="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0"/>
  </rowFields>
  <rowItems count="2">
    <i>
      <x/>
    </i>
    <i>
      <x v="1"/>
    </i>
  </rowItems>
  <colItems count="1">
    <i/>
  </colItems>
  <dataFields count="1">
    <dataField name="Cuenta de ¿Preferirías recibir noticias compiladas por una IA en lugar de un ser humano?" fld="20" subtotal="count" showDataAs="percentOfTotal" baseField="2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04FA0-A17E-4557-BA30-ACF34FA804C4}" name="TablaDinámica59" cacheId="1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1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9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Cuánto valor le darías a una plataforma que recopila y compara noticias de distintas fuentes?" fld="19" subtotal="count" showDataAs="percentOfTotal" baseField="19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872BC-378A-4F72-98F4-1BE09D188929}" name="Table1" displayName="Table1" ref="A1:Y104" totalsRowShown="0">
  <autoFilter ref="A1:Y104" xr:uid="{B8C872BC-378A-4F72-98F4-1BE09D188929}"/>
  <tableColumns count="25">
    <tableColumn id="1" xr3:uid="{CF35C6F4-602F-4851-B500-08C1BE65CF1A}" name="#" dataDxfId="23"/>
    <tableColumn id="2" xr3:uid="{F1FF47D2-040E-47BE-A5BD-A84A5A67C3C2}" name="¿Cuál es tu edad?" dataDxfId="22"/>
    <tableColumn id="3" xr3:uid="{6D176D5A-3CC0-4F9E-9D58-56BD74A1767E}" name="¿Cuál es tu género?" dataDxfId="21"/>
    <tableColumn id="4" xr3:uid="{5395A8C3-BD6B-4054-A916-CC1027419196}" name="¿Cuál es tu nivel de estudios?" dataDxfId="20"/>
    <tableColumn id="5" xr3:uid="{8A6530BB-7664-4A1E-A435-8B1AED55164B}" name="Si puedes especificar otro nivel de estudios" dataDxfId="19"/>
    <tableColumn id="6" xr3:uid="{8CDAFCD6-B434-476B-B63F-DAE2D75E75FA}" name="¿De qué país proceden la mayoría de noticias que consumes?" dataDxfId="18"/>
    <tableColumn id="7" xr3:uid="{F09FF3F3-C0E4-4EC1-B59E-DF814768037F}" name="¿Cuál es tu canal principal de noticias actualmente?" dataDxfId="17"/>
    <tableColumn id="8" xr3:uid="{A3D2333E-1CC4-45D7-97EC-BDE9C32879AD}" name="Si puedes especificar otro canal principal de noticias" dataDxfId="16"/>
    <tableColumn id="9" xr3:uid="{868A4049-98F4-4DFF-9A0F-93245D51E89A}" name="¿Valorarías usar periódicos digitales si fueran más fácil de acceder?" dataDxfId="15"/>
    <tableColumn id="10" xr3:uid="{76764504-023F-4FB3-9C65-72DDBB26680A}" name="¿Cuál es tu orientación política?" dataDxfId="14"/>
    <tableColumn id="11" xr3:uid="{28810519-5A2B-4F96-95C3-5724547AAC85}" name="¿Con qué frecuencia buscas noticias en Internet?" dataDxfId="13"/>
    <tableColumn id="12" xr3:uid="{B4AEE0AB-827F-4FBB-AE2A-E05B193799F3}" name="¿Cuánto tiempo sueles dedicar a leer noticias cada día?" dataDxfId="12"/>
    <tableColumn id="13" xr3:uid="{18C120B6-25BE-4997-8BB2-917983401177}" name="¿Sueles pagar por noticias?" dataDxfId="11"/>
    <tableColumn id="14" xr3:uid="{59B80666-7183-4913-8FEB-C5A5D59E702B}" name="¿Estarías dispuesto/a a pagar por un servicio que compile noticias de diversos medios?"/>
    <tableColumn id="15" xr3:uid="{7A0134E9-C062-4F78-9836-8278161C1E59}" name="¿Aunque la plataforma de noticias compiladas fuera más cara que el medio original?" dataDxfId="10"/>
    <tableColumn id="16" xr3:uid="{AEA89831-586B-4BC2-9B08-0A80CB872BBF}" name="¿Cuánta confianza tienes en las noticias de los medios que consumes más?" dataDxfId="9"/>
    <tableColumn id="17" xr3:uid="{8ED149DF-71E8-4F51-8AA7-EC3A2D4CC96D}" name="¿En cuántos casos has encontrado que a una noticia le falta información que encuentras en otra fuente?" dataDxfId="8"/>
    <tableColumn id="18" xr3:uid="{B385FF03-A4E8-4B63-867A-48E67A43C7AB}" name="¿Qué importancia le das a la diversidad de fuentes en las noticias?" dataDxfId="7"/>
    <tableColumn id="19" xr3:uid="{F3AF702C-4F59-4385-90BE-9F8276C2BC36}" name="¿Con qué frecuencia te encuentras con noticias contradictorias sobre el mismo tema?" dataDxfId="6"/>
    <tableColumn id="20" xr3:uid="{046D57D7-8D9F-4DB4-939A-EB1F3B019CC6}" name="¿Cuánto valor le darías a una plataforma que recopila y compara noticias de distintas fuentes?" dataDxfId="5"/>
    <tableColumn id="21" xr3:uid="{F8EAD2F1-B260-4650-B525-CF697439D50D}" name="¿Preferirías recibir noticias compiladas por una IA en lugar de un ser humano?" dataDxfId="4"/>
    <tableColumn id="22" xr3:uid="{08E9A733-3FB7-434A-AF46-A98AF4DC1DC7}" name="Start Date (UTC)" dataDxfId="3"/>
    <tableColumn id="23" xr3:uid="{1ADA894E-D558-4E7F-9F34-CF5C4168ADD3}" name="Submit Date (UTC)" dataDxfId="2"/>
    <tableColumn id="24" xr3:uid="{CCA66EB6-33F0-41AC-9ABA-B135A6B4C64F}" name="Network ID" dataDxfId="1"/>
    <tableColumn id="25" xr3:uid="{8CFCE08F-2C4A-4618-A3CE-E66A52D9C95A}" name="Ta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zoomScaleNormal="100" workbookViewId="0">
      <selection activeCell="A5" sqref="A5"/>
    </sheetView>
  </sheetViews>
  <sheetFormatPr defaultColWidth="8.69921875" defaultRowHeight="13.8" x14ac:dyDescent="0.25"/>
  <cols>
    <col min="1" max="1" width="9.5" style="1"/>
    <col min="2" max="2" width="18.296875" style="1" customWidth="1"/>
    <col min="3" max="3" width="20.09765625" style="1" customWidth="1"/>
    <col min="4" max="4" width="29" style="1" customWidth="1"/>
    <col min="5" max="5" width="40.8984375" style="1" customWidth="1"/>
    <col min="6" max="6" width="51.3984375" style="1" customWidth="1"/>
    <col min="7" max="7" width="47.8984375" style="1" customWidth="1"/>
    <col min="8" max="8" width="48.5" style="1" customWidth="1"/>
    <col min="9" max="9" width="51.3984375" style="1" customWidth="1"/>
    <col min="10" max="10" width="30.59765625" style="1" customWidth="1"/>
    <col min="11" max="11" width="45.69921875" style="1" customWidth="1"/>
    <col min="12" max="12" width="51.296875" style="1" customWidth="1"/>
    <col min="13" max="13" width="26.8984375" style="1" customWidth="1"/>
    <col min="14" max="21" width="51.3984375" style="1" customWidth="1"/>
    <col min="22" max="22" width="17.69921875" style="1" bestFit="1" customWidth="1"/>
    <col min="23" max="23" width="18.69921875" style="1" customWidth="1"/>
    <col min="24" max="24" width="12.19921875" style="1" customWidth="1"/>
    <col min="25" max="25" width="9.5" style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>
        <v>1</v>
      </c>
      <c r="O2" s="1" t="s">
        <v>29</v>
      </c>
      <c r="P2" s="1" t="s">
        <v>37</v>
      </c>
      <c r="Q2" s="1" t="s">
        <v>38</v>
      </c>
      <c r="R2" s="1" t="s">
        <v>39</v>
      </c>
      <c r="S2" s="1" t="s">
        <v>38</v>
      </c>
      <c r="T2" s="1" t="s">
        <v>40</v>
      </c>
      <c r="U2" s="1" t="s">
        <v>32</v>
      </c>
      <c r="V2" s="1" t="s">
        <v>41</v>
      </c>
      <c r="W2" s="1" t="s">
        <v>42</v>
      </c>
      <c r="X2" s="1" t="s">
        <v>43</v>
      </c>
      <c r="Y2" s="1" t="s">
        <v>29</v>
      </c>
    </row>
    <row r="3" spans="1:25" x14ac:dyDescent="0.25">
      <c r="A3" s="1" t="s">
        <v>44</v>
      </c>
      <c r="B3" s="1" t="s">
        <v>45</v>
      </c>
      <c r="C3" s="1" t="s">
        <v>27</v>
      </c>
      <c r="D3" s="1" t="s">
        <v>46</v>
      </c>
      <c r="E3" s="1" t="s">
        <v>29</v>
      </c>
      <c r="F3" s="1" t="s">
        <v>47</v>
      </c>
      <c r="G3" s="1" t="s">
        <v>31</v>
      </c>
      <c r="H3" s="1" t="s">
        <v>29</v>
      </c>
      <c r="I3" s="1" t="s">
        <v>32</v>
      </c>
      <c r="J3" s="1" t="s">
        <v>48</v>
      </c>
      <c r="K3" s="1" t="s">
        <v>49</v>
      </c>
      <c r="L3" s="1" t="s">
        <v>35</v>
      </c>
      <c r="M3" s="1" t="s">
        <v>36</v>
      </c>
      <c r="N3">
        <v>0</v>
      </c>
      <c r="O3" s="1" t="s">
        <v>29</v>
      </c>
      <c r="P3" s="1" t="s">
        <v>40</v>
      </c>
      <c r="Q3" s="1" t="s">
        <v>50</v>
      </c>
      <c r="R3" s="1" t="s">
        <v>37</v>
      </c>
      <c r="S3" s="1" t="s">
        <v>50</v>
      </c>
      <c r="T3" s="1" t="s">
        <v>37</v>
      </c>
      <c r="U3" s="1" t="s">
        <v>36</v>
      </c>
      <c r="V3" s="1" t="s">
        <v>51</v>
      </c>
      <c r="W3" s="1" t="s">
        <v>52</v>
      </c>
      <c r="X3" s="1" t="s">
        <v>53</v>
      </c>
      <c r="Y3" s="1" t="s">
        <v>29</v>
      </c>
    </row>
    <row r="4" spans="1:25" x14ac:dyDescent="0.25">
      <c r="A4" s="1" t="s">
        <v>54</v>
      </c>
      <c r="B4" s="1" t="s">
        <v>45</v>
      </c>
      <c r="C4" s="1" t="s">
        <v>55</v>
      </c>
      <c r="D4" s="1" t="s">
        <v>28</v>
      </c>
      <c r="E4" s="1" t="s">
        <v>29</v>
      </c>
      <c r="F4" s="1" t="s">
        <v>56</v>
      </c>
      <c r="G4" s="1" t="s">
        <v>31</v>
      </c>
      <c r="H4" s="1" t="s">
        <v>29</v>
      </c>
      <c r="I4" s="1" t="s">
        <v>36</v>
      </c>
      <c r="J4" s="1" t="s">
        <v>57</v>
      </c>
      <c r="K4" s="1" t="s">
        <v>58</v>
      </c>
      <c r="L4" s="1" t="s">
        <v>59</v>
      </c>
      <c r="M4" s="1" t="s">
        <v>36</v>
      </c>
      <c r="N4">
        <v>0</v>
      </c>
      <c r="O4" s="1" t="s">
        <v>29</v>
      </c>
      <c r="P4" s="1" t="s">
        <v>60</v>
      </c>
      <c r="Q4" s="1" t="s">
        <v>38</v>
      </c>
      <c r="R4" s="1" t="s">
        <v>39</v>
      </c>
      <c r="S4" s="1" t="s">
        <v>61</v>
      </c>
      <c r="T4" s="1" t="s">
        <v>37</v>
      </c>
      <c r="U4" s="1" t="s">
        <v>32</v>
      </c>
      <c r="V4" s="1" t="s">
        <v>62</v>
      </c>
      <c r="W4" s="1" t="s">
        <v>63</v>
      </c>
      <c r="X4" s="1" t="s">
        <v>64</v>
      </c>
      <c r="Y4" s="1" t="s">
        <v>29</v>
      </c>
    </row>
    <row r="5" spans="1:25" x14ac:dyDescent="0.25">
      <c r="A5" s="1" t="s">
        <v>65</v>
      </c>
      <c r="B5" s="1" t="s">
        <v>26</v>
      </c>
      <c r="C5" s="1" t="s">
        <v>55</v>
      </c>
      <c r="D5" s="1" t="s">
        <v>66</v>
      </c>
      <c r="E5" s="1" t="s">
        <v>29</v>
      </c>
      <c r="F5" s="1" t="s">
        <v>30</v>
      </c>
      <c r="G5" s="1" t="s">
        <v>67</v>
      </c>
      <c r="H5" s="1" t="s">
        <v>29</v>
      </c>
      <c r="I5" s="1" t="s">
        <v>29</v>
      </c>
      <c r="J5" s="1" t="s">
        <v>68</v>
      </c>
      <c r="K5" s="1" t="s">
        <v>34</v>
      </c>
      <c r="L5" s="1" t="s">
        <v>69</v>
      </c>
      <c r="M5" s="1" t="s">
        <v>32</v>
      </c>
      <c r="N5">
        <v>1</v>
      </c>
      <c r="O5">
        <v>0</v>
      </c>
      <c r="P5" s="1" t="s">
        <v>37</v>
      </c>
      <c r="Q5" s="1" t="s">
        <v>61</v>
      </c>
      <c r="R5" s="1" t="s">
        <v>39</v>
      </c>
      <c r="S5" s="1" t="s">
        <v>38</v>
      </c>
      <c r="T5" s="1" t="s">
        <v>70</v>
      </c>
      <c r="U5" s="1" t="s">
        <v>36</v>
      </c>
      <c r="V5" s="1" t="s">
        <v>71</v>
      </c>
      <c r="W5" s="1" t="s">
        <v>72</v>
      </c>
      <c r="X5" s="1" t="s">
        <v>73</v>
      </c>
      <c r="Y5" s="1" t="s">
        <v>29</v>
      </c>
    </row>
    <row r="6" spans="1:25" x14ac:dyDescent="0.25">
      <c r="A6" s="1" t="s">
        <v>74</v>
      </c>
      <c r="B6" s="1" t="s">
        <v>45</v>
      </c>
      <c r="C6" s="1" t="s">
        <v>27</v>
      </c>
      <c r="D6" s="1" t="s">
        <v>46</v>
      </c>
      <c r="E6" s="1" t="s">
        <v>29</v>
      </c>
      <c r="F6" s="1" t="s">
        <v>56</v>
      </c>
      <c r="G6" s="1" t="s">
        <v>31</v>
      </c>
      <c r="H6" s="1" t="s">
        <v>29</v>
      </c>
      <c r="I6" s="1" t="s">
        <v>32</v>
      </c>
      <c r="J6" s="1" t="s">
        <v>48</v>
      </c>
      <c r="K6" s="1" t="s">
        <v>75</v>
      </c>
      <c r="L6" s="1" t="s">
        <v>59</v>
      </c>
      <c r="M6" s="1" t="s">
        <v>36</v>
      </c>
      <c r="N6">
        <v>0</v>
      </c>
      <c r="O6" s="1" t="s">
        <v>29</v>
      </c>
      <c r="P6" s="1" t="s">
        <v>37</v>
      </c>
      <c r="Q6" s="1" t="s">
        <v>76</v>
      </c>
      <c r="R6" s="1" t="s">
        <v>37</v>
      </c>
      <c r="S6" s="1" t="s">
        <v>50</v>
      </c>
      <c r="T6" s="1" t="s">
        <v>77</v>
      </c>
      <c r="U6" s="1" t="s">
        <v>36</v>
      </c>
      <c r="V6" s="1" t="s">
        <v>78</v>
      </c>
      <c r="W6" s="1" t="s">
        <v>79</v>
      </c>
      <c r="X6" s="1" t="s">
        <v>80</v>
      </c>
      <c r="Y6" s="1" t="s">
        <v>29</v>
      </c>
    </row>
    <row r="7" spans="1:25" x14ac:dyDescent="0.25">
      <c r="A7" s="1" t="s">
        <v>81</v>
      </c>
      <c r="B7" s="1" t="s">
        <v>45</v>
      </c>
      <c r="C7" s="1" t="s">
        <v>27</v>
      </c>
      <c r="D7" s="1" t="s">
        <v>46</v>
      </c>
      <c r="E7" s="1" t="s">
        <v>29</v>
      </c>
      <c r="F7" s="1" t="s">
        <v>56</v>
      </c>
      <c r="G7" s="1" t="s">
        <v>31</v>
      </c>
      <c r="H7" s="1" t="s">
        <v>29</v>
      </c>
      <c r="I7" s="1" t="s">
        <v>32</v>
      </c>
      <c r="J7" s="1" t="s">
        <v>33</v>
      </c>
      <c r="K7" s="1" t="s">
        <v>49</v>
      </c>
      <c r="L7" s="1" t="s">
        <v>59</v>
      </c>
      <c r="M7" s="1" t="s">
        <v>36</v>
      </c>
      <c r="N7">
        <v>1</v>
      </c>
      <c r="O7" s="1" t="s">
        <v>29</v>
      </c>
      <c r="P7" s="1" t="s">
        <v>60</v>
      </c>
      <c r="Q7" s="1" t="s">
        <v>50</v>
      </c>
      <c r="R7" s="1" t="s">
        <v>82</v>
      </c>
      <c r="S7" s="1" t="s">
        <v>83</v>
      </c>
      <c r="T7" s="1" t="s">
        <v>70</v>
      </c>
      <c r="U7" s="1" t="s">
        <v>36</v>
      </c>
      <c r="V7" s="1" t="s">
        <v>84</v>
      </c>
      <c r="W7" s="1" t="s">
        <v>85</v>
      </c>
      <c r="X7" s="1" t="s">
        <v>86</v>
      </c>
      <c r="Y7" s="1" t="s">
        <v>29</v>
      </c>
    </row>
    <row r="8" spans="1:25" x14ac:dyDescent="0.25">
      <c r="A8" s="1" t="s">
        <v>87</v>
      </c>
      <c r="B8" s="1" t="s">
        <v>45</v>
      </c>
      <c r="C8" s="1" t="s">
        <v>27</v>
      </c>
      <c r="D8" s="1" t="s">
        <v>28</v>
      </c>
      <c r="E8" s="1" t="s">
        <v>29</v>
      </c>
      <c r="F8" s="1" t="s">
        <v>88</v>
      </c>
      <c r="G8" s="1" t="s">
        <v>67</v>
      </c>
      <c r="H8" s="1" t="s">
        <v>29</v>
      </c>
      <c r="I8" s="1" t="s">
        <v>29</v>
      </c>
      <c r="J8" s="1" t="s">
        <v>89</v>
      </c>
      <c r="K8" s="1" t="s">
        <v>90</v>
      </c>
      <c r="L8" s="1" t="s">
        <v>35</v>
      </c>
      <c r="M8" s="1" t="s">
        <v>36</v>
      </c>
      <c r="N8">
        <v>1</v>
      </c>
      <c r="O8" s="1" t="s">
        <v>29</v>
      </c>
      <c r="P8" s="1" t="s">
        <v>60</v>
      </c>
      <c r="Q8" s="1" t="s">
        <v>38</v>
      </c>
      <c r="R8" s="1" t="s">
        <v>37</v>
      </c>
      <c r="S8" s="1" t="s">
        <v>76</v>
      </c>
      <c r="T8" s="1" t="s">
        <v>77</v>
      </c>
      <c r="U8" s="1" t="s">
        <v>32</v>
      </c>
      <c r="V8" s="1" t="s">
        <v>91</v>
      </c>
      <c r="W8" s="1" t="s">
        <v>92</v>
      </c>
      <c r="X8" s="1" t="s">
        <v>93</v>
      </c>
      <c r="Y8" s="1" t="s">
        <v>29</v>
      </c>
    </row>
    <row r="9" spans="1:25" x14ac:dyDescent="0.25">
      <c r="A9" s="1" t="s">
        <v>94</v>
      </c>
      <c r="B9" s="1" t="s">
        <v>45</v>
      </c>
      <c r="C9" s="1" t="s">
        <v>55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29</v>
      </c>
      <c r="I9" s="1" t="s">
        <v>36</v>
      </c>
      <c r="J9" s="1" t="s">
        <v>48</v>
      </c>
      <c r="K9" s="1" t="s">
        <v>90</v>
      </c>
      <c r="L9" s="1" t="s">
        <v>59</v>
      </c>
      <c r="M9" s="1" t="s">
        <v>36</v>
      </c>
      <c r="N9">
        <v>0</v>
      </c>
      <c r="O9" s="1" t="s">
        <v>29</v>
      </c>
      <c r="P9" s="1" t="s">
        <v>60</v>
      </c>
      <c r="Q9" s="1" t="s">
        <v>76</v>
      </c>
      <c r="R9" s="1" t="s">
        <v>37</v>
      </c>
      <c r="S9" s="1" t="s">
        <v>50</v>
      </c>
      <c r="T9" s="1" t="s">
        <v>40</v>
      </c>
      <c r="U9" s="1" t="s">
        <v>32</v>
      </c>
      <c r="V9" s="1" t="s">
        <v>95</v>
      </c>
      <c r="W9" s="1" t="s">
        <v>96</v>
      </c>
      <c r="X9" s="1" t="s">
        <v>97</v>
      </c>
      <c r="Y9" s="1" t="s">
        <v>29</v>
      </c>
    </row>
    <row r="10" spans="1:25" x14ac:dyDescent="0.25">
      <c r="A10" s="1" t="s">
        <v>98</v>
      </c>
      <c r="B10" s="1" t="s">
        <v>45</v>
      </c>
      <c r="C10" s="1" t="s">
        <v>55</v>
      </c>
      <c r="D10" s="1" t="s">
        <v>28</v>
      </c>
      <c r="E10" s="1" t="s">
        <v>29</v>
      </c>
      <c r="F10" s="1" t="s">
        <v>99</v>
      </c>
      <c r="G10" s="1" t="s">
        <v>31</v>
      </c>
      <c r="H10" s="1" t="s">
        <v>29</v>
      </c>
      <c r="I10" s="1" t="s">
        <v>36</v>
      </c>
      <c r="J10" s="1" t="s">
        <v>57</v>
      </c>
      <c r="K10" s="1" t="s">
        <v>34</v>
      </c>
      <c r="L10" s="1" t="s">
        <v>69</v>
      </c>
      <c r="M10" s="1" t="s">
        <v>36</v>
      </c>
      <c r="N10">
        <v>0</v>
      </c>
      <c r="O10" s="1" t="s">
        <v>29</v>
      </c>
      <c r="P10" s="1" t="s">
        <v>70</v>
      </c>
      <c r="Q10" s="1" t="s">
        <v>76</v>
      </c>
      <c r="R10" s="1" t="s">
        <v>39</v>
      </c>
      <c r="S10" s="1" t="s">
        <v>76</v>
      </c>
      <c r="T10" s="1" t="s">
        <v>77</v>
      </c>
      <c r="U10" s="1" t="s">
        <v>36</v>
      </c>
      <c r="V10" s="1" t="s">
        <v>100</v>
      </c>
      <c r="W10" s="1" t="s">
        <v>101</v>
      </c>
      <c r="X10" s="1" t="s">
        <v>102</v>
      </c>
      <c r="Y10" s="1" t="s">
        <v>29</v>
      </c>
    </row>
    <row r="11" spans="1:25" x14ac:dyDescent="0.25">
      <c r="A11" s="1" t="s">
        <v>103</v>
      </c>
      <c r="B11" s="1" t="s">
        <v>45</v>
      </c>
      <c r="C11" s="1" t="s">
        <v>55</v>
      </c>
      <c r="D11" s="1" t="s">
        <v>66</v>
      </c>
      <c r="E11" s="1" t="s">
        <v>29</v>
      </c>
      <c r="F11" s="1" t="s">
        <v>30</v>
      </c>
      <c r="G11" s="1" t="s">
        <v>31</v>
      </c>
      <c r="H11" s="1" t="s">
        <v>29</v>
      </c>
      <c r="I11" s="1" t="s">
        <v>32</v>
      </c>
      <c r="J11" s="1" t="s">
        <v>33</v>
      </c>
      <c r="K11" s="1" t="s">
        <v>49</v>
      </c>
      <c r="L11" s="1" t="s">
        <v>35</v>
      </c>
      <c r="M11" s="1" t="s">
        <v>36</v>
      </c>
      <c r="N11">
        <v>0</v>
      </c>
      <c r="O11" s="1" t="s">
        <v>29</v>
      </c>
      <c r="P11" s="1" t="s">
        <v>40</v>
      </c>
      <c r="Q11" s="1" t="s">
        <v>50</v>
      </c>
      <c r="R11" s="1" t="s">
        <v>37</v>
      </c>
      <c r="S11" s="1" t="s">
        <v>50</v>
      </c>
      <c r="T11" s="1" t="s">
        <v>37</v>
      </c>
      <c r="U11" s="1" t="s">
        <v>32</v>
      </c>
      <c r="V11" s="1" t="s">
        <v>104</v>
      </c>
      <c r="W11" s="1" t="s">
        <v>105</v>
      </c>
      <c r="X11" s="1" t="s">
        <v>106</v>
      </c>
      <c r="Y11" s="1" t="s">
        <v>29</v>
      </c>
    </row>
    <row r="12" spans="1:25" x14ac:dyDescent="0.25">
      <c r="A12" s="1" t="s">
        <v>107</v>
      </c>
      <c r="B12" s="1" t="s">
        <v>108</v>
      </c>
      <c r="C12" s="1" t="s">
        <v>27</v>
      </c>
      <c r="D12" s="1" t="s">
        <v>46</v>
      </c>
      <c r="E12" s="1" t="s">
        <v>29</v>
      </c>
      <c r="F12" s="1" t="s">
        <v>30</v>
      </c>
      <c r="G12" s="1" t="s">
        <v>109</v>
      </c>
      <c r="H12" s="1" t="s">
        <v>29</v>
      </c>
      <c r="I12" s="1" t="s">
        <v>36</v>
      </c>
      <c r="J12" s="1" t="s">
        <v>68</v>
      </c>
      <c r="K12" s="1" t="s">
        <v>34</v>
      </c>
      <c r="L12" s="1" t="s">
        <v>35</v>
      </c>
      <c r="M12" s="1" t="s">
        <v>36</v>
      </c>
      <c r="N12">
        <v>0</v>
      </c>
      <c r="O12" s="1" t="s">
        <v>29</v>
      </c>
      <c r="P12" s="1" t="s">
        <v>40</v>
      </c>
      <c r="Q12" s="1" t="s">
        <v>50</v>
      </c>
      <c r="R12" s="1" t="s">
        <v>40</v>
      </c>
      <c r="S12" s="1" t="s">
        <v>50</v>
      </c>
      <c r="T12" s="1" t="s">
        <v>37</v>
      </c>
      <c r="U12" s="1" t="s">
        <v>36</v>
      </c>
      <c r="V12" s="1" t="s">
        <v>110</v>
      </c>
      <c r="W12" s="1" t="s">
        <v>111</v>
      </c>
      <c r="X12" s="1" t="s">
        <v>112</v>
      </c>
      <c r="Y12" s="1" t="s">
        <v>29</v>
      </c>
    </row>
    <row r="13" spans="1:25" x14ac:dyDescent="0.25">
      <c r="A13" s="1" t="s">
        <v>113</v>
      </c>
      <c r="B13" s="1" t="s">
        <v>114</v>
      </c>
      <c r="C13" s="1" t="s">
        <v>55</v>
      </c>
      <c r="D13" s="1" t="s">
        <v>66</v>
      </c>
      <c r="E13" s="1" t="s">
        <v>29</v>
      </c>
      <c r="F13" s="1" t="s">
        <v>30</v>
      </c>
      <c r="G13" s="1" t="s">
        <v>115</v>
      </c>
      <c r="H13" s="1" t="s">
        <v>116</v>
      </c>
      <c r="I13" s="1" t="s">
        <v>29</v>
      </c>
      <c r="J13" s="1" t="s">
        <v>33</v>
      </c>
      <c r="K13" s="1" t="s">
        <v>49</v>
      </c>
      <c r="L13" s="1" t="s">
        <v>59</v>
      </c>
      <c r="M13" s="1" t="s">
        <v>36</v>
      </c>
      <c r="N13">
        <v>1</v>
      </c>
      <c r="O13" s="1" t="s">
        <v>29</v>
      </c>
      <c r="P13" s="1" t="s">
        <v>40</v>
      </c>
      <c r="Q13" s="1" t="s">
        <v>50</v>
      </c>
      <c r="R13" s="1" t="s">
        <v>39</v>
      </c>
      <c r="S13" s="1" t="s">
        <v>50</v>
      </c>
      <c r="T13" s="1" t="s">
        <v>37</v>
      </c>
      <c r="U13" s="1" t="s">
        <v>32</v>
      </c>
      <c r="V13" s="1" t="s">
        <v>117</v>
      </c>
      <c r="W13" s="1" t="s">
        <v>118</v>
      </c>
      <c r="X13" s="1" t="s">
        <v>119</v>
      </c>
      <c r="Y13" s="1" t="s">
        <v>29</v>
      </c>
    </row>
    <row r="14" spans="1:25" x14ac:dyDescent="0.25">
      <c r="A14" s="1" t="s">
        <v>120</v>
      </c>
      <c r="B14" s="1" t="s">
        <v>45</v>
      </c>
      <c r="C14" s="1" t="s">
        <v>55</v>
      </c>
      <c r="D14" s="1" t="s">
        <v>46</v>
      </c>
      <c r="E14" s="1" t="s">
        <v>29</v>
      </c>
      <c r="F14" s="1" t="s">
        <v>30</v>
      </c>
      <c r="G14" s="1" t="s">
        <v>67</v>
      </c>
      <c r="H14" s="1" t="s">
        <v>29</v>
      </c>
      <c r="I14" s="1" t="s">
        <v>29</v>
      </c>
      <c r="J14" s="1" t="s">
        <v>121</v>
      </c>
      <c r="K14" s="1" t="s">
        <v>34</v>
      </c>
      <c r="L14" s="1" t="s">
        <v>69</v>
      </c>
      <c r="M14" s="1" t="s">
        <v>32</v>
      </c>
      <c r="N14">
        <v>1</v>
      </c>
      <c r="O14">
        <v>1</v>
      </c>
      <c r="P14" s="1" t="s">
        <v>37</v>
      </c>
      <c r="Q14" s="1" t="s">
        <v>50</v>
      </c>
      <c r="R14" s="1" t="s">
        <v>39</v>
      </c>
      <c r="S14" s="1" t="s">
        <v>38</v>
      </c>
      <c r="T14" s="1" t="s">
        <v>37</v>
      </c>
      <c r="U14" s="1" t="s">
        <v>32</v>
      </c>
      <c r="V14" s="1" t="s">
        <v>122</v>
      </c>
      <c r="W14" s="1" t="s">
        <v>123</v>
      </c>
      <c r="X14" s="1" t="s">
        <v>124</v>
      </c>
      <c r="Y14" s="1" t="s">
        <v>29</v>
      </c>
    </row>
    <row r="15" spans="1:25" x14ac:dyDescent="0.25">
      <c r="A15" s="1" t="s">
        <v>125</v>
      </c>
      <c r="B15" s="1" t="s">
        <v>45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126</v>
      </c>
      <c r="H15" s="1" t="s">
        <v>29</v>
      </c>
      <c r="I15" s="1" t="s">
        <v>32</v>
      </c>
      <c r="J15" s="1" t="s">
        <v>48</v>
      </c>
      <c r="K15" s="1" t="s">
        <v>49</v>
      </c>
      <c r="L15" s="1" t="s">
        <v>59</v>
      </c>
      <c r="M15" s="1" t="s">
        <v>36</v>
      </c>
      <c r="N15">
        <v>0</v>
      </c>
      <c r="O15" s="1" t="s">
        <v>29</v>
      </c>
      <c r="P15" s="1" t="s">
        <v>37</v>
      </c>
      <c r="Q15" s="1" t="s">
        <v>50</v>
      </c>
      <c r="R15" s="1" t="s">
        <v>37</v>
      </c>
      <c r="S15" s="1" t="s">
        <v>50</v>
      </c>
      <c r="T15" s="1" t="s">
        <v>77</v>
      </c>
      <c r="U15" s="1" t="s">
        <v>32</v>
      </c>
      <c r="V15" s="1" t="s">
        <v>127</v>
      </c>
      <c r="W15" s="1" t="s">
        <v>128</v>
      </c>
      <c r="X15" s="1" t="s">
        <v>129</v>
      </c>
      <c r="Y15" s="1" t="s">
        <v>29</v>
      </c>
    </row>
    <row r="16" spans="1:25" x14ac:dyDescent="0.25">
      <c r="A16" s="1" t="s">
        <v>130</v>
      </c>
      <c r="B16" s="1" t="s">
        <v>26</v>
      </c>
      <c r="C16" s="1" t="s">
        <v>55</v>
      </c>
      <c r="D16" s="1" t="s">
        <v>131</v>
      </c>
      <c r="E16" s="1" t="s">
        <v>29</v>
      </c>
      <c r="F16" s="1" t="s">
        <v>30</v>
      </c>
      <c r="G16" s="1" t="s">
        <v>31</v>
      </c>
      <c r="H16" s="1" t="s">
        <v>29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>
        <v>0</v>
      </c>
      <c r="O16" s="1" t="s">
        <v>29</v>
      </c>
      <c r="P16" s="1" t="s">
        <v>40</v>
      </c>
      <c r="Q16" s="1" t="s">
        <v>50</v>
      </c>
      <c r="R16" s="1" t="s">
        <v>39</v>
      </c>
      <c r="S16" s="1" t="s">
        <v>50</v>
      </c>
      <c r="T16" s="1" t="s">
        <v>37</v>
      </c>
      <c r="U16" s="1" t="s">
        <v>36</v>
      </c>
      <c r="V16" s="1" t="s">
        <v>132</v>
      </c>
      <c r="W16" s="1" t="s">
        <v>133</v>
      </c>
      <c r="X16" s="1" t="s">
        <v>134</v>
      </c>
      <c r="Y16" s="1" t="s">
        <v>29</v>
      </c>
    </row>
    <row r="17" spans="1:25" x14ac:dyDescent="0.25">
      <c r="A17" s="1" t="s">
        <v>135</v>
      </c>
      <c r="B17" s="1" t="s">
        <v>108</v>
      </c>
      <c r="C17" s="1" t="s">
        <v>27</v>
      </c>
      <c r="D17" s="1" t="s">
        <v>66</v>
      </c>
      <c r="E17" s="1" t="s">
        <v>29</v>
      </c>
      <c r="F17" s="1" t="s">
        <v>30</v>
      </c>
      <c r="G17" s="1" t="s">
        <v>109</v>
      </c>
      <c r="H17" s="1" t="s">
        <v>29</v>
      </c>
      <c r="I17" s="1" t="s">
        <v>32</v>
      </c>
      <c r="J17" s="1" t="s">
        <v>57</v>
      </c>
      <c r="K17" s="1" t="s">
        <v>136</v>
      </c>
      <c r="L17" s="1" t="s">
        <v>59</v>
      </c>
      <c r="M17" s="1" t="s">
        <v>36</v>
      </c>
      <c r="N17">
        <v>0</v>
      </c>
      <c r="O17" s="1" t="s">
        <v>29</v>
      </c>
      <c r="P17" s="1" t="s">
        <v>37</v>
      </c>
      <c r="Q17" s="1" t="s">
        <v>38</v>
      </c>
      <c r="R17" s="1" t="s">
        <v>37</v>
      </c>
      <c r="S17" s="1" t="s">
        <v>38</v>
      </c>
      <c r="T17" s="1" t="s">
        <v>37</v>
      </c>
      <c r="U17" s="1" t="s">
        <v>36</v>
      </c>
      <c r="V17" s="1" t="s">
        <v>137</v>
      </c>
      <c r="W17" s="1" t="s">
        <v>138</v>
      </c>
      <c r="X17" s="1" t="s">
        <v>139</v>
      </c>
      <c r="Y17" s="1" t="s">
        <v>29</v>
      </c>
    </row>
    <row r="18" spans="1:25" x14ac:dyDescent="0.25">
      <c r="A18" s="1" t="s">
        <v>140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29</v>
      </c>
      <c r="I18" s="1" t="s">
        <v>32</v>
      </c>
      <c r="J18" s="1" t="s">
        <v>48</v>
      </c>
      <c r="K18" s="1" t="s">
        <v>34</v>
      </c>
      <c r="L18" s="1" t="s">
        <v>35</v>
      </c>
      <c r="M18" s="1" t="s">
        <v>36</v>
      </c>
      <c r="N18">
        <v>0</v>
      </c>
      <c r="O18" s="1" t="s">
        <v>29</v>
      </c>
      <c r="P18" s="1" t="s">
        <v>40</v>
      </c>
      <c r="Q18" s="1" t="s">
        <v>38</v>
      </c>
      <c r="R18" s="1" t="s">
        <v>37</v>
      </c>
      <c r="S18" s="1" t="s">
        <v>50</v>
      </c>
      <c r="T18" s="1" t="s">
        <v>37</v>
      </c>
      <c r="U18" s="1" t="s">
        <v>36</v>
      </c>
      <c r="V18" s="1" t="s">
        <v>141</v>
      </c>
      <c r="W18" s="1" t="s">
        <v>142</v>
      </c>
      <c r="X18" s="1" t="s">
        <v>143</v>
      </c>
      <c r="Y18" s="1" t="s">
        <v>29</v>
      </c>
    </row>
    <row r="19" spans="1:25" x14ac:dyDescent="0.25">
      <c r="A19" s="1" t="s">
        <v>144</v>
      </c>
      <c r="B19" s="1" t="s">
        <v>45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109</v>
      </c>
      <c r="H19" s="1" t="s">
        <v>29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36</v>
      </c>
      <c r="N19">
        <v>0</v>
      </c>
      <c r="O19" s="1" t="s">
        <v>29</v>
      </c>
      <c r="P19" s="1" t="s">
        <v>40</v>
      </c>
      <c r="Q19" s="1" t="s">
        <v>83</v>
      </c>
      <c r="R19" s="1" t="s">
        <v>40</v>
      </c>
      <c r="S19" s="1" t="s">
        <v>61</v>
      </c>
      <c r="T19" s="1" t="s">
        <v>40</v>
      </c>
      <c r="U19" s="1" t="s">
        <v>36</v>
      </c>
      <c r="V19" s="1" t="s">
        <v>145</v>
      </c>
      <c r="W19" s="1" t="s">
        <v>146</v>
      </c>
      <c r="X19" s="1" t="s">
        <v>147</v>
      </c>
      <c r="Y19" s="1" t="s">
        <v>29</v>
      </c>
    </row>
    <row r="20" spans="1:25" x14ac:dyDescent="0.25">
      <c r="A20" s="1" t="s">
        <v>148</v>
      </c>
      <c r="B20" s="1" t="s">
        <v>45</v>
      </c>
      <c r="C20" s="1" t="s">
        <v>55</v>
      </c>
      <c r="D20" s="1" t="s">
        <v>28</v>
      </c>
      <c r="E20" s="1" t="s">
        <v>29</v>
      </c>
      <c r="F20" s="1" t="s">
        <v>30</v>
      </c>
      <c r="G20" s="1" t="s">
        <v>67</v>
      </c>
      <c r="H20" s="1" t="s">
        <v>29</v>
      </c>
      <c r="I20" s="1" t="s">
        <v>29</v>
      </c>
      <c r="J20" s="1" t="s">
        <v>48</v>
      </c>
      <c r="K20" s="1" t="s">
        <v>90</v>
      </c>
      <c r="L20" s="1" t="s">
        <v>69</v>
      </c>
      <c r="M20" s="1" t="s">
        <v>36</v>
      </c>
      <c r="N20">
        <v>1</v>
      </c>
      <c r="O20" s="1" t="s">
        <v>29</v>
      </c>
      <c r="P20" s="1" t="s">
        <v>40</v>
      </c>
      <c r="Q20" s="1" t="s">
        <v>38</v>
      </c>
      <c r="R20" s="1" t="s">
        <v>39</v>
      </c>
      <c r="S20" s="1" t="s">
        <v>50</v>
      </c>
      <c r="T20" s="1" t="s">
        <v>37</v>
      </c>
      <c r="U20" s="1" t="s">
        <v>36</v>
      </c>
      <c r="V20" s="1" t="s">
        <v>149</v>
      </c>
      <c r="W20" s="1" t="s">
        <v>150</v>
      </c>
      <c r="X20" s="1" t="s">
        <v>151</v>
      </c>
      <c r="Y20" s="1" t="s">
        <v>29</v>
      </c>
    </row>
    <row r="21" spans="1:25" x14ac:dyDescent="0.25">
      <c r="A21" s="1" t="s">
        <v>152</v>
      </c>
      <c r="B21" s="1" t="s">
        <v>153</v>
      </c>
      <c r="C21" s="1" t="s">
        <v>55</v>
      </c>
      <c r="D21" s="1" t="s">
        <v>66</v>
      </c>
      <c r="E21" s="1" t="s">
        <v>29</v>
      </c>
      <c r="F21" s="1" t="s">
        <v>30</v>
      </c>
      <c r="G21" s="1" t="s">
        <v>67</v>
      </c>
      <c r="H21" s="1" t="s">
        <v>29</v>
      </c>
      <c r="I21" s="1" t="s">
        <v>29</v>
      </c>
      <c r="J21" s="1" t="s">
        <v>121</v>
      </c>
      <c r="K21" s="1" t="s">
        <v>34</v>
      </c>
      <c r="L21" s="1" t="s">
        <v>69</v>
      </c>
      <c r="M21" s="1" t="s">
        <v>36</v>
      </c>
      <c r="N21">
        <v>0</v>
      </c>
      <c r="O21" s="1" t="s">
        <v>29</v>
      </c>
      <c r="P21" s="1" t="s">
        <v>60</v>
      </c>
      <c r="Q21" s="1" t="s">
        <v>38</v>
      </c>
      <c r="R21" s="1" t="s">
        <v>37</v>
      </c>
      <c r="S21" s="1" t="s">
        <v>50</v>
      </c>
      <c r="T21" s="1" t="s">
        <v>40</v>
      </c>
      <c r="U21" s="1" t="s">
        <v>36</v>
      </c>
      <c r="V21" s="1" t="s">
        <v>154</v>
      </c>
      <c r="W21" s="1" t="s">
        <v>155</v>
      </c>
      <c r="X21" s="1" t="s">
        <v>156</v>
      </c>
      <c r="Y21" s="1" t="s">
        <v>29</v>
      </c>
    </row>
    <row r="22" spans="1:25" x14ac:dyDescent="0.25">
      <c r="A22" s="1" t="s">
        <v>157</v>
      </c>
      <c r="B22" s="1" t="s">
        <v>108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126</v>
      </c>
      <c r="H22" s="1" t="s">
        <v>29</v>
      </c>
      <c r="I22" s="1" t="s">
        <v>32</v>
      </c>
      <c r="J22" s="1" t="s">
        <v>48</v>
      </c>
      <c r="K22" s="1" t="s">
        <v>49</v>
      </c>
      <c r="L22" s="1" t="s">
        <v>59</v>
      </c>
      <c r="M22" s="1" t="s">
        <v>36</v>
      </c>
      <c r="N22">
        <v>1</v>
      </c>
      <c r="O22" s="1" t="s">
        <v>29</v>
      </c>
      <c r="P22" s="1" t="s">
        <v>40</v>
      </c>
      <c r="Q22" s="1" t="s">
        <v>50</v>
      </c>
      <c r="R22" s="1" t="s">
        <v>37</v>
      </c>
      <c r="S22" s="1" t="s">
        <v>50</v>
      </c>
      <c r="T22" s="1" t="s">
        <v>77</v>
      </c>
      <c r="U22" s="1" t="s">
        <v>36</v>
      </c>
      <c r="V22" s="1" t="s">
        <v>158</v>
      </c>
      <c r="W22" s="1" t="s">
        <v>159</v>
      </c>
      <c r="X22" s="1" t="s">
        <v>160</v>
      </c>
      <c r="Y22" s="1" t="s">
        <v>29</v>
      </c>
    </row>
    <row r="23" spans="1:25" x14ac:dyDescent="0.25">
      <c r="A23" s="1" t="s">
        <v>161</v>
      </c>
      <c r="B23" s="1" t="s">
        <v>108</v>
      </c>
      <c r="C23" s="1" t="s">
        <v>55</v>
      </c>
      <c r="D23" s="1" t="s">
        <v>66</v>
      </c>
      <c r="E23" s="1" t="s">
        <v>29</v>
      </c>
      <c r="F23" s="1" t="s">
        <v>30</v>
      </c>
      <c r="G23" s="1" t="s">
        <v>67</v>
      </c>
      <c r="H23" s="1" t="s">
        <v>29</v>
      </c>
      <c r="I23" s="1" t="s">
        <v>29</v>
      </c>
      <c r="J23" s="1" t="s">
        <v>48</v>
      </c>
      <c r="K23" s="1" t="s">
        <v>49</v>
      </c>
      <c r="L23" s="1" t="s">
        <v>35</v>
      </c>
      <c r="M23" s="1" t="s">
        <v>36</v>
      </c>
      <c r="N23">
        <v>0</v>
      </c>
      <c r="O23" s="1" t="s">
        <v>29</v>
      </c>
      <c r="P23" s="1" t="s">
        <v>40</v>
      </c>
      <c r="Q23" s="1" t="s">
        <v>38</v>
      </c>
      <c r="R23" s="1" t="s">
        <v>37</v>
      </c>
      <c r="S23" s="1" t="s">
        <v>50</v>
      </c>
      <c r="T23" s="1" t="s">
        <v>37</v>
      </c>
      <c r="U23" s="1" t="s">
        <v>36</v>
      </c>
      <c r="V23" s="1" t="s">
        <v>162</v>
      </c>
      <c r="W23" s="1" t="s">
        <v>163</v>
      </c>
      <c r="X23" s="1" t="s">
        <v>164</v>
      </c>
      <c r="Y23" s="1" t="s">
        <v>29</v>
      </c>
    </row>
    <row r="24" spans="1:25" x14ac:dyDescent="0.25">
      <c r="A24" s="1" t="s">
        <v>165</v>
      </c>
      <c r="B24" s="1" t="s">
        <v>45</v>
      </c>
      <c r="C24" s="1" t="s">
        <v>55</v>
      </c>
      <c r="D24" s="1" t="s">
        <v>28</v>
      </c>
      <c r="E24" s="1" t="s">
        <v>29</v>
      </c>
      <c r="F24" s="1" t="s">
        <v>30</v>
      </c>
      <c r="G24" s="1" t="s">
        <v>67</v>
      </c>
      <c r="H24" s="1" t="s">
        <v>29</v>
      </c>
      <c r="I24" s="1" t="s">
        <v>29</v>
      </c>
      <c r="J24" s="1" t="s">
        <v>33</v>
      </c>
      <c r="K24" s="1" t="s">
        <v>49</v>
      </c>
      <c r="L24" s="1" t="s">
        <v>35</v>
      </c>
      <c r="M24" s="1" t="s">
        <v>36</v>
      </c>
      <c r="N24">
        <v>1</v>
      </c>
      <c r="O24" s="1" t="s">
        <v>29</v>
      </c>
      <c r="P24" s="1" t="s">
        <v>40</v>
      </c>
      <c r="Q24" s="1" t="s">
        <v>50</v>
      </c>
      <c r="R24" s="1" t="s">
        <v>37</v>
      </c>
      <c r="S24" s="1" t="s">
        <v>76</v>
      </c>
      <c r="T24" s="1" t="s">
        <v>77</v>
      </c>
      <c r="U24" s="1" t="s">
        <v>36</v>
      </c>
      <c r="V24" s="1" t="s">
        <v>166</v>
      </c>
      <c r="W24" s="1" t="s">
        <v>167</v>
      </c>
      <c r="X24" s="1" t="s">
        <v>168</v>
      </c>
      <c r="Y24" s="1" t="s">
        <v>29</v>
      </c>
    </row>
    <row r="25" spans="1:25" x14ac:dyDescent="0.25">
      <c r="A25" s="1" t="s">
        <v>169</v>
      </c>
      <c r="B25" s="1" t="s">
        <v>45</v>
      </c>
      <c r="C25" s="1" t="s">
        <v>27</v>
      </c>
      <c r="D25" s="1" t="s">
        <v>46</v>
      </c>
      <c r="E25" s="1" t="s">
        <v>29</v>
      </c>
      <c r="F25" s="1" t="s">
        <v>30</v>
      </c>
      <c r="G25" s="1" t="s">
        <v>126</v>
      </c>
      <c r="H25" s="1" t="s">
        <v>29</v>
      </c>
      <c r="I25" s="1" t="s">
        <v>32</v>
      </c>
      <c r="J25" s="1" t="s">
        <v>57</v>
      </c>
      <c r="K25" s="1" t="s">
        <v>136</v>
      </c>
      <c r="L25" s="1" t="s">
        <v>59</v>
      </c>
      <c r="M25" s="1" t="s">
        <v>36</v>
      </c>
      <c r="N25">
        <v>0</v>
      </c>
      <c r="O25" s="1" t="s">
        <v>29</v>
      </c>
      <c r="P25" s="1" t="s">
        <v>40</v>
      </c>
      <c r="Q25" s="1" t="s">
        <v>50</v>
      </c>
      <c r="R25" s="1" t="s">
        <v>37</v>
      </c>
      <c r="S25" s="1" t="s">
        <v>38</v>
      </c>
      <c r="T25" s="1" t="s">
        <v>37</v>
      </c>
      <c r="U25" s="1" t="s">
        <v>32</v>
      </c>
      <c r="V25" s="1" t="s">
        <v>170</v>
      </c>
      <c r="W25" s="1" t="s">
        <v>171</v>
      </c>
      <c r="X25" s="1" t="s">
        <v>172</v>
      </c>
      <c r="Y25" s="1" t="s">
        <v>29</v>
      </c>
    </row>
    <row r="26" spans="1:25" x14ac:dyDescent="0.25">
      <c r="A26" s="1" t="s">
        <v>173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126</v>
      </c>
      <c r="H26" s="1" t="s">
        <v>29</v>
      </c>
      <c r="I26" s="1" t="s">
        <v>32</v>
      </c>
      <c r="J26" s="1" t="s">
        <v>68</v>
      </c>
      <c r="K26" s="1" t="s">
        <v>34</v>
      </c>
      <c r="L26" s="1" t="s">
        <v>69</v>
      </c>
      <c r="M26" s="1" t="s">
        <v>36</v>
      </c>
      <c r="N26">
        <v>0</v>
      </c>
      <c r="O26" s="1" t="s">
        <v>29</v>
      </c>
      <c r="P26" s="1" t="s">
        <v>37</v>
      </c>
      <c r="Q26" s="1" t="s">
        <v>50</v>
      </c>
      <c r="R26" s="1" t="s">
        <v>39</v>
      </c>
      <c r="S26" s="1" t="s">
        <v>50</v>
      </c>
      <c r="T26" s="1" t="s">
        <v>37</v>
      </c>
      <c r="U26" s="1" t="s">
        <v>36</v>
      </c>
      <c r="V26" s="1" t="s">
        <v>174</v>
      </c>
      <c r="W26" s="1" t="s">
        <v>175</v>
      </c>
      <c r="X26" s="1" t="s">
        <v>176</v>
      </c>
      <c r="Y26" s="1" t="s">
        <v>29</v>
      </c>
    </row>
    <row r="27" spans="1:25" x14ac:dyDescent="0.25">
      <c r="A27" s="1" t="s">
        <v>177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126</v>
      </c>
      <c r="H27" s="1" t="s">
        <v>29</v>
      </c>
      <c r="I27" s="1" t="s">
        <v>32</v>
      </c>
      <c r="J27" s="1" t="s">
        <v>48</v>
      </c>
      <c r="K27" s="1" t="s">
        <v>49</v>
      </c>
      <c r="L27" s="1" t="s">
        <v>59</v>
      </c>
      <c r="M27" s="1" t="s">
        <v>32</v>
      </c>
      <c r="N27">
        <v>1</v>
      </c>
      <c r="O27">
        <v>0</v>
      </c>
      <c r="P27" s="1" t="s">
        <v>37</v>
      </c>
      <c r="Q27" s="1" t="s">
        <v>38</v>
      </c>
      <c r="R27" s="1" t="s">
        <v>37</v>
      </c>
      <c r="S27" s="1" t="s">
        <v>50</v>
      </c>
      <c r="T27" s="1" t="s">
        <v>77</v>
      </c>
      <c r="U27" s="1" t="s">
        <v>36</v>
      </c>
      <c r="V27" s="1" t="s">
        <v>178</v>
      </c>
      <c r="W27" s="1" t="s">
        <v>179</v>
      </c>
      <c r="X27" s="1" t="s">
        <v>180</v>
      </c>
      <c r="Y27" s="1" t="s">
        <v>29</v>
      </c>
    </row>
    <row r="28" spans="1:25" x14ac:dyDescent="0.25">
      <c r="A28" s="1" t="s">
        <v>181</v>
      </c>
      <c r="B28" s="1" t="s">
        <v>45</v>
      </c>
      <c r="C28" s="1" t="s">
        <v>55</v>
      </c>
      <c r="D28" s="1" t="s">
        <v>28</v>
      </c>
      <c r="E28" s="1" t="s">
        <v>29</v>
      </c>
      <c r="F28" s="1" t="s">
        <v>30</v>
      </c>
      <c r="G28" s="1" t="s">
        <v>67</v>
      </c>
      <c r="H28" s="1" t="s">
        <v>29</v>
      </c>
      <c r="I28" s="1" t="s">
        <v>29</v>
      </c>
      <c r="J28" s="1" t="s">
        <v>33</v>
      </c>
      <c r="K28" s="1" t="s">
        <v>90</v>
      </c>
      <c r="L28" s="1" t="s">
        <v>69</v>
      </c>
      <c r="M28" s="1" t="s">
        <v>32</v>
      </c>
      <c r="N28">
        <v>1</v>
      </c>
      <c r="O28">
        <v>1</v>
      </c>
      <c r="P28" s="1" t="s">
        <v>40</v>
      </c>
      <c r="Q28" s="1" t="s">
        <v>38</v>
      </c>
      <c r="R28" s="1" t="s">
        <v>37</v>
      </c>
      <c r="S28" s="1" t="s">
        <v>50</v>
      </c>
      <c r="T28" s="1" t="s">
        <v>37</v>
      </c>
      <c r="U28" s="1" t="s">
        <v>32</v>
      </c>
      <c r="V28" s="1" t="s">
        <v>182</v>
      </c>
      <c r="W28" s="1" t="s">
        <v>183</v>
      </c>
      <c r="X28" s="1" t="s">
        <v>184</v>
      </c>
      <c r="Y28" s="1" t="s">
        <v>29</v>
      </c>
    </row>
    <row r="29" spans="1:25" x14ac:dyDescent="0.25">
      <c r="A29" s="1" t="s">
        <v>185</v>
      </c>
      <c r="B29" s="1" t="s">
        <v>26</v>
      </c>
      <c r="C29" s="1" t="s">
        <v>27</v>
      </c>
      <c r="D29" s="1" t="s">
        <v>115</v>
      </c>
      <c r="E29" s="1" t="s">
        <v>186</v>
      </c>
      <c r="F29" s="1" t="s">
        <v>30</v>
      </c>
      <c r="G29" s="1" t="s">
        <v>67</v>
      </c>
      <c r="H29" s="1" t="s">
        <v>29</v>
      </c>
      <c r="I29" s="1" t="s">
        <v>29</v>
      </c>
      <c r="J29" s="1" t="s">
        <v>68</v>
      </c>
      <c r="K29" s="1" t="s">
        <v>90</v>
      </c>
      <c r="L29" s="1" t="s">
        <v>35</v>
      </c>
      <c r="M29" s="1" t="s">
        <v>36</v>
      </c>
      <c r="N29">
        <v>0</v>
      </c>
      <c r="O29" s="1" t="s">
        <v>29</v>
      </c>
      <c r="P29" s="1" t="s">
        <v>40</v>
      </c>
      <c r="Q29" s="1" t="s">
        <v>50</v>
      </c>
      <c r="R29" s="1" t="s">
        <v>40</v>
      </c>
      <c r="S29" s="1" t="s">
        <v>61</v>
      </c>
      <c r="T29" s="1" t="s">
        <v>37</v>
      </c>
      <c r="U29" s="1" t="s">
        <v>36</v>
      </c>
      <c r="V29" s="1" t="s">
        <v>187</v>
      </c>
      <c r="W29" s="1" t="s">
        <v>188</v>
      </c>
      <c r="X29" s="1" t="s">
        <v>189</v>
      </c>
      <c r="Y29" s="1" t="s">
        <v>29</v>
      </c>
    </row>
    <row r="30" spans="1:25" x14ac:dyDescent="0.25">
      <c r="A30" s="1" t="s">
        <v>190</v>
      </c>
      <c r="B30" s="1" t="s">
        <v>26</v>
      </c>
      <c r="C30" s="1" t="s">
        <v>55</v>
      </c>
      <c r="D30" s="1" t="s">
        <v>46</v>
      </c>
      <c r="E30" s="1" t="s">
        <v>29</v>
      </c>
      <c r="F30" s="1" t="s">
        <v>30</v>
      </c>
      <c r="G30" s="1" t="s">
        <v>126</v>
      </c>
      <c r="H30" s="1" t="s">
        <v>29</v>
      </c>
      <c r="I30" s="1" t="s">
        <v>32</v>
      </c>
      <c r="J30" s="1" t="s">
        <v>57</v>
      </c>
      <c r="K30" s="1" t="s">
        <v>90</v>
      </c>
      <c r="L30" s="1" t="s">
        <v>35</v>
      </c>
      <c r="M30" s="1" t="s">
        <v>36</v>
      </c>
      <c r="N30">
        <v>0</v>
      </c>
      <c r="O30" s="1" t="s">
        <v>29</v>
      </c>
      <c r="P30" s="1" t="s">
        <v>40</v>
      </c>
      <c r="Q30" s="1" t="s">
        <v>38</v>
      </c>
      <c r="R30" s="1" t="s">
        <v>40</v>
      </c>
      <c r="S30" s="1" t="s">
        <v>50</v>
      </c>
      <c r="T30" s="1" t="s">
        <v>40</v>
      </c>
      <c r="U30" s="1" t="s">
        <v>36</v>
      </c>
      <c r="V30" s="1" t="s">
        <v>191</v>
      </c>
      <c r="W30" s="1" t="s">
        <v>192</v>
      </c>
      <c r="X30" s="1" t="s">
        <v>193</v>
      </c>
      <c r="Y30" s="1" t="s">
        <v>29</v>
      </c>
    </row>
    <row r="31" spans="1:25" x14ac:dyDescent="0.25">
      <c r="A31" s="1" t="s">
        <v>194</v>
      </c>
      <c r="B31" s="1" t="s">
        <v>26</v>
      </c>
      <c r="C31" s="1" t="s">
        <v>55</v>
      </c>
      <c r="D31" s="1" t="s">
        <v>28</v>
      </c>
      <c r="E31" s="1" t="s">
        <v>29</v>
      </c>
      <c r="F31" s="1" t="s">
        <v>30</v>
      </c>
      <c r="G31" s="1" t="s">
        <v>126</v>
      </c>
      <c r="H31" s="1" t="s">
        <v>29</v>
      </c>
      <c r="I31" s="1" t="s">
        <v>36</v>
      </c>
      <c r="J31" s="1" t="s">
        <v>89</v>
      </c>
      <c r="K31" s="1" t="s">
        <v>58</v>
      </c>
      <c r="L31" s="1" t="s">
        <v>35</v>
      </c>
      <c r="M31" s="1" t="s">
        <v>36</v>
      </c>
      <c r="N31">
        <v>0</v>
      </c>
      <c r="O31" s="1" t="s">
        <v>29</v>
      </c>
      <c r="P31" s="1" t="s">
        <v>37</v>
      </c>
      <c r="Q31" s="1" t="s">
        <v>38</v>
      </c>
      <c r="R31" s="1" t="s">
        <v>39</v>
      </c>
      <c r="S31" s="1" t="s">
        <v>38</v>
      </c>
      <c r="T31" s="1" t="s">
        <v>37</v>
      </c>
      <c r="U31" s="1" t="s">
        <v>36</v>
      </c>
      <c r="V31" s="1" t="s">
        <v>195</v>
      </c>
      <c r="W31" s="1" t="s">
        <v>196</v>
      </c>
      <c r="X31" s="1" t="s">
        <v>197</v>
      </c>
      <c r="Y31" s="1" t="s">
        <v>29</v>
      </c>
    </row>
    <row r="32" spans="1:25" x14ac:dyDescent="0.25">
      <c r="A32" s="1" t="s">
        <v>198</v>
      </c>
      <c r="B32" s="1" t="s">
        <v>114</v>
      </c>
      <c r="C32" s="1" t="s">
        <v>55</v>
      </c>
      <c r="D32" s="1" t="s">
        <v>66</v>
      </c>
      <c r="E32" s="1" t="s">
        <v>29</v>
      </c>
      <c r="F32" s="1" t="s">
        <v>30</v>
      </c>
      <c r="G32" s="1" t="s">
        <v>31</v>
      </c>
      <c r="H32" s="1" t="s">
        <v>29</v>
      </c>
      <c r="I32" s="1" t="s">
        <v>32</v>
      </c>
      <c r="J32" s="1" t="s">
        <v>33</v>
      </c>
      <c r="K32" s="1" t="s">
        <v>34</v>
      </c>
      <c r="L32" s="1" t="s">
        <v>199</v>
      </c>
      <c r="M32" s="1" t="s">
        <v>36</v>
      </c>
      <c r="N32">
        <v>1</v>
      </c>
      <c r="O32" s="1" t="s">
        <v>29</v>
      </c>
      <c r="P32" s="1" t="s">
        <v>40</v>
      </c>
      <c r="Q32" s="1" t="s">
        <v>50</v>
      </c>
      <c r="R32" s="1" t="s">
        <v>37</v>
      </c>
      <c r="S32" s="1" t="s">
        <v>76</v>
      </c>
      <c r="T32" s="1" t="s">
        <v>37</v>
      </c>
      <c r="U32" s="1" t="s">
        <v>36</v>
      </c>
      <c r="V32" s="1" t="s">
        <v>200</v>
      </c>
      <c r="W32" s="1" t="s">
        <v>201</v>
      </c>
      <c r="X32" s="1" t="s">
        <v>202</v>
      </c>
      <c r="Y32" s="1" t="s">
        <v>29</v>
      </c>
    </row>
    <row r="33" spans="1:25" x14ac:dyDescent="0.25">
      <c r="A33" s="1" t="s">
        <v>203</v>
      </c>
      <c r="B33" s="1" t="s">
        <v>108</v>
      </c>
      <c r="C33" s="1" t="s">
        <v>55</v>
      </c>
      <c r="D33" s="1" t="s">
        <v>28</v>
      </c>
      <c r="E33" s="1" t="s">
        <v>29</v>
      </c>
      <c r="F33" s="1" t="s">
        <v>30</v>
      </c>
      <c r="G33" s="1" t="s">
        <v>126</v>
      </c>
      <c r="H33" s="1" t="s">
        <v>29</v>
      </c>
      <c r="I33" s="1" t="s">
        <v>32</v>
      </c>
      <c r="J33" s="1" t="s">
        <v>121</v>
      </c>
      <c r="K33" s="1" t="s">
        <v>49</v>
      </c>
      <c r="L33" s="1" t="s">
        <v>59</v>
      </c>
      <c r="M33" s="1" t="s">
        <v>36</v>
      </c>
      <c r="N33">
        <v>0</v>
      </c>
      <c r="O33" s="1" t="s">
        <v>29</v>
      </c>
      <c r="P33" s="1" t="s">
        <v>40</v>
      </c>
      <c r="Q33" s="1" t="s">
        <v>50</v>
      </c>
      <c r="R33" s="1" t="s">
        <v>40</v>
      </c>
      <c r="S33" s="1" t="s">
        <v>38</v>
      </c>
      <c r="T33" s="1" t="s">
        <v>37</v>
      </c>
      <c r="U33" s="1" t="s">
        <v>32</v>
      </c>
      <c r="V33" s="1" t="s">
        <v>204</v>
      </c>
      <c r="W33" s="1" t="s">
        <v>205</v>
      </c>
      <c r="X33" s="1" t="s">
        <v>206</v>
      </c>
      <c r="Y33" s="1" t="s">
        <v>29</v>
      </c>
    </row>
    <row r="34" spans="1:25" x14ac:dyDescent="0.25">
      <c r="A34" s="1" t="s">
        <v>207</v>
      </c>
      <c r="B34" s="1" t="s">
        <v>108</v>
      </c>
      <c r="C34" s="1" t="s">
        <v>55</v>
      </c>
      <c r="D34" s="1" t="s">
        <v>131</v>
      </c>
      <c r="E34" s="1" t="s">
        <v>29</v>
      </c>
      <c r="F34" s="1" t="s">
        <v>30</v>
      </c>
      <c r="G34" s="1" t="s">
        <v>67</v>
      </c>
      <c r="H34" s="1" t="s">
        <v>29</v>
      </c>
      <c r="I34" s="1" t="s">
        <v>29</v>
      </c>
      <c r="J34" s="1" t="s">
        <v>48</v>
      </c>
      <c r="K34" s="1" t="s">
        <v>34</v>
      </c>
      <c r="L34" s="1" t="s">
        <v>69</v>
      </c>
      <c r="M34" s="1" t="s">
        <v>36</v>
      </c>
      <c r="N34">
        <v>0</v>
      </c>
      <c r="O34" s="1" t="s">
        <v>29</v>
      </c>
      <c r="P34" s="1" t="s">
        <v>60</v>
      </c>
      <c r="Q34" s="1" t="s">
        <v>50</v>
      </c>
      <c r="R34" s="1" t="s">
        <v>39</v>
      </c>
      <c r="S34" s="1" t="s">
        <v>38</v>
      </c>
      <c r="T34" s="1" t="s">
        <v>37</v>
      </c>
      <c r="U34" s="1" t="s">
        <v>36</v>
      </c>
      <c r="V34" s="1" t="s">
        <v>208</v>
      </c>
      <c r="W34" s="1" t="s">
        <v>209</v>
      </c>
      <c r="X34" s="1" t="s">
        <v>210</v>
      </c>
      <c r="Y34" s="1" t="s">
        <v>29</v>
      </c>
    </row>
    <row r="35" spans="1:25" x14ac:dyDescent="0.25">
      <c r="A35" s="1" t="s">
        <v>211</v>
      </c>
      <c r="B35" s="1" t="s">
        <v>45</v>
      </c>
      <c r="C35" s="1" t="s">
        <v>55</v>
      </c>
      <c r="D35" s="1" t="s">
        <v>46</v>
      </c>
      <c r="E35" s="1" t="s">
        <v>29</v>
      </c>
      <c r="F35" s="1" t="s">
        <v>30</v>
      </c>
      <c r="G35" s="1" t="s">
        <v>67</v>
      </c>
      <c r="H35" s="1" t="s">
        <v>29</v>
      </c>
      <c r="I35" s="1" t="s">
        <v>29</v>
      </c>
      <c r="J35" s="1" t="s">
        <v>33</v>
      </c>
      <c r="K35" s="1" t="s">
        <v>49</v>
      </c>
      <c r="L35" s="1" t="s">
        <v>35</v>
      </c>
      <c r="M35" s="1" t="s">
        <v>32</v>
      </c>
      <c r="N35">
        <v>1</v>
      </c>
      <c r="O35">
        <v>1</v>
      </c>
      <c r="P35" s="1" t="s">
        <v>37</v>
      </c>
      <c r="Q35" s="1" t="s">
        <v>38</v>
      </c>
      <c r="R35" s="1" t="s">
        <v>37</v>
      </c>
      <c r="S35" s="1" t="s">
        <v>50</v>
      </c>
      <c r="T35" s="1" t="s">
        <v>37</v>
      </c>
      <c r="U35" s="1" t="s">
        <v>32</v>
      </c>
      <c r="V35" s="1" t="s">
        <v>212</v>
      </c>
      <c r="W35" s="1" t="s">
        <v>213</v>
      </c>
      <c r="X35" s="1" t="s">
        <v>214</v>
      </c>
      <c r="Y35" s="1" t="s">
        <v>29</v>
      </c>
    </row>
    <row r="36" spans="1:25" x14ac:dyDescent="0.25">
      <c r="A36" s="1" t="s">
        <v>215</v>
      </c>
      <c r="B36" s="1" t="s">
        <v>45</v>
      </c>
      <c r="C36" s="1" t="s">
        <v>27</v>
      </c>
      <c r="D36" s="1" t="s">
        <v>46</v>
      </c>
      <c r="E36" s="1" t="s">
        <v>29</v>
      </c>
      <c r="F36" s="1" t="s">
        <v>30</v>
      </c>
      <c r="G36" s="1" t="s">
        <v>31</v>
      </c>
      <c r="H36" s="1" t="s">
        <v>29</v>
      </c>
      <c r="I36" s="1" t="s">
        <v>32</v>
      </c>
      <c r="J36" s="1" t="s">
        <v>89</v>
      </c>
      <c r="K36" s="1" t="s">
        <v>75</v>
      </c>
      <c r="L36" s="1" t="s">
        <v>35</v>
      </c>
      <c r="M36" s="1" t="s">
        <v>36</v>
      </c>
      <c r="N36">
        <v>1</v>
      </c>
      <c r="O36" s="1" t="s">
        <v>29</v>
      </c>
      <c r="P36" s="1" t="s">
        <v>37</v>
      </c>
      <c r="Q36" s="1" t="s">
        <v>61</v>
      </c>
      <c r="R36" s="1" t="s">
        <v>39</v>
      </c>
      <c r="S36" s="1" t="s">
        <v>50</v>
      </c>
      <c r="T36" s="1" t="s">
        <v>77</v>
      </c>
      <c r="U36" s="1" t="s">
        <v>36</v>
      </c>
      <c r="V36" s="1" t="s">
        <v>216</v>
      </c>
      <c r="W36" s="1" t="s">
        <v>217</v>
      </c>
      <c r="X36" s="1" t="s">
        <v>218</v>
      </c>
      <c r="Y36" s="1" t="s">
        <v>29</v>
      </c>
    </row>
    <row r="37" spans="1:25" x14ac:dyDescent="0.25">
      <c r="A37" s="1" t="s">
        <v>219</v>
      </c>
      <c r="B37" s="1" t="s">
        <v>45</v>
      </c>
      <c r="C37" s="1" t="s">
        <v>27</v>
      </c>
      <c r="D37" s="1" t="s">
        <v>66</v>
      </c>
      <c r="E37" s="1" t="s">
        <v>29</v>
      </c>
      <c r="F37" s="1" t="s">
        <v>30</v>
      </c>
      <c r="G37" s="1" t="s">
        <v>31</v>
      </c>
      <c r="H37" s="1" t="s">
        <v>29</v>
      </c>
      <c r="I37" s="1" t="s">
        <v>32</v>
      </c>
      <c r="J37" s="1" t="s">
        <v>68</v>
      </c>
      <c r="K37" s="1" t="s">
        <v>136</v>
      </c>
      <c r="L37" s="1" t="s">
        <v>59</v>
      </c>
      <c r="M37" s="1" t="s">
        <v>36</v>
      </c>
      <c r="N37">
        <v>0</v>
      </c>
      <c r="O37" s="1" t="s">
        <v>29</v>
      </c>
      <c r="P37" s="1" t="s">
        <v>40</v>
      </c>
      <c r="Q37" s="1" t="s">
        <v>50</v>
      </c>
      <c r="R37" s="1" t="s">
        <v>37</v>
      </c>
      <c r="S37" s="1" t="s">
        <v>50</v>
      </c>
      <c r="T37" s="1" t="s">
        <v>77</v>
      </c>
      <c r="U37" s="1" t="s">
        <v>32</v>
      </c>
      <c r="V37" s="1" t="s">
        <v>220</v>
      </c>
      <c r="W37" s="1" t="s">
        <v>221</v>
      </c>
      <c r="X37" s="1" t="s">
        <v>222</v>
      </c>
      <c r="Y37" s="1" t="s">
        <v>29</v>
      </c>
    </row>
    <row r="38" spans="1:25" x14ac:dyDescent="0.25">
      <c r="A38" s="1" t="s">
        <v>223</v>
      </c>
      <c r="B38" s="1" t="s">
        <v>45</v>
      </c>
      <c r="C38" s="1" t="s">
        <v>55</v>
      </c>
      <c r="D38" s="1" t="s">
        <v>28</v>
      </c>
      <c r="E38" s="1" t="s">
        <v>29</v>
      </c>
      <c r="F38" s="1" t="s">
        <v>30</v>
      </c>
      <c r="G38" s="1" t="s">
        <v>67</v>
      </c>
      <c r="H38" s="1" t="s">
        <v>29</v>
      </c>
      <c r="I38" s="1" t="s">
        <v>29</v>
      </c>
      <c r="J38" s="1" t="s">
        <v>48</v>
      </c>
      <c r="K38" s="1" t="s">
        <v>49</v>
      </c>
      <c r="L38" s="1" t="s">
        <v>35</v>
      </c>
      <c r="M38" s="1" t="s">
        <v>36</v>
      </c>
      <c r="N38">
        <v>0</v>
      </c>
      <c r="O38" s="1" t="s">
        <v>29</v>
      </c>
      <c r="P38" s="1" t="s">
        <v>40</v>
      </c>
      <c r="Q38" s="1" t="s">
        <v>38</v>
      </c>
      <c r="R38" s="1" t="s">
        <v>224</v>
      </c>
      <c r="S38" s="1" t="s">
        <v>38</v>
      </c>
      <c r="T38" s="1" t="s">
        <v>37</v>
      </c>
      <c r="U38" s="1" t="s">
        <v>32</v>
      </c>
      <c r="V38" s="1" t="s">
        <v>225</v>
      </c>
      <c r="W38" s="1" t="s">
        <v>226</v>
      </c>
      <c r="X38" s="1" t="s">
        <v>227</v>
      </c>
      <c r="Y38" s="1" t="s">
        <v>29</v>
      </c>
    </row>
    <row r="39" spans="1:25" x14ac:dyDescent="0.25">
      <c r="A39" s="1" t="s">
        <v>228</v>
      </c>
      <c r="B39" s="1" t="s">
        <v>45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29</v>
      </c>
      <c r="I39" s="1" t="s">
        <v>32</v>
      </c>
      <c r="J39" s="1" t="s">
        <v>33</v>
      </c>
      <c r="K39" s="1" t="s">
        <v>34</v>
      </c>
      <c r="L39" s="1" t="s">
        <v>35</v>
      </c>
      <c r="M39" s="1" t="s">
        <v>36</v>
      </c>
      <c r="N39">
        <v>1</v>
      </c>
      <c r="O39" s="1" t="s">
        <v>29</v>
      </c>
      <c r="P39" s="1" t="s">
        <v>40</v>
      </c>
      <c r="Q39" s="1" t="s">
        <v>50</v>
      </c>
      <c r="R39" s="1" t="s">
        <v>37</v>
      </c>
      <c r="S39" s="1" t="s">
        <v>38</v>
      </c>
      <c r="T39" s="1" t="s">
        <v>37</v>
      </c>
      <c r="U39" s="1" t="s">
        <v>32</v>
      </c>
      <c r="V39" s="1" t="s">
        <v>229</v>
      </c>
      <c r="W39" s="1" t="s">
        <v>230</v>
      </c>
      <c r="X39" s="1" t="s">
        <v>231</v>
      </c>
      <c r="Y39" s="1" t="s">
        <v>29</v>
      </c>
    </row>
    <row r="40" spans="1:25" x14ac:dyDescent="0.25">
      <c r="A40" s="1" t="s">
        <v>232</v>
      </c>
      <c r="B40" s="1" t="s">
        <v>45</v>
      </c>
      <c r="C40" s="1" t="s">
        <v>55</v>
      </c>
      <c r="D40" s="1" t="s">
        <v>46</v>
      </c>
      <c r="E40" s="1" t="s">
        <v>29</v>
      </c>
      <c r="F40" s="1" t="s">
        <v>30</v>
      </c>
      <c r="G40" s="1" t="s">
        <v>31</v>
      </c>
      <c r="H40" s="1" t="s">
        <v>29</v>
      </c>
      <c r="I40" s="1" t="s">
        <v>32</v>
      </c>
      <c r="J40" s="1" t="s">
        <v>33</v>
      </c>
      <c r="K40" s="1" t="s">
        <v>34</v>
      </c>
      <c r="L40" s="1" t="s">
        <v>69</v>
      </c>
      <c r="M40" s="1" t="s">
        <v>36</v>
      </c>
      <c r="N40">
        <v>1</v>
      </c>
      <c r="O40" s="1" t="s">
        <v>29</v>
      </c>
      <c r="P40" s="1" t="s">
        <v>37</v>
      </c>
      <c r="Q40" s="1" t="s">
        <v>50</v>
      </c>
      <c r="R40" s="1" t="s">
        <v>40</v>
      </c>
      <c r="S40" s="1" t="s">
        <v>50</v>
      </c>
      <c r="T40" s="1" t="s">
        <v>37</v>
      </c>
      <c r="U40" s="1" t="s">
        <v>36</v>
      </c>
      <c r="V40" s="1" t="s">
        <v>233</v>
      </c>
      <c r="W40" s="1" t="s">
        <v>234</v>
      </c>
      <c r="X40" s="1" t="s">
        <v>235</v>
      </c>
      <c r="Y40" s="1" t="s">
        <v>29</v>
      </c>
    </row>
    <row r="41" spans="1:25" x14ac:dyDescent="0.25">
      <c r="A41" s="1" t="s">
        <v>236</v>
      </c>
      <c r="B41" s="1" t="s">
        <v>45</v>
      </c>
      <c r="C41" s="1" t="s">
        <v>55</v>
      </c>
      <c r="D41" s="1" t="s">
        <v>66</v>
      </c>
      <c r="E41" s="1" t="s">
        <v>29</v>
      </c>
      <c r="F41" s="1" t="s">
        <v>30</v>
      </c>
      <c r="G41" s="1" t="s">
        <v>126</v>
      </c>
      <c r="H41" s="1" t="s">
        <v>29</v>
      </c>
      <c r="I41" s="1" t="s">
        <v>32</v>
      </c>
      <c r="J41" s="1" t="s">
        <v>57</v>
      </c>
      <c r="K41" s="1" t="s">
        <v>34</v>
      </c>
      <c r="L41" s="1" t="s">
        <v>237</v>
      </c>
      <c r="M41" s="1" t="s">
        <v>36</v>
      </c>
      <c r="N41">
        <v>0</v>
      </c>
      <c r="O41" s="1" t="s">
        <v>29</v>
      </c>
      <c r="P41" s="1" t="s">
        <v>37</v>
      </c>
      <c r="Q41" s="1" t="s">
        <v>50</v>
      </c>
      <c r="R41" s="1" t="s">
        <v>39</v>
      </c>
      <c r="S41" s="1" t="s">
        <v>50</v>
      </c>
      <c r="T41" s="1" t="s">
        <v>37</v>
      </c>
      <c r="U41" s="1" t="s">
        <v>36</v>
      </c>
      <c r="V41" s="1" t="s">
        <v>238</v>
      </c>
      <c r="W41" s="1" t="s">
        <v>239</v>
      </c>
      <c r="X41" s="1" t="s">
        <v>240</v>
      </c>
      <c r="Y41" s="1" t="s">
        <v>29</v>
      </c>
    </row>
    <row r="42" spans="1:25" x14ac:dyDescent="0.25">
      <c r="A42" s="1" t="s">
        <v>241</v>
      </c>
      <c r="B42" s="1" t="s">
        <v>45</v>
      </c>
      <c r="C42" s="1" t="s">
        <v>55</v>
      </c>
      <c r="D42" s="1" t="s">
        <v>66</v>
      </c>
      <c r="E42" s="1" t="s">
        <v>29</v>
      </c>
      <c r="F42" s="1" t="s">
        <v>30</v>
      </c>
      <c r="G42" s="1" t="s">
        <v>67</v>
      </c>
      <c r="H42" s="1" t="s">
        <v>29</v>
      </c>
      <c r="I42" s="1" t="s">
        <v>29</v>
      </c>
      <c r="J42" s="1" t="s">
        <v>48</v>
      </c>
      <c r="K42" s="1" t="s">
        <v>34</v>
      </c>
      <c r="L42" s="1" t="s">
        <v>69</v>
      </c>
      <c r="M42" s="1" t="s">
        <v>36</v>
      </c>
      <c r="N42">
        <v>1</v>
      </c>
      <c r="O42" s="1" t="s">
        <v>29</v>
      </c>
      <c r="P42" s="1" t="s">
        <v>37</v>
      </c>
      <c r="Q42" s="1" t="s">
        <v>38</v>
      </c>
      <c r="R42" s="1" t="s">
        <v>37</v>
      </c>
      <c r="S42" s="1" t="s">
        <v>38</v>
      </c>
      <c r="T42" s="1" t="s">
        <v>37</v>
      </c>
      <c r="U42" s="1" t="s">
        <v>36</v>
      </c>
      <c r="V42" s="1" t="s">
        <v>242</v>
      </c>
      <c r="W42" s="1" t="s">
        <v>243</v>
      </c>
      <c r="X42" s="1" t="s">
        <v>244</v>
      </c>
      <c r="Y42" s="1" t="s">
        <v>29</v>
      </c>
    </row>
    <row r="43" spans="1:25" x14ac:dyDescent="0.25">
      <c r="A43" s="1" t="s">
        <v>245</v>
      </c>
      <c r="B43" s="1" t="s">
        <v>45</v>
      </c>
      <c r="C43" s="1" t="s">
        <v>55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29</v>
      </c>
      <c r="I43" s="1" t="s">
        <v>32</v>
      </c>
      <c r="J43" s="1" t="s">
        <v>33</v>
      </c>
      <c r="K43" s="1" t="s">
        <v>49</v>
      </c>
      <c r="L43" s="1" t="s">
        <v>35</v>
      </c>
      <c r="M43" s="1" t="s">
        <v>36</v>
      </c>
      <c r="N43">
        <v>0</v>
      </c>
      <c r="O43" s="1" t="s">
        <v>29</v>
      </c>
      <c r="P43" s="1" t="s">
        <v>40</v>
      </c>
      <c r="Q43" s="1" t="s">
        <v>50</v>
      </c>
      <c r="R43" s="1" t="s">
        <v>39</v>
      </c>
      <c r="S43" s="1" t="s">
        <v>50</v>
      </c>
      <c r="T43" s="1" t="s">
        <v>77</v>
      </c>
      <c r="U43" s="1" t="s">
        <v>36</v>
      </c>
      <c r="V43" s="1" t="s">
        <v>246</v>
      </c>
      <c r="W43" s="1" t="s">
        <v>247</v>
      </c>
      <c r="X43" s="1" t="s">
        <v>248</v>
      </c>
      <c r="Y43" s="1" t="s">
        <v>29</v>
      </c>
    </row>
    <row r="44" spans="1:25" x14ac:dyDescent="0.25">
      <c r="A44" s="1" t="s">
        <v>249</v>
      </c>
      <c r="B44" s="1" t="s">
        <v>45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67</v>
      </c>
      <c r="H44" s="1" t="s">
        <v>29</v>
      </c>
      <c r="I44" s="1" t="s">
        <v>29</v>
      </c>
      <c r="J44" s="1" t="s">
        <v>33</v>
      </c>
      <c r="K44" s="1" t="s">
        <v>34</v>
      </c>
      <c r="L44" s="1" t="s">
        <v>35</v>
      </c>
      <c r="M44" s="1" t="s">
        <v>36</v>
      </c>
      <c r="N44">
        <v>1</v>
      </c>
      <c r="O44" s="1" t="s">
        <v>29</v>
      </c>
      <c r="P44" s="1" t="s">
        <v>37</v>
      </c>
      <c r="Q44" s="1" t="s">
        <v>50</v>
      </c>
      <c r="R44" s="1" t="s">
        <v>40</v>
      </c>
      <c r="S44" s="1" t="s">
        <v>50</v>
      </c>
      <c r="T44" s="1" t="s">
        <v>40</v>
      </c>
      <c r="U44" s="1" t="s">
        <v>32</v>
      </c>
      <c r="V44" s="1" t="s">
        <v>250</v>
      </c>
      <c r="W44" s="1" t="s">
        <v>251</v>
      </c>
      <c r="X44" s="1" t="s">
        <v>214</v>
      </c>
      <c r="Y44" s="1" t="s">
        <v>29</v>
      </c>
    </row>
    <row r="45" spans="1:25" x14ac:dyDescent="0.25">
      <c r="A45" s="1" t="s">
        <v>252</v>
      </c>
      <c r="B45" s="1" t="s">
        <v>45</v>
      </c>
      <c r="C45" s="1" t="s">
        <v>27</v>
      </c>
      <c r="D45" s="1" t="s">
        <v>66</v>
      </c>
      <c r="E45" s="1" t="s">
        <v>29</v>
      </c>
      <c r="F45" s="1" t="s">
        <v>30</v>
      </c>
      <c r="G45" s="1" t="s">
        <v>109</v>
      </c>
      <c r="H45" s="1" t="s">
        <v>29</v>
      </c>
      <c r="I45" s="1" t="s">
        <v>32</v>
      </c>
      <c r="J45" s="1" t="s">
        <v>48</v>
      </c>
      <c r="K45" s="1" t="s">
        <v>49</v>
      </c>
      <c r="L45" s="1" t="s">
        <v>35</v>
      </c>
      <c r="M45" s="1" t="s">
        <v>36</v>
      </c>
      <c r="N45">
        <v>0</v>
      </c>
      <c r="O45" s="1" t="s">
        <v>29</v>
      </c>
      <c r="P45" s="1" t="s">
        <v>40</v>
      </c>
      <c r="Q45" s="1" t="s">
        <v>38</v>
      </c>
      <c r="R45" s="1" t="s">
        <v>37</v>
      </c>
      <c r="S45" s="1" t="s">
        <v>38</v>
      </c>
      <c r="T45" s="1" t="s">
        <v>77</v>
      </c>
      <c r="U45" s="1" t="s">
        <v>32</v>
      </c>
      <c r="V45" s="1" t="s">
        <v>253</v>
      </c>
      <c r="W45" s="1" t="s">
        <v>254</v>
      </c>
      <c r="X45" s="1" t="s">
        <v>255</v>
      </c>
      <c r="Y45" s="1" t="s">
        <v>29</v>
      </c>
    </row>
    <row r="46" spans="1:25" x14ac:dyDescent="0.25">
      <c r="A46" s="1" t="s">
        <v>256</v>
      </c>
      <c r="B46" s="1" t="s">
        <v>45</v>
      </c>
      <c r="C46" s="1" t="s">
        <v>55</v>
      </c>
      <c r="D46" s="1" t="s">
        <v>28</v>
      </c>
      <c r="E46" s="1" t="s">
        <v>29</v>
      </c>
      <c r="F46" s="1" t="s">
        <v>88</v>
      </c>
      <c r="G46" s="1" t="s">
        <v>31</v>
      </c>
      <c r="H46" s="1" t="s">
        <v>29</v>
      </c>
      <c r="I46" s="1" t="s">
        <v>32</v>
      </c>
      <c r="J46" s="1" t="s">
        <v>57</v>
      </c>
      <c r="K46" s="1" t="s">
        <v>136</v>
      </c>
      <c r="L46" s="1" t="s">
        <v>59</v>
      </c>
      <c r="M46" s="1" t="s">
        <v>36</v>
      </c>
      <c r="N46">
        <v>0</v>
      </c>
      <c r="O46" s="1" t="s">
        <v>29</v>
      </c>
      <c r="P46" s="1" t="s">
        <v>60</v>
      </c>
      <c r="Q46" s="1" t="s">
        <v>61</v>
      </c>
      <c r="R46" s="1" t="s">
        <v>40</v>
      </c>
      <c r="S46" s="1" t="s">
        <v>50</v>
      </c>
      <c r="T46" s="1" t="s">
        <v>37</v>
      </c>
      <c r="U46" s="1" t="s">
        <v>36</v>
      </c>
      <c r="V46" s="1" t="s">
        <v>257</v>
      </c>
      <c r="W46" s="1" t="s">
        <v>258</v>
      </c>
      <c r="X46" s="1" t="s">
        <v>259</v>
      </c>
      <c r="Y46" s="1" t="s">
        <v>29</v>
      </c>
    </row>
    <row r="47" spans="1:25" x14ac:dyDescent="0.25">
      <c r="A47" s="1" t="s">
        <v>260</v>
      </c>
      <c r="B47" s="1" t="s">
        <v>114</v>
      </c>
      <c r="C47" s="1" t="s">
        <v>55</v>
      </c>
      <c r="D47" s="1" t="s">
        <v>66</v>
      </c>
      <c r="E47" s="1" t="s">
        <v>29</v>
      </c>
      <c r="F47" s="1" t="s">
        <v>30</v>
      </c>
      <c r="G47" s="1" t="s">
        <v>67</v>
      </c>
      <c r="H47" s="1" t="s">
        <v>29</v>
      </c>
      <c r="I47" s="1" t="s">
        <v>29</v>
      </c>
      <c r="J47" s="1" t="s">
        <v>57</v>
      </c>
      <c r="K47" s="1" t="s">
        <v>34</v>
      </c>
      <c r="L47" s="1" t="s">
        <v>35</v>
      </c>
      <c r="M47" s="1" t="s">
        <v>32</v>
      </c>
      <c r="N47">
        <v>0</v>
      </c>
      <c r="O47" s="1" t="s">
        <v>29</v>
      </c>
      <c r="P47" s="1" t="s">
        <v>37</v>
      </c>
      <c r="Q47" s="1" t="s">
        <v>38</v>
      </c>
      <c r="R47" s="1" t="s">
        <v>37</v>
      </c>
      <c r="S47" s="1" t="s">
        <v>61</v>
      </c>
      <c r="T47" s="1" t="s">
        <v>40</v>
      </c>
      <c r="U47" s="1" t="s">
        <v>36</v>
      </c>
      <c r="V47" s="1" t="s">
        <v>261</v>
      </c>
      <c r="W47" s="1" t="s">
        <v>262</v>
      </c>
      <c r="X47" s="1" t="s">
        <v>263</v>
      </c>
      <c r="Y47" s="1" t="s">
        <v>29</v>
      </c>
    </row>
    <row r="48" spans="1:25" x14ac:dyDescent="0.25">
      <c r="A48" s="1" t="s">
        <v>264</v>
      </c>
      <c r="B48" s="1" t="s">
        <v>45</v>
      </c>
      <c r="C48" s="1" t="s">
        <v>27</v>
      </c>
      <c r="D48" s="1" t="s">
        <v>46</v>
      </c>
      <c r="E48" s="1" t="s">
        <v>29</v>
      </c>
      <c r="F48" s="1" t="s">
        <v>30</v>
      </c>
      <c r="G48" s="1" t="s">
        <v>31</v>
      </c>
      <c r="H48" s="1" t="s">
        <v>29</v>
      </c>
      <c r="I48" s="1" t="s">
        <v>32</v>
      </c>
      <c r="J48" s="1" t="s">
        <v>33</v>
      </c>
      <c r="K48" s="1" t="s">
        <v>90</v>
      </c>
      <c r="L48" s="1" t="s">
        <v>35</v>
      </c>
      <c r="M48" s="1" t="s">
        <v>36</v>
      </c>
      <c r="N48">
        <v>1</v>
      </c>
      <c r="O48" s="1" t="s">
        <v>29</v>
      </c>
      <c r="P48" s="1" t="s">
        <v>60</v>
      </c>
      <c r="Q48" s="1" t="s">
        <v>38</v>
      </c>
      <c r="R48" s="1" t="s">
        <v>37</v>
      </c>
      <c r="S48" s="1" t="s">
        <v>50</v>
      </c>
      <c r="T48" s="1" t="s">
        <v>77</v>
      </c>
      <c r="U48" s="1" t="s">
        <v>36</v>
      </c>
      <c r="V48" s="1" t="s">
        <v>265</v>
      </c>
      <c r="W48" s="1" t="s">
        <v>266</v>
      </c>
      <c r="X48" s="1" t="s">
        <v>267</v>
      </c>
      <c r="Y48" s="1" t="s">
        <v>29</v>
      </c>
    </row>
    <row r="49" spans="1:25" x14ac:dyDescent="0.25">
      <c r="A49" s="1" t="s">
        <v>268</v>
      </c>
      <c r="B49" s="1" t="s">
        <v>45</v>
      </c>
      <c r="C49" s="1" t="s">
        <v>55</v>
      </c>
      <c r="D49" s="1" t="s">
        <v>28</v>
      </c>
      <c r="E49" s="1" t="s">
        <v>29</v>
      </c>
      <c r="F49" s="1" t="s">
        <v>269</v>
      </c>
      <c r="G49" s="1" t="s">
        <v>67</v>
      </c>
      <c r="H49" s="1" t="s">
        <v>29</v>
      </c>
      <c r="I49" s="1" t="s">
        <v>29</v>
      </c>
      <c r="J49" s="1" t="s">
        <v>121</v>
      </c>
      <c r="K49" s="1" t="s">
        <v>90</v>
      </c>
      <c r="L49" s="1" t="s">
        <v>69</v>
      </c>
      <c r="M49" s="1" t="s">
        <v>36</v>
      </c>
      <c r="N49">
        <v>1</v>
      </c>
      <c r="O49" s="1" t="s">
        <v>29</v>
      </c>
      <c r="P49" s="1" t="s">
        <v>37</v>
      </c>
      <c r="Q49" s="1" t="s">
        <v>50</v>
      </c>
      <c r="R49" s="1" t="s">
        <v>39</v>
      </c>
      <c r="S49" s="1" t="s">
        <v>61</v>
      </c>
      <c r="T49" s="1" t="s">
        <v>77</v>
      </c>
      <c r="U49" s="1" t="s">
        <v>36</v>
      </c>
      <c r="V49" s="1" t="s">
        <v>270</v>
      </c>
      <c r="W49" s="1" t="s">
        <v>271</v>
      </c>
      <c r="X49" s="1" t="s">
        <v>272</v>
      </c>
      <c r="Y49" s="1" t="s">
        <v>29</v>
      </c>
    </row>
    <row r="50" spans="1:25" x14ac:dyDescent="0.25">
      <c r="A50" s="1" t="s">
        <v>273</v>
      </c>
      <c r="B50" s="1" t="s">
        <v>108</v>
      </c>
      <c r="C50" s="1" t="s">
        <v>55</v>
      </c>
      <c r="D50" s="1" t="s">
        <v>28</v>
      </c>
      <c r="E50" s="1" t="s">
        <v>29</v>
      </c>
      <c r="F50" s="1" t="s">
        <v>30</v>
      </c>
      <c r="G50" s="1" t="s">
        <v>67</v>
      </c>
      <c r="H50" s="1" t="s">
        <v>29</v>
      </c>
      <c r="I50" s="1" t="s">
        <v>29</v>
      </c>
      <c r="J50" s="1" t="s">
        <v>48</v>
      </c>
      <c r="K50" s="1" t="s">
        <v>49</v>
      </c>
      <c r="L50" s="1" t="s">
        <v>59</v>
      </c>
      <c r="M50" s="1" t="s">
        <v>32</v>
      </c>
      <c r="N50">
        <v>1</v>
      </c>
      <c r="O50">
        <v>1</v>
      </c>
      <c r="P50" s="1" t="s">
        <v>40</v>
      </c>
      <c r="Q50" s="1" t="s">
        <v>61</v>
      </c>
      <c r="R50" s="1" t="s">
        <v>37</v>
      </c>
      <c r="S50" s="1" t="s">
        <v>38</v>
      </c>
      <c r="T50" s="1" t="s">
        <v>37</v>
      </c>
      <c r="U50" s="1" t="s">
        <v>32</v>
      </c>
      <c r="V50" s="1" t="s">
        <v>274</v>
      </c>
      <c r="W50" s="1" t="s">
        <v>275</v>
      </c>
      <c r="X50" s="1" t="s">
        <v>276</v>
      </c>
      <c r="Y50" s="1" t="s">
        <v>29</v>
      </c>
    </row>
    <row r="51" spans="1:25" x14ac:dyDescent="0.25">
      <c r="A51" s="1" t="s">
        <v>277</v>
      </c>
      <c r="B51" s="1" t="s">
        <v>45</v>
      </c>
      <c r="C51" s="1" t="s">
        <v>55</v>
      </c>
      <c r="D51" s="1" t="s">
        <v>66</v>
      </c>
      <c r="E51" s="1" t="s">
        <v>29</v>
      </c>
      <c r="F51" s="1" t="s">
        <v>30</v>
      </c>
      <c r="G51" s="1" t="s">
        <v>67</v>
      </c>
      <c r="H51" s="1" t="s">
        <v>29</v>
      </c>
      <c r="I51" s="1" t="s">
        <v>29</v>
      </c>
      <c r="J51" s="1" t="s">
        <v>33</v>
      </c>
      <c r="K51" s="1" t="s">
        <v>34</v>
      </c>
      <c r="L51" s="1" t="s">
        <v>35</v>
      </c>
      <c r="M51" s="1" t="s">
        <v>36</v>
      </c>
      <c r="N51">
        <v>0</v>
      </c>
      <c r="O51" s="1" t="s">
        <v>29</v>
      </c>
      <c r="P51" s="1" t="s">
        <v>40</v>
      </c>
      <c r="Q51" s="1" t="s">
        <v>50</v>
      </c>
      <c r="R51" s="1" t="s">
        <v>37</v>
      </c>
      <c r="S51" s="1" t="s">
        <v>38</v>
      </c>
      <c r="T51" s="1" t="s">
        <v>37</v>
      </c>
      <c r="U51" s="1" t="s">
        <v>36</v>
      </c>
      <c r="V51" s="1" t="s">
        <v>278</v>
      </c>
      <c r="W51" s="1" t="s">
        <v>279</v>
      </c>
      <c r="X51" s="1" t="s">
        <v>280</v>
      </c>
      <c r="Y51" s="1" t="s">
        <v>29</v>
      </c>
    </row>
    <row r="52" spans="1:25" x14ac:dyDescent="0.25">
      <c r="A52" s="1" t="s">
        <v>281</v>
      </c>
      <c r="B52" s="1" t="s">
        <v>45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29</v>
      </c>
      <c r="I52" s="1" t="s">
        <v>36</v>
      </c>
      <c r="J52" s="1" t="s">
        <v>89</v>
      </c>
      <c r="K52" s="1" t="s">
        <v>49</v>
      </c>
      <c r="L52" s="1" t="s">
        <v>35</v>
      </c>
      <c r="M52" s="1" t="s">
        <v>36</v>
      </c>
      <c r="N52">
        <v>1</v>
      </c>
      <c r="O52" s="1" t="s">
        <v>29</v>
      </c>
      <c r="P52" s="1" t="s">
        <v>60</v>
      </c>
      <c r="Q52" s="1" t="s">
        <v>50</v>
      </c>
      <c r="R52" s="1" t="s">
        <v>39</v>
      </c>
      <c r="S52" s="1" t="s">
        <v>38</v>
      </c>
      <c r="T52" s="1" t="s">
        <v>77</v>
      </c>
      <c r="U52" s="1" t="s">
        <v>36</v>
      </c>
      <c r="V52" s="1" t="s">
        <v>282</v>
      </c>
      <c r="W52" s="1" t="s">
        <v>283</v>
      </c>
      <c r="X52" s="1" t="s">
        <v>284</v>
      </c>
      <c r="Y52" s="1" t="s">
        <v>29</v>
      </c>
    </row>
    <row r="53" spans="1:25" x14ac:dyDescent="0.25">
      <c r="A53" s="1" t="s">
        <v>285</v>
      </c>
      <c r="B53" s="1" t="s">
        <v>108</v>
      </c>
      <c r="C53" s="1" t="s">
        <v>55</v>
      </c>
      <c r="D53" s="1" t="s">
        <v>28</v>
      </c>
      <c r="E53" s="1" t="s">
        <v>29</v>
      </c>
      <c r="F53" s="1" t="s">
        <v>30</v>
      </c>
      <c r="G53" s="1" t="s">
        <v>67</v>
      </c>
      <c r="H53" s="1" t="s">
        <v>29</v>
      </c>
      <c r="I53" s="1" t="s">
        <v>29</v>
      </c>
      <c r="J53" s="1" t="s">
        <v>48</v>
      </c>
      <c r="K53" s="1" t="s">
        <v>34</v>
      </c>
      <c r="L53" s="1" t="s">
        <v>69</v>
      </c>
      <c r="M53" s="1" t="s">
        <v>32</v>
      </c>
      <c r="N53">
        <v>0</v>
      </c>
      <c r="O53" s="1" t="s">
        <v>29</v>
      </c>
      <c r="P53" s="1" t="s">
        <v>37</v>
      </c>
      <c r="Q53" s="1" t="s">
        <v>50</v>
      </c>
      <c r="R53" s="1" t="s">
        <v>39</v>
      </c>
      <c r="S53" s="1" t="s">
        <v>50</v>
      </c>
      <c r="T53" s="1" t="s">
        <v>37</v>
      </c>
      <c r="U53" s="1" t="s">
        <v>32</v>
      </c>
      <c r="V53" s="1" t="s">
        <v>286</v>
      </c>
      <c r="W53" s="1" t="s">
        <v>287</v>
      </c>
      <c r="X53" s="1" t="s">
        <v>288</v>
      </c>
      <c r="Y53" s="1" t="s">
        <v>29</v>
      </c>
    </row>
    <row r="54" spans="1:25" x14ac:dyDescent="0.25">
      <c r="A54" s="1" t="s">
        <v>289</v>
      </c>
      <c r="B54" s="1" t="s">
        <v>45</v>
      </c>
      <c r="C54" s="1" t="s">
        <v>55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29</v>
      </c>
      <c r="I54" s="1" t="s">
        <v>32</v>
      </c>
      <c r="J54" s="1" t="s">
        <v>68</v>
      </c>
      <c r="K54" s="1" t="s">
        <v>49</v>
      </c>
      <c r="L54" s="1" t="s">
        <v>35</v>
      </c>
      <c r="M54" s="1" t="s">
        <v>36</v>
      </c>
      <c r="N54">
        <v>0</v>
      </c>
      <c r="O54" s="1" t="s">
        <v>29</v>
      </c>
      <c r="P54" s="1" t="s">
        <v>60</v>
      </c>
      <c r="Q54" s="1" t="s">
        <v>50</v>
      </c>
      <c r="R54" s="1" t="s">
        <v>37</v>
      </c>
      <c r="S54" s="1" t="s">
        <v>50</v>
      </c>
      <c r="T54" s="1" t="s">
        <v>37</v>
      </c>
      <c r="U54" s="1" t="s">
        <v>36</v>
      </c>
      <c r="V54" s="1" t="s">
        <v>290</v>
      </c>
      <c r="W54" s="1" t="s">
        <v>291</v>
      </c>
      <c r="X54" s="1" t="s">
        <v>292</v>
      </c>
      <c r="Y54" s="1" t="s">
        <v>29</v>
      </c>
    </row>
    <row r="55" spans="1:25" x14ac:dyDescent="0.25">
      <c r="A55" s="1" t="s">
        <v>293</v>
      </c>
      <c r="B55" s="1" t="s">
        <v>108</v>
      </c>
      <c r="C55" s="1" t="s">
        <v>55</v>
      </c>
      <c r="D55" s="1" t="s">
        <v>66</v>
      </c>
      <c r="E55" s="1" t="s">
        <v>29</v>
      </c>
      <c r="F55" s="1" t="s">
        <v>30</v>
      </c>
      <c r="G55" s="1" t="s">
        <v>126</v>
      </c>
      <c r="H55" s="1" t="s">
        <v>29</v>
      </c>
      <c r="I55" s="1" t="s">
        <v>32</v>
      </c>
      <c r="J55" s="1" t="s">
        <v>48</v>
      </c>
      <c r="K55" s="1" t="s">
        <v>34</v>
      </c>
      <c r="L55" s="1" t="s">
        <v>69</v>
      </c>
      <c r="M55" s="1" t="s">
        <v>36</v>
      </c>
      <c r="N55">
        <v>0</v>
      </c>
      <c r="O55" s="1" t="s">
        <v>29</v>
      </c>
      <c r="P55" s="1" t="s">
        <v>60</v>
      </c>
      <c r="Q55" s="1" t="s">
        <v>38</v>
      </c>
      <c r="R55" s="1" t="s">
        <v>37</v>
      </c>
      <c r="S55" s="1" t="s">
        <v>50</v>
      </c>
      <c r="T55" s="1" t="s">
        <v>37</v>
      </c>
      <c r="U55" s="1" t="s">
        <v>36</v>
      </c>
      <c r="V55" s="1" t="s">
        <v>294</v>
      </c>
      <c r="W55" s="1" t="s">
        <v>295</v>
      </c>
      <c r="X55" s="1" t="s">
        <v>296</v>
      </c>
      <c r="Y55" s="1" t="s">
        <v>29</v>
      </c>
    </row>
    <row r="56" spans="1:25" x14ac:dyDescent="0.25">
      <c r="A56" s="1" t="s">
        <v>297</v>
      </c>
      <c r="B56" s="1" t="s">
        <v>45</v>
      </c>
      <c r="C56" s="1" t="s">
        <v>55</v>
      </c>
      <c r="D56" s="1" t="s">
        <v>46</v>
      </c>
      <c r="E56" s="1" t="s">
        <v>29</v>
      </c>
      <c r="F56" s="1" t="s">
        <v>30</v>
      </c>
      <c r="G56" s="1" t="s">
        <v>31</v>
      </c>
      <c r="H56" s="1" t="s">
        <v>29</v>
      </c>
      <c r="I56" s="1" t="s">
        <v>36</v>
      </c>
      <c r="J56" s="1" t="s">
        <v>68</v>
      </c>
      <c r="K56" s="1" t="s">
        <v>90</v>
      </c>
      <c r="L56" s="1" t="s">
        <v>59</v>
      </c>
      <c r="M56" s="1" t="s">
        <v>36</v>
      </c>
      <c r="N56">
        <v>0</v>
      </c>
      <c r="O56" s="1" t="s">
        <v>29</v>
      </c>
      <c r="P56" s="1" t="s">
        <v>37</v>
      </c>
      <c r="Q56" s="1" t="s">
        <v>50</v>
      </c>
      <c r="R56" s="1" t="s">
        <v>37</v>
      </c>
      <c r="S56" s="1" t="s">
        <v>50</v>
      </c>
      <c r="T56" s="1" t="s">
        <v>37</v>
      </c>
      <c r="U56" s="1" t="s">
        <v>36</v>
      </c>
      <c r="V56" s="1" t="s">
        <v>298</v>
      </c>
      <c r="W56" s="1" t="s">
        <v>299</v>
      </c>
      <c r="X56" s="1" t="s">
        <v>300</v>
      </c>
      <c r="Y56" s="1" t="s">
        <v>29</v>
      </c>
    </row>
    <row r="57" spans="1:25" x14ac:dyDescent="0.25">
      <c r="A57" s="1" t="s">
        <v>301</v>
      </c>
      <c r="B57" s="1" t="s">
        <v>108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67</v>
      </c>
      <c r="H57" s="1" t="s">
        <v>29</v>
      </c>
      <c r="I57" s="1" t="s">
        <v>29</v>
      </c>
      <c r="J57" s="1" t="s">
        <v>48</v>
      </c>
      <c r="K57" s="1" t="s">
        <v>34</v>
      </c>
      <c r="L57" s="1" t="s">
        <v>69</v>
      </c>
      <c r="M57" s="1" t="s">
        <v>32</v>
      </c>
      <c r="N57">
        <v>1</v>
      </c>
      <c r="O57">
        <v>0</v>
      </c>
      <c r="P57" s="1" t="s">
        <v>40</v>
      </c>
      <c r="Q57" s="1" t="s">
        <v>50</v>
      </c>
      <c r="R57" s="1" t="s">
        <v>39</v>
      </c>
      <c r="S57" s="1" t="s">
        <v>50</v>
      </c>
      <c r="T57" s="1" t="s">
        <v>77</v>
      </c>
      <c r="U57" s="1" t="s">
        <v>32</v>
      </c>
      <c r="V57" s="1" t="s">
        <v>302</v>
      </c>
      <c r="W57" s="1" t="s">
        <v>303</v>
      </c>
      <c r="X57" s="1" t="s">
        <v>304</v>
      </c>
      <c r="Y57" s="1" t="s">
        <v>29</v>
      </c>
    </row>
    <row r="58" spans="1:25" x14ac:dyDescent="0.25">
      <c r="A58" s="1" t="s">
        <v>305</v>
      </c>
      <c r="B58" s="1" t="s">
        <v>45</v>
      </c>
      <c r="C58" s="1" t="s">
        <v>27</v>
      </c>
      <c r="D58" s="1" t="s">
        <v>46</v>
      </c>
      <c r="E58" s="1" t="s">
        <v>29</v>
      </c>
      <c r="F58" s="1" t="s">
        <v>30</v>
      </c>
      <c r="G58" s="1" t="s">
        <v>31</v>
      </c>
      <c r="H58" s="1" t="s">
        <v>29</v>
      </c>
      <c r="I58" s="1" t="s">
        <v>36</v>
      </c>
      <c r="J58" s="1" t="s">
        <v>48</v>
      </c>
      <c r="K58" s="1" t="s">
        <v>58</v>
      </c>
      <c r="L58" s="1" t="s">
        <v>59</v>
      </c>
      <c r="M58" s="1" t="s">
        <v>36</v>
      </c>
      <c r="N58">
        <v>0</v>
      </c>
      <c r="O58" s="1" t="s">
        <v>29</v>
      </c>
      <c r="P58" s="1" t="s">
        <v>37</v>
      </c>
      <c r="Q58" s="1" t="s">
        <v>38</v>
      </c>
      <c r="R58" s="1" t="s">
        <v>40</v>
      </c>
      <c r="S58" s="1" t="s">
        <v>61</v>
      </c>
      <c r="T58" s="1" t="s">
        <v>37</v>
      </c>
      <c r="U58" s="1" t="s">
        <v>36</v>
      </c>
      <c r="V58" s="1" t="s">
        <v>306</v>
      </c>
      <c r="W58" s="1" t="s">
        <v>307</v>
      </c>
      <c r="X58" s="1" t="s">
        <v>308</v>
      </c>
      <c r="Y58" s="1" t="s">
        <v>29</v>
      </c>
    </row>
    <row r="59" spans="1:25" x14ac:dyDescent="0.25">
      <c r="A59" s="1" t="s">
        <v>309</v>
      </c>
      <c r="B59" s="1" t="s">
        <v>45</v>
      </c>
      <c r="C59" s="1" t="s">
        <v>55</v>
      </c>
      <c r="D59" s="1" t="s">
        <v>28</v>
      </c>
      <c r="E59" s="1" t="s">
        <v>29</v>
      </c>
      <c r="F59" s="1" t="s">
        <v>30</v>
      </c>
      <c r="G59" s="1" t="s">
        <v>31</v>
      </c>
      <c r="H59" s="1" t="s">
        <v>29</v>
      </c>
      <c r="I59" s="1" t="s">
        <v>32</v>
      </c>
      <c r="J59" s="1" t="s">
        <v>89</v>
      </c>
      <c r="K59" s="1" t="s">
        <v>34</v>
      </c>
      <c r="L59" s="1" t="s">
        <v>69</v>
      </c>
      <c r="M59" s="1" t="s">
        <v>36</v>
      </c>
      <c r="N59">
        <v>1</v>
      </c>
      <c r="O59" s="1" t="s">
        <v>29</v>
      </c>
      <c r="P59" s="1" t="s">
        <v>310</v>
      </c>
      <c r="Q59" s="1" t="s">
        <v>38</v>
      </c>
      <c r="R59" s="1" t="s">
        <v>39</v>
      </c>
      <c r="S59" s="1" t="s">
        <v>38</v>
      </c>
      <c r="T59" s="1" t="s">
        <v>77</v>
      </c>
      <c r="U59" s="1" t="s">
        <v>36</v>
      </c>
      <c r="V59" s="1" t="s">
        <v>311</v>
      </c>
      <c r="W59" s="1" t="s">
        <v>312</v>
      </c>
      <c r="X59" s="1" t="s">
        <v>313</v>
      </c>
      <c r="Y59" s="1" t="s">
        <v>29</v>
      </c>
    </row>
    <row r="60" spans="1:25" x14ac:dyDescent="0.25">
      <c r="A60" s="1" t="s">
        <v>314</v>
      </c>
      <c r="B60" s="1" t="s">
        <v>108</v>
      </c>
      <c r="C60" s="1" t="s">
        <v>27</v>
      </c>
      <c r="D60" s="1" t="s">
        <v>66</v>
      </c>
      <c r="E60" s="1" t="s">
        <v>29</v>
      </c>
      <c r="F60" s="1" t="s">
        <v>30</v>
      </c>
      <c r="G60" s="1" t="s">
        <v>126</v>
      </c>
      <c r="H60" s="1" t="s">
        <v>29</v>
      </c>
      <c r="I60" s="1" t="s">
        <v>32</v>
      </c>
      <c r="J60" s="1" t="s">
        <v>48</v>
      </c>
      <c r="K60" s="1" t="s">
        <v>90</v>
      </c>
      <c r="L60" s="1" t="s">
        <v>35</v>
      </c>
      <c r="M60" s="1" t="s">
        <v>36</v>
      </c>
      <c r="N60">
        <v>0</v>
      </c>
      <c r="O60" s="1" t="s">
        <v>29</v>
      </c>
      <c r="P60" s="1" t="s">
        <v>40</v>
      </c>
      <c r="Q60" s="1" t="s">
        <v>50</v>
      </c>
      <c r="R60" s="1" t="s">
        <v>37</v>
      </c>
      <c r="S60" s="1" t="s">
        <v>38</v>
      </c>
      <c r="T60" s="1" t="s">
        <v>37</v>
      </c>
      <c r="U60" s="1" t="s">
        <v>36</v>
      </c>
      <c r="V60" s="1" t="s">
        <v>315</v>
      </c>
      <c r="W60" s="1" t="s">
        <v>316</v>
      </c>
      <c r="X60" s="1" t="s">
        <v>317</v>
      </c>
      <c r="Y60" s="1" t="s">
        <v>29</v>
      </c>
    </row>
    <row r="61" spans="1:25" x14ac:dyDescent="0.25">
      <c r="A61" s="1" t="s">
        <v>318</v>
      </c>
      <c r="B61" s="1" t="s">
        <v>45</v>
      </c>
      <c r="C61" s="1" t="s">
        <v>55</v>
      </c>
      <c r="D61" s="1" t="s">
        <v>46</v>
      </c>
      <c r="E61" s="1" t="s">
        <v>29</v>
      </c>
      <c r="F61" s="1" t="s">
        <v>30</v>
      </c>
      <c r="G61" s="1" t="s">
        <v>67</v>
      </c>
      <c r="H61" s="1" t="s">
        <v>29</v>
      </c>
      <c r="I61" s="1" t="s">
        <v>29</v>
      </c>
      <c r="J61" s="1" t="s">
        <v>57</v>
      </c>
      <c r="K61" s="1" t="s">
        <v>34</v>
      </c>
      <c r="L61" s="1" t="s">
        <v>35</v>
      </c>
      <c r="M61" s="1" t="s">
        <v>36</v>
      </c>
      <c r="N61">
        <v>0</v>
      </c>
      <c r="O61" s="1" t="s">
        <v>29</v>
      </c>
      <c r="P61" s="1" t="s">
        <v>37</v>
      </c>
      <c r="Q61" s="1" t="s">
        <v>38</v>
      </c>
      <c r="R61" s="1" t="s">
        <v>37</v>
      </c>
      <c r="S61" s="1" t="s">
        <v>61</v>
      </c>
      <c r="T61" s="1" t="s">
        <v>37</v>
      </c>
      <c r="U61" s="1" t="s">
        <v>32</v>
      </c>
      <c r="V61" s="1" t="s">
        <v>319</v>
      </c>
      <c r="W61" s="1" t="s">
        <v>320</v>
      </c>
      <c r="X61" s="1" t="s">
        <v>321</v>
      </c>
      <c r="Y61" s="1" t="s">
        <v>29</v>
      </c>
    </row>
    <row r="62" spans="1:25" x14ac:dyDescent="0.25">
      <c r="A62" s="1" t="s">
        <v>322</v>
      </c>
      <c r="B62" s="1" t="s">
        <v>45</v>
      </c>
      <c r="C62" s="1" t="s">
        <v>55</v>
      </c>
      <c r="D62" s="1" t="s">
        <v>28</v>
      </c>
      <c r="E62" s="1" t="s">
        <v>29</v>
      </c>
      <c r="F62" s="1" t="s">
        <v>30</v>
      </c>
      <c r="G62" s="1" t="s">
        <v>67</v>
      </c>
      <c r="H62" s="1" t="s">
        <v>29</v>
      </c>
      <c r="I62" s="1" t="s">
        <v>29</v>
      </c>
      <c r="J62" s="1" t="s">
        <v>33</v>
      </c>
      <c r="K62" s="1" t="s">
        <v>90</v>
      </c>
      <c r="L62" s="1" t="s">
        <v>59</v>
      </c>
      <c r="M62" s="1" t="s">
        <v>36</v>
      </c>
      <c r="N62">
        <v>0</v>
      </c>
      <c r="O62" s="1" t="s">
        <v>29</v>
      </c>
      <c r="P62" s="1" t="s">
        <v>37</v>
      </c>
      <c r="Q62" s="1" t="s">
        <v>38</v>
      </c>
      <c r="R62" s="1" t="s">
        <v>37</v>
      </c>
      <c r="S62" s="1" t="s">
        <v>38</v>
      </c>
      <c r="T62" s="1" t="s">
        <v>37</v>
      </c>
      <c r="U62" s="1" t="s">
        <v>36</v>
      </c>
      <c r="V62" s="1" t="s">
        <v>323</v>
      </c>
      <c r="W62" s="1" t="s">
        <v>324</v>
      </c>
      <c r="X62" s="1" t="s">
        <v>325</v>
      </c>
      <c r="Y62" s="1" t="s">
        <v>29</v>
      </c>
    </row>
    <row r="63" spans="1:25" x14ac:dyDescent="0.25">
      <c r="A63" s="1" t="s">
        <v>326</v>
      </c>
      <c r="B63" s="1" t="s">
        <v>45</v>
      </c>
      <c r="C63" s="1" t="s">
        <v>55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29</v>
      </c>
      <c r="I63" s="1" t="s">
        <v>32</v>
      </c>
      <c r="J63" s="1" t="s">
        <v>57</v>
      </c>
      <c r="K63" s="1" t="s">
        <v>90</v>
      </c>
      <c r="L63" s="1" t="s">
        <v>59</v>
      </c>
      <c r="M63" s="1" t="s">
        <v>36</v>
      </c>
      <c r="N63">
        <v>0</v>
      </c>
      <c r="O63" s="1" t="s">
        <v>29</v>
      </c>
      <c r="P63" s="1" t="s">
        <v>37</v>
      </c>
      <c r="Q63" s="1" t="s">
        <v>38</v>
      </c>
      <c r="R63" s="1" t="s">
        <v>39</v>
      </c>
      <c r="S63" s="1" t="s">
        <v>61</v>
      </c>
      <c r="T63" s="1" t="s">
        <v>37</v>
      </c>
      <c r="U63" s="1" t="s">
        <v>32</v>
      </c>
      <c r="V63" s="1" t="s">
        <v>327</v>
      </c>
      <c r="W63" s="1" t="s">
        <v>328</v>
      </c>
      <c r="X63" s="1" t="s">
        <v>329</v>
      </c>
      <c r="Y63" s="1" t="s">
        <v>29</v>
      </c>
    </row>
    <row r="64" spans="1:25" x14ac:dyDescent="0.25">
      <c r="A64" s="1" t="s">
        <v>330</v>
      </c>
      <c r="B64" s="1" t="s">
        <v>45</v>
      </c>
      <c r="C64" s="1" t="s">
        <v>55</v>
      </c>
      <c r="D64" s="1" t="s">
        <v>28</v>
      </c>
      <c r="E64" s="1" t="s">
        <v>29</v>
      </c>
      <c r="F64" s="1" t="s">
        <v>30</v>
      </c>
      <c r="G64" s="1" t="s">
        <v>109</v>
      </c>
      <c r="H64" s="1" t="s">
        <v>29</v>
      </c>
      <c r="I64" s="1" t="s">
        <v>32</v>
      </c>
      <c r="J64" s="1" t="s">
        <v>33</v>
      </c>
      <c r="K64" s="1" t="s">
        <v>49</v>
      </c>
      <c r="L64" s="1" t="s">
        <v>35</v>
      </c>
      <c r="M64" s="1" t="s">
        <v>36</v>
      </c>
      <c r="N64">
        <v>0</v>
      </c>
      <c r="O64" s="1" t="s">
        <v>29</v>
      </c>
      <c r="P64" s="1" t="s">
        <v>40</v>
      </c>
      <c r="Q64" s="1" t="s">
        <v>50</v>
      </c>
      <c r="R64" s="1" t="s">
        <v>39</v>
      </c>
      <c r="S64" s="1" t="s">
        <v>50</v>
      </c>
      <c r="T64" s="1" t="s">
        <v>77</v>
      </c>
      <c r="U64" s="1" t="s">
        <v>32</v>
      </c>
      <c r="V64" s="1" t="s">
        <v>331</v>
      </c>
      <c r="W64" s="1" t="s">
        <v>332</v>
      </c>
      <c r="X64" s="1" t="s">
        <v>333</v>
      </c>
      <c r="Y64" s="1" t="s">
        <v>29</v>
      </c>
    </row>
    <row r="65" spans="1:25" x14ac:dyDescent="0.25">
      <c r="A65" s="1" t="s">
        <v>334</v>
      </c>
      <c r="B65" s="1" t="s">
        <v>26</v>
      </c>
      <c r="C65" s="1" t="s">
        <v>55</v>
      </c>
      <c r="D65" s="1" t="s">
        <v>66</v>
      </c>
      <c r="F65" s="1" t="s">
        <v>30</v>
      </c>
      <c r="G65" s="1" t="s">
        <v>67</v>
      </c>
      <c r="H65" s="1" t="s">
        <v>29</v>
      </c>
      <c r="I65" s="1" t="s">
        <v>29</v>
      </c>
      <c r="J65" s="1" t="s">
        <v>33</v>
      </c>
      <c r="K65" s="1" t="s">
        <v>34</v>
      </c>
      <c r="L65" s="1" t="s">
        <v>35</v>
      </c>
      <c r="M65" s="1" t="s">
        <v>36</v>
      </c>
      <c r="N65">
        <v>0</v>
      </c>
      <c r="O65" s="1" t="s">
        <v>29</v>
      </c>
      <c r="P65" s="1" t="s">
        <v>37</v>
      </c>
      <c r="Q65" s="1" t="s">
        <v>50</v>
      </c>
      <c r="R65" s="1" t="s">
        <v>224</v>
      </c>
      <c r="S65" s="1" t="s">
        <v>38</v>
      </c>
      <c r="T65" s="1" t="s">
        <v>40</v>
      </c>
      <c r="U65" s="1" t="s">
        <v>36</v>
      </c>
      <c r="V65" s="1" t="s">
        <v>335</v>
      </c>
      <c r="W65" s="1" t="s">
        <v>336</v>
      </c>
      <c r="X65" s="1" t="s">
        <v>337</v>
      </c>
      <c r="Y65" s="1" t="s">
        <v>29</v>
      </c>
    </row>
    <row r="66" spans="1:25" x14ac:dyDescent="0.25">
      <c r="A66" s="1" t="s">
        <v>338</v>
      </c>
      <c r="B66" s="1" t="s">
        <v>45</v>
      </c>
      <c r="C66" s="1" t="s">
        <v>55</v>
      </c>
      <c r="D66" s="1" t="s">
        <v>46</v>
      </c>
      <c r="E66" s="1" t="s">
        <v>29</v>
      </c>
      <c r="F66" s="1" t="s">
        <v>30</v>
      </c>
      <c r="G66" s="1" t="s">
        <v>31</v>
      </c>
      <c r="H66" s="1" t="s">
        <v>29</v>
      </c>
      <c r="I66" s="1" t="s">
        <v>32</v>
      </c>
      <c r="J66" s="1" t="s">
        <v>48</v>
      </c>
      <c r="K66" s="1" t="s">
        <v>34</v>
      </c>
      <c r="L66" s="1" t="s">
        <v>59</v>
      </c>
      <c r="M66" s="1" t="s">
        <v>36</v>
      </c>
      <c r="N66">
        <v>0</v>
      </c>
      <c r="O66" s="1" t="s">
        <v>29</v>
      </c>
      <c r="P66" s="1" t="s">
        <v>37</v>
      </c>
      <c r="Q66" s="1" t="s">
        <v>50</v>
      </c>
      <c r="R66" s="1" t="s">
        <v>40</v>
      </c>
      <c r="S66" s="1" t="s">
        <v>50</v>
      </c>
      <c r="T66" s="1" t="s">
        <v>37</v>
      </c>
      <c r="U66" s="1" t="s">
        <v>32</v>
      </c>
      <c r="V66" s="1" t="s">
        <v>339</v>
      </c>
      <c r="W66" s="1" t="s">
        <v>340</v>
      </c>
      <c r="X66" s="1" t="s">
        <v>341</v>
      </c>
      <c r="Y66" s="1" t="s">
        <v>29</v>
      </c>
    </row>
    <row r="67" spans="1:25" x14ac:dyDescent="0.25">
      <c r="A67" s="1" t="s">
        <v>342</v>
      </c>
      <c r="B67" s="1" t="s">
        <v>45</v>
      </c>
      <c r="C67" s="1" t="s">
        <v>55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29</v>
      </c>
      <c r="I67" s="1" t="s">
        <v>32</v>
      </c>
      <c r="J67" s="1" t="s">
        <v>33</v>
      </c>
      <c r="K67" s="1" t="s">
        <v>34</v>
      </c>
      <c r="L67" s="1" t="s">
        <v>69</v>
      </c>
      <c r="M67" s="1" t="s">
        <v>36</v>
      </c>
      <c r="N67">
        <v>0</v>
      </c>
      <c r="O67" s="1" t="s">
        <v>29</v>
      </c>
      <c r="P67" s="1" t="s">
        <v>37</v>
      </c>
      <c r="Q67" s="1" t="s">
        <v>38</v>
      </c>
      <c r="R67" s="1" t="s">
        <v>37</v>
      </c>
      <c r="S67" s="1" t="s">
        <v>50</v>
      </c>
      <c r="T67" s="1" t="s">
        <v>37</v>
      </c>
      <c r="U67" s="1" t="s">
        <v>32</v>
      </c>
      <c r="V67" s="1" t="s">
        <v>343</v>
      </c>
      <c r="W67" s="1" t="s">
        <v>344</v>
      </c>
      <c r="X67" s="1" t="s">
        <v>345</v>
      </c>
      <c r="Y67" s="1" t="s">
        <v>29</v>
      </c>
    </row>
    <row r="68" spans="1:25" x14ac:dyDescent="0.25">
      <c r="A68" s="1" t="s">
        <v>346</v>
      </c>
      <c r="B68" s="1" t="s">
        <v>45</v>
      </c>
      <c r="C68" s="1" t="s">
        <v>55</v>
      </c>
      <c r="D68" s="1" t="s">
        <v>28</v>
      </c>
      <c r="E68" s="1" t="s">
        <v>29</v>
      </c>
      <c r="F68" s="1" t="s">
        <v>30</v>
      </c>
      <c r="G68" s="1" t="s">
        <v>67</v>
      </c>
      <c r="H68" s="1" t="s">
        <v>29</v>
      </c>
      <c r="I68" s="1" t="s">
        <v>29</v>
      </c>
      <c r="J68" s="1" t="s">
        <v>48</v>
      </c>
      <c r="K68" s="1" t="s">
        <v>34</v>
      </c>
      <c r="L68" s="1" t="s">
        <v>35</v>
      </c>
      <c r="M68" s="1" t="s">
        <v>36</v>
      </c>
      <c r="N68">
        <v>1</v>
      </c>
      <c r="O68" s="1" t="s">
        <v>29</v>
      </c>
      <c r="P68" s="1" t="s">
        <v>37</v>
      </c>
      <c r="Q68" s="1" t="s">
        <v>50</v>
      </c>
      <c r="R68" s="1" t="s">
        <v>39</v>
      </c>
      <c r="S68" s="1" t="s">
        <v>38</v>
      </c>
      <c r="T68" s="1" t="s">
        <v>77</v>
      </c>
      <c r="U68" s="1" t="s">
        <v>36</v>
      </c>
      <c r="V68" s="1" t="s">
        <v>347</v>
      </c>
      <c r="W68" s="1" t="s">
        <v>348</v>
      </c>
      <c r="X68" s="1" t="s">
        <v>349</v>
      </c>
      <c r="Y68" s="1" t="s">
        <v>29</v>
      </c>
    </row>
    <row r="69" spans="1:25" x14ac:dyDescent="0.25">
      <c r="A69" s="1" t="s">
        <v>350</v>
      </c>
      <c r="B69" s="1" t="s">
        <v>45</v>
      </c>
      <c r="C69" s="1" t="s">
        <v>55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29</v>
      </c>
      <c r="I69" s="1" t="s">
        <v>32</v>
      </c>
      <c r="J69" s="1" t="s">
        <v>33</v>
      </c>
      <c r="K69" s="1" t="s">
        <v>49</v>
      </c>
      <c r="L69" s="1" t="s">
        <v>59</v>
      </c>
      <c r="M69" s="1" t="s">
        <v>36</v>
      </c>
      <c r="N69">
        <v>0</v>
      </c>
      <c r="O69" s="1" t="s">
        <v>29</v>
      </c>
      <c r="P69" s="1" t="s">
        <v>37</v>
      </c>
      <c r="Q69" s="1" t="s">
        <v>50</v>
      </c>
      <c r="R69" s="1" t="s">
        <v>37</v>
      </c>
      <c r="S69" s="1" t="s">
        <v>38</v>
      </c>
      <c r="T69" s="1" t="s">
        <v>37</v>
      </c>
      <c r="U69" s="1" t="s">
        <v>36</v>
      </c>
      <c r="V69" s="1" t="s">
        <v>351</v>
      </c>
      <c r="W69" s="1" t="s">
        <v>352</v>
      </c>
      <c r="X69" s="1" t="s">
        <v>353</v>
      </c>
      <c r="Y69" s="1" t="s">
        <v>29</v>
      </c>
    </row>
    <row r="70" spans="1:25" x14ac:dyDescent="0.25">
      <c r="A70" s="1" t="s">
        <v>354</v>
      </c>
      <c r="B70" s="1" t="s">
        <v>26</v>
      </c>
      <c r="C70" s="1" t="s">
        <v>55</v>
      </c>
      <c r="D70" s="1" t="s">
        <v>28</v>
      </c>
      <c r="E70" s="1" t="s">
        <v>29</v>
      </c>
      <c r="F70" s="1" t="s">
        <v>30</v>
      </c>
      <c r="G70" s="1" t="s">
        <v>67</v>
      </c>
      <c r="H70" s="1" t="s">
        <v>29</v>
      </c>
      <c r="I70" s="1" t="s">
        <v>29</v>
      </c>
      <c r="J70" s="1" t="s">
        <v>121</v>
      </c>
      <c r="K70" s="1" t="s">
        <v>34</v>
      </c>
      <c r="L70" s="1" t="s">
        <v>59</v>
      </c>
      <c r="M70" s="1" t="s">
        <v>36</v>
      </c>
      <c r="N70">
        <v>0</v>
      </c>
      <c r="O70" s="1" t="s">
        <v>29</v>
      </c>
      <c r="P70" s="1" t="s">
        <v>37</v>
      </c>
      <c r="Q70" s="1" t="s">
        <v>61</v>
      </c>
      <c r="R70" s="1" t="s">
        <v>37</v>
      </c>
      <c r="S70" s="1" t="s">
        <v>38</v>
      </c>
      <c r="T70" s="1" t="s">
        <v>37</v>
      </c>
      <c r="U70" s="1" t="s">
        <v>36</v>
      </c>
      <c r="V70" s="1" t="s">
        <v>355</v>
      </c>
      <c r="W70" s="1" t="s">
        <v>356</v>
      </c>
      <c r="X70" s="1" t="s">
        <v>357</v>
      </c>
      <c r="Y70" s="1" t="s">
        <v>29</v>
      </c>
    </row>
    <row r="71" spans="1:25" x14ac:dyDescent="0.25">
      <c r="A71" s="1" t="s">
        <v>358</v>
      </c>
      <c r="B71" s="1" t="s">
        <v>45</v>
      </c>
      <c r="C71" s="1" t="s">
        <v>55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29</v>
      </c>
      <c r="I71" s="1" t="s">
        <v>32</v>
      </c>
      <c r="J71" s="1" t="s">
        <v>48</v>
      </c>
      <c r="K71" s="1" t="s">
        <v>136</v>
      </c>
      <c r="L71" s="1" t="s">
        <v>59</v>
      </c>
      <c r="M71" s="1" t="s">
        <v>36</v>
      </c>
      <c r="N71">
        <v>0</v>
      </c>
      <c r="O71" s="1" t="s">
        <v>29</v>
      </c>
      <c r="P71" s="1" t="s">
        <v>37</v>
      </c>
      <c r="Q71" s="1" t="s">
        <v>38</v>
      </c>
      <c r="R71" s="1" t="s">
        <v>37</v>
      </c>
      <c r="S71" s="1" t="s">
        <v>38</v>
      </c>
      <c r="T71" s="1" t="s">
        <v>77</v>
      </c>
      <c r="U71" s="1" t="s">
        <v>32</v>
      </c>
      <c r="V71" s="1" t="s">
        <v>359</v>
      </c>
      <c r="W71" s="1" t="s">
        <v>360</v>
      </c>
      <c r="X71" s="1" t="s">
        <v>361</v>
      </c>
      <c r="Y71" s="1" t="s">
        <v>29</v>
      </c>
    </row>
    <row r="72" spans="1:25" x14ac:dyDescent="0.25">
      <c r="A72" s="1" t="s">
        <v>362</v>
      </c>
      <c r="B72" s="1" t="s">
        <v>45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1" t="s">
        <v>29</v>
      </c>
      <c r="I72" s="1" t="s">
        <v>32</v>
      </c>
      <c r="J72" s="1" t="s">
        <v>33</v>
      </c>
      <c r="K72" s="1" t="s">
        <v>90</v>
      </c>
      <c r="L72" s="1" t="s">
        <v>35</v>
      </c>
      <c r="M72" s="1" t="s">
        <v>36</v>
      </c>
      <c r="N72">
        <v>0</v>
      </c>
      <c r="O72" s="1" t="s">
        <v>29</v>
      </c>
      <c r="P72" s="1" t="s">
        <v>60</v>
      </c>
      <c r="Q72" s="1" t="s">
        <v>38</v>
      </c>
      <c r="R72" s="1" t="s">
        <v>39</v>
      </c>
      <c r="S72" s="1" t="s">
        <v>38</v>
      </c>
      <c r="T72" s="1" t="s">
        <v>77</v>
      </c>
      <c r="U72" s="1" t="s">
        <v>32</v>
      </c>
      <c r="V72" s="1" t="s">
        <v>363</v>
      </c>
      <c r="W72" s="1" t="s">
        <v>364</v>
      </c>
      <c r="X72" s="1" t="s">
        <v>365</v>
      </c>
      <c r="Y72" s="1" t="s">
        <v>29</v>
      </c>
    </row>
    <row r="73" spans="1:25" x14ac:dyDescent="0.25">
      <c r="A73" s="1" t="s">
        <v>366</v>
      </c>
      <c r="B73" s="1" t="s">
        <v>367</v>
      </c>
      <c r="C73" s="1" t="s">
        <v>55</v>
      </c>
      <c r="D73" s="1" t="s">
        <v>28</v>
      </c>
      <c r="E73" s="1" t="s">
        <v>29</v>
      </c>
      <c r="F73" s="1" t="s">
        <v>30</v>
      </c>
      <c r="G73" s="1" t="s">
        <v>31</v>
      </c>
      <c r="H73" s="1" t="s">
        <v>29</v>
      </c>
      <c r="I73" s="1" t="s">
        <v>32</v>
      </c>
      <c r="J73" s="1" t="s">
        <v>121</v>
      </c>
      <c r="K73" s="1" t="s">
        <v>34</v>
      </c>
      <c r="L73" s="1" t="s">
        <v>35</v>
      </c>
      <c r="M73" s="1" t="s">
        <v>36</v>
      </c>
      <c r="N73">
        <v>0</v>
      </c>
      <c r="O73" s="1" t="s">
        <v>29</v>
      </c>
      <c r="P73" s="1" t="s">
        <v>40</v>
      </c>
      <c r="Q73" s="1" t="s">
        <v>38</v>
      </c>
      <c r="R73" s="1" t="s">
        <v>37</v>
      </c>
      <c r="S73" s="1" t="s">
        <v>38</v>
      </c>
      <c r="T73" s="1" t="s">
        <v>77</v>
      </c>
      <c r="U73" s="1" t="s">
        <v>32</v>
      </c>
      <c r="V73" s="1" t="s">
        <v>368</v>
      </c>
      <c r="W73" s="1" t="s">
        <v>369</v>
      </c>
      <c r="X73" s="1" t="s">
        <v>370</v>
      </c>
      <c r="Y73" s="1" t="s">
        <v>29</v>
      </c>
    </row>
    <row r="74" spans="1:25" x14ac:dyDescent="0.25">
      <c r="A74" s="1" t="s">
        <v>371</v>
      </c>
      <c r="B74" s="1" t="s">
        <v>45</v>
      </c>
      <c r="C74" s="1" t="s">
        <v>372</v>
      </c>
      <c r="D74" s="1" t="s">
        <v>66</v>
      </c>
      <c r="E74" s="1" t="s">
        <v>29</v>
      </c>
      <c r="F74" s="1" t="s">
        <v>373</v>
      </c>
      <c r="G74" s="1" t="s">
        <v>67</v>
      </c>
      <c r="H74" s="1" t="s">
        <v>29</v>
      </c>
      <c r="I74" s="1" t="s">
        <v>29</v>
      </c>
      <c r="J74" s="1" t="s">
        <v>57</v>
      </c>
      <c r="K74" s="1" t="s">
        <v>34</v>
      </c>
      <c r="L74" s="1" t="s">
        <v>59</v>
      </c>
      <c r="M74" s="1" t="s">
        <v>36</v>
      </c>
      <c r="N74">
        <v>0</v>
      </c>
      <c r="O74" s="1" t="s">
        <v>29</v>
      </c>
      <c r="P74" s="1" t="s">
        <v>40</v>
      </c>
      <c r="Q74" s="1" t="s">
        <v>50</v>
      </c>
      <c r="R74" s="1" t="s">
        <v>39</v>
      </c>
      <c r="S74" s="1" t="s">
        <v>76</v>
      </c>
      <c r="T74" s="1" t="s">
        <v>60</v>
      </c>
      <c r="U74" s="1" t="s">
        <v>32</v>
      </c>
      <c r="V74" s="1" t="s">
        <v>374</v>
      </c>
      <c r="W74" s="1" t="s">
        <v>375</v>
      </c>
      <c r="X74" s="1" t="s">
        <v>376</v>
      </c>
      <c r="Y74" s="1" t="s">
        <v>29</v>
      </c>
    </row>
    <row r="75" spans="1:25" x14ac:dyDescent="0.25">
      <c r="A75" s="1" t="s">
        <v>377</v>
      </c>
      <c r="B75" s="1" t="s">
        <v>45</v>
      </c>
      <c r="C75" s="1" t="s">
        <v>55</v>
      </c>
      <c r="D75" s="1" t="s">
        <v>28</v>
      </c>
      <c r="E75" s="1" t="s">
        <v>29</v>
      </c>
      <c r="F75" s="1" t="s">
        <v>269</v>
      </c>
      <c r="G75" s="1" t="s">
        <v>67</v>
      </c>
      <c r="H75" s="1" t="s">
        <v>29</v>
      </c>
      <c r="I75" s="1" t="s">
        <v>29</v>
      </c>
      <c r="J75" s="1" t="s">
        <v>48</v>
      </c>
      <c r="K75" s="1" t="s">
        <v>90</v>
      </c>
      <c r="L75" s="1" t="s">
        <v>59</v>
      </c>
      <c r="M75" s="1" t="s">
        <v>32</v>
      </c>
      <c r="N75">
        <v>1</v>
      </c>
      <c r="O75">
        <v>1</v>
      </c>
      <c r="P75" s="1" t="s">
        <v>37</v>
      </c>
      <c r="Q75" s="1" t="s">
        <v>50</v>
      </c>
      <c r="R75" s="1" t="s">
        <v>40</v>
      </c>
      <c r="S75" s="1" t="s">
        <v>61</v>
      </c>
      <c r="T75" s="1" t="s">
        <v>37</v>
      </c>
      <c r="U75" s="1" t="s">
        <v>32</v>
      </c>
      <c r="V75" s="1" t="s">
        <v>378</v>
      </c>
      <c r="W75" s="1" t="s">
        <v>379</v>
      </c>
      <c r="X75" s="1" t="s">
        <v>380</v>
      </c>
      <c r="Y75" s="1" t="s">
        <v>29</v>
      </c>
    </row>
    <row r="76" spans="1:25" x14ac:dyDescent="0.25">
      <c r="A76" s="1" t="s">
        <v>381</v>
      </c>
      <c r="B76" s="1" t="s">
        <v>45</v>
      </c>
      <c r="C76" s="1" t="s">
        <v>55</v>
      </c>
      <c r="D76" s="1" t="s">
        <v>28</v>
      </c>
      <c r="E76" s="1" t="s">
        <v>29</v>
      </c>
      <c r="F76" s="1" t="s">
        <v>269</v>
      </c>
      <c r="G76" s="1" t="s">
        <v>31</v>
      </c>
      <c r="H76" s="1" t="s">
        <v>29</v>
      </c>
      <c r="I76" s="1" t="s">
        <v>32</v>
      </c>
      <c r="J76" s="1" t="s">
        <v>33</v>
      </c>
      <c r="K76" s="1" t="s">
        <v>90</v>
      </c>
      <c r="L76" s="1" t="s">
        <v>59</v>
      </c>
      <c r="M76" s="1" t="s">
        <v>36</v>
      </c>
      <c r="N76">
        <v>0</v>
      </c>
      <c r="O76" s="1" t="s">
        <v>29</v>
      </c>
      <c r="P76" s="1" t="s">
        <v>40</v>
      </c>
      <c r="Q76" s="1" t="s">
        <v>50</v>
      </c>
      <c r="R76" s="1" t="s">
        <v>39</v>
      </c>
      <c r="S76" s="1" t="s">
        <v>38</v>
      </c>
      <c r="T76" s="1" t="s">
        <v>77</v>
      </c>
      <c r="U76" s="1" t="s">
        <v>36</v>
      </c>
      <c r="V76" s="1" t="s">
        <v>382</v>
      </c>
      <c r="W76" s="1" t="s">
        <v>383</v>
      </c>
      <c r="X76" s="1" t="s">
        <v>384</v>
      </c>
      <c r="Y76" s="1" t="s">
        <v>29</v>
      </c>
    </row>
    <row r="77" spans="1:25" x14ac:dyDescent="0.25">
      <c r="A77" s="1" t="s">
        <v>385</v>
      </c>
      <c r="B77" s="1" t="s">
        <v>45</v>
      </c>
      <c r="C77" s="1" t="s">
        <v>27</v>
      </c>
      <c r="D77" s="1" t="s">
        <v>46</v>
      </c>
      <c r="E77" s="1" t="s">
        <v>29</v>
      </c>
      <c r="F77" s="1" t="s">
        <v>269</v>
      </c>
      <c r="G77" s="1" t="s">
        <v>31</v>
      </c>
      <c r="H77" s="1" t="s">
        <v>29</v>
      </c>
      <c r="I77" s="1" t="s">
        <v>32</v>
      </c>
      <c r="J77" s="1" t="s">
        <v>33</v>
      </c>
      <c r="K77" s="1" t="s">
        <v>90</v>
      </c>
      <c r="L77" s="1" t="s">
        <v>35</v>
      </c>
      <c r="M77" s="1" t="s">
        <v>36</v>
      </c>
      <c r="N77">
        <v>0</v>
      </c>
      <c r="O77" s="1" t="s">
        <v>29</v>
      </c>
      <c r="P77" s="1" t="s">
        <v>40</v>
      </c>
      <c r="Q77" s="1" t="s">
        <v>50</v>
      </c>
      <c r="R77" s="1" t="s">
        <v>37</v>
      </c>
      <c r="S77" s="1" t="s">
        <v>50</v>
      </c>
      <c r="T77" s="1" t="s">
        <v>77</v>
      </c>
      <c r="U77" s="1" t="s">
        <v>32</v>
      </c>
      <c r="V77" s="1" t="s">
        <v>386</v>
      </c>
      <c r="W77" s="1" t="s">
        <v>387</v>
      </c>
      <c r="X77" s="1" t="s">
        <v>388</v>
      </c>
      <c r="Y77" s="1" t="s">
        <v>29</v>
      </c>
    </row>
    <row r="78" spans="1:25" x14ac:dyDescent="0.25">
      <c r="A78" s="1" t="s">
        <v>389</v>
      </c>
      <c r="B78" s="1" t="s">
        <v>45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29</v>
      </c>
      <c r="I78" s="1" t="s">
        <v>32</v>
      </c>
      <c r="J78" s="1" t="s">
        <v>48</v>
      </c>
      <c r="K78" s="1" t="s">
        <v>34</v>
      </c>
      <c r="L78" s="1" t="s">
        <v>35</v>
      </c>
      <c r="M78" s="1" t="s">
        <v>36</v>
      </c>
      <c r="N78">
        <v>0</v>
      </c>
      <c r="O78" s="1" t="s">
        <v>29</v>
      </c>
      <c r="P78" s="1" t="s">
        <v>40</v>
      </c>
      <c r="Q78" s="1" t="s">
        <v>50</v>
      </c>
      <c r="R78" s="1" t="s">
        <v>39</v>
      </c>
      <c r="S78" s="1" t="s">
        <v>50</v>
      </c>
      <c r="T78" s="1" t="s">
        <v>77</v>
      </c>
      <c r="U78" s="1" t="s">
        <v>32</v>
      </c>
      <c r="V78" s="1" t="s">
        <v>390</v>
      </c>
      <c r="W78" s="1" t="s">
        <v>391</v>
      </c>
      <c r="X78" s="1" t="s">
        <v>380</v>
      </c>
      <c r="Y78" s="1" t="s">
        <v>29</v>
      </c>
    </row>
    <row r="79" spans="1:25" x14ac:dyDescent="0.25">
      <c r="A79" s="1" t="s">
        <v>392</v>
      </c>
      <c r="B79" s="1" t="s">
        <v>108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126</v>
      </c>
      <c r="H79" s="1" t="s">
        <v>29</v>
      </c>
      <c r="I79" s="1" t="s">
        <v>32</v>
      </c>
      <c r="J79" s="1" t="s">
        <v>33</v>
      </c>
      <c r="K79" s="1" t="s">
        <v>49</v>
      </c>
      <c r="L79" s="1" t="s">
        <v>59</v>
      </c>
      <c r="M79" s="1" t="s">
        <v>36</v>
      </c>
      <c r="N79">
        <v>1</v>
      </c>
      <c r="O79" s="1" t="s">
        <v>29</v>
      </c>
      <c r="P79" s="1" t="s">
        <v>60</v>
      </c>
      <c r="Q79" s="1" t="s">
        <v>38</v>
      </c>
      <c r="R79" s="1" t="s">
        <v>39</v>
      </c>
      <c r="S79" s="1" t="s">
        <v>50</v>
      </c>
      <c r="T79" s="1" t="s">
        <v>77</v>
      </c>
      <c r="U79" s="1" t="s">
        <v>32</v>
      </c>
      <c r="V79" s="1" t="s">
        <v>393</v>
      </c>
      <c r="W79" s="1" t="s">
        <v>394</v>
      </c>
      <c r="X79" s="1" t="s">
        <v>325</v>
      </c>
      <c r="Y79" s="1" t="s">
        <v>29</v>
      </c>
    </row>
    <row r="80" spans="1:25" x14ac:dyDescent="0.25">
      <c r="A80" s="1" t="s">
        <v>395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109</v>
      </c>
      <c r="H80" s="1" t="s">
        <v>29</v>
      </c>
      <c r="I80" s="1" t="s">
        <v>32</v>
      </c>
      <c r="J80" s="1" t="s">
        <v>57</v>
      </c>
      <c r="K80" s="1" t="s">
        <v>34</v>
      </c>
      <c r="L80" s="1" t="s">
        <v>69</v>
      </c>
      <c r="M80" s="1" t="s">
        <v>36</v>
      </c>
      <c r="N80">
        <v>0</v>
      </c>
      <c r="O80" s="1" t="s">
        <v>29</v>
      </c>
      <c r="P80" s="1" t="s">
        <v>60</v>
      </c>
      <c r="Q80" s="1" t="s">
        <v>50</v>
      </c>
      <c r="R80" s="1" t="s">
        <v>39</v>
      </c>
      <c r="S80" s="1" t="s">
        <v>50</v>
      </c>
      <c r="T80" s="1" t="s">
        <v>77</v>
      </c>
      <c r="U80" s="1" t="s">
        <v>36</v>
      </c>
      <c r="V80" s="1" t="s">
        <v>396</v>
      </c>
      <c r="W80" s="1" t="s">
        <v>397</v>
      </c>
      <c r="X80" s="1" t="s">
        <v>398</v>
      </c>
      <c r="Y80" s="1" t="s">
        <v>29</v>
      </c>
    </row>
    <row r="81" spans="1:25" x14ac:dyDescent="0.25">
      <c r="A81" s="1" t="s">
        <v>399</v>
      </c>
      <c r="B81" s="1" t="s">
        <v>45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67</v>
      </c>
      <c r="H81" s="1" t="s">
        <v>29</v>
      </c>
      <c r="I81" s="1" t="s">
        <v>29</v>
      </c>
      <c r="J81" s="1" t="s">
        <v>33</v>
      </c>
      <c r="K81" s="1" t="s">
        <v>34</v>
      </c>
      <c r="L81" s="1" t="s">
        <v>35</v>
      </c>
      <c r="M81" s="1" t="s">
        <v>36</v>
      </c>
      <c r="N81">
        <v>0</v>
      </c>
      <c r="O81" s="1" t="s">
        <v>29</v>
      </c>
      <c r="P81" s="1" t="s">
        <v>40</v>
      </c>
      <c r="Q81" s="1" t="s">
        <v>50</v>
      </c>
      <c r="R81" s="1" t="s">
        <v>37</v>
      </c>
      <c r="S81" s="1" t="s">
        <v>50</v>
      </c>
      <c r="T81" s="1" t="s">
        <v>37</v>
      </c>
      <c r="U81" s="1" t="s">
        <v>36</v>
      </c>
      <c r="V81" s="1" t="s">
        <v>400</v>
      </c>
      <c r="W81" s="1" t="s">
        <v>401</v>
      </c>
      <c r="X81" s="1" t="s">
        <v>402</v>
      </c>
      <c r="Y81" s="1" t="s">
        <v>29</v>
      </c>
    </row>
    <row r="82" spans="1:25" x14ac:dyDescent="0.25">
      <c r="A82" s="1" t="s">
        <v>403</v>
      </c>
      <c r="B82" s="1" t="s">
        <v>108</v>
      </c>
      <c r="C82" s="1" t="s">
        <v>55</v>
      </c>
      <c r="D82" s="1" t="s">
        <v>66</v>
      </c>
      <c r="E82" s="1" t="s">
        <v>29</v>
      </c>
      <c r="F82" s="1" t="s">
        <v>30</v>
      </c>
      <c r="G82" s="1" t="s">
        <v>126</v>
      </c>
      <c r="H82" s="1" t="s">
        <v>29</v>
      </c>
      <c r="I82" s="1" t="s">
        <v>32</v>
      </c>
      <c r="J82" s="1" t="s">
        <v>57</v>
      </c>
      <c r="K82" s="1" t="s">
        <v>49</v>
      </c>
      <c r="L82" s="1" t="s">
        <v>35</v>
      </c>
      <c r="M82" s="1" t="s">
        <v>36</v>
      </c>
      <c r="N82">
        <v>0</v>
      </c>
      <c r="O82" s="1" t="s">
        <v>29</v>
      </c>
      <c r="P82" s="1" t="s">
        <v>37</v>
      </c>
      <c r="Q82" s="1" t="s">
        <v>38</v>
      </c>
      <c r="R82" s="1" t="s">
        <v>39</v>
      </c>
      <c r="S82" s="1" t="s">
        <v>50</v>
      </c>
      <c r="T82" s="1" t="s">
        <v>37</v>
      </c>
      <c r="U82" s="1" t="s">
        <v>32</v>
      </c>
      <c r="V82" s="1" t="s">
        <v>404</v>
      </c>
      <c r="W82" s="1" t="s">
        <v>405</v>
      </c>
      <c r="X82" s="1" t="s">
        <v>406</v>
      </c>
      <c r="Y82" s="1" t="s">
        <v>29</v>
      </c>
    </row>
    <row r="83" spans="1:25" x14ac:dyDescent="0.25">
      <c r="A83" s="1" t="s">
        <v>407</v>
      </c>
      <c r="B83" s="1" t="s">
        <v>45</v>
      </c>
      <c r="C83" s="1" t="s">
        <v>55</v>
      </c>
      <c r="D83" s="1" t="s">
        <v>28</v>
      </c>
      <c r="E83" s="1" t="s">
        <v>29</v>
      </c>
      <c r="F83" s="1" t="s">
        <v>30</v>
      </c>
      <c r="G83" s="1" t="s">
        <v>67</v>
      </c>
      <c r="H83" s="1" t="s">
        <v>29</v>
      </c>
      <c r="I83" s="1" t="s">
        <v>29</v>
      </c>
      <c r="J83" s="1" t="s">
        <v>121</v>
      </c>
      <c r="K83" s="1" t="s">
        <v>34</v>
      </c>
      <c r="L83" s="1" t="s">
        <v>69</v>
      </c>
      <c r="M83" s="1" t="s">
        <v>32</v>
      </c>
      <c r="N83">
        <v>1</v>
      </c>
      <c r="O83">
        <v>0</v>
      </c>
      <c r="P83" s="1" t="s">
        <v>37</v>
      </c>
      <c r="Q83" s="1" t="s">
        <v>38</v>
      </c>
      <c r="R83" s="1" t="s">
        <v>40</v>
      </c>
      <c r="S83" s="1" t="s">
        <v>50</v>
      </c>
      <c r="T83" s="1" t="s">
        <v>37</v>
      </c>
      <c r="U83" s="1" t="s">
        <v>36</v>
      </c>
      <c r="V83" s="1" t="s">
        <v>408</v>
      </c>
      <c r="W83" s="1" t="s">
        <v>409</v>
      </c>
      <c r="X83" s="1" t="s">
        <v>410</v>
      </c>
      <c r="Y83" s="1" t="s">
        <v>29</v>
      </c>
    </row>
    <row r="84" spans="1:25" x14ac:dyDescent="0.25">
      <c r="A84" s="1" t="s">
        <v>411</v>
      </c>
      <c r="B84" s="1" t="s">
        <v>45</v>
      </c>
      <c r="C84" s="1" t="s">
        <v>55</v>
      </c>
      <c r="D84" s="1" t="s">
        <v>28</v>
      </c>
      <c r="E84" s="1" t="s">
        <v>29</v>
      </c>
      <c r="F84" s="1" t="s">
        <v>30</v>
      </c>
      <c r="G84" s="1" t="s">
        <v>109</v>
      </c>
      <c r="H84" s="1" t="s">
        <v>29</v>
      </c>
      <c r="I84" s="1" t="s">
        <v>32</v>
      </c>
      <c r="J84" s="1" t="s">
        <v>48</v>
      </c>
      <c r="K84" s="1" t="s">
        <v>90</v>
      </c>
      <c r="L84" s="1" t="s">
        <v>35</v>
      </c>
      <c r="M84" s="1" t="s">
        <v>36</v>
      </c>
      <c r="N84">
        <v>1</v>
      </c>
      <c r="O84" s="1" t="s">
        <v>29</v>
      </c>
      <c r="P84" s="1" t="s">
        <v>60</v>
      </c>
      <c r="Q84" s="1" t="s">
        <v>50</v>
      </c>
      <c r="R84" s="1" t="s">
        <v>39</v>
      </c>
      <c r="S84" s="1" t="s">
        <v>50</v>
      </c>
      <c r="T84" s="1" t="s">
        <v>77</v>
      </c>
      <c r="U84" s="1" t="s">
        <v>36</v>
      </c>
      <c r="V84" s="1" t="s">
        <v>412</v>
      </c>
      <c r="W84" s="1" t="s">
        <v>413</v>
      </c>
      <c r="X84" s="1" t="s">
        <v>414</v>
      </c>
      <c r="Y84" s="1" t="s">
        <v>29</v>
      </c>
    </row>
    <row r="85" spans="1:25" x14ac:dyDescent="0.25">
      <c r="A85" s="1" t="s">
        <v>415</v>
      </c>
      <c r="B85" s="1" t="s">
        <v>45</v>
      </c>
      <c r="C85" s="1" t="s">
        <v>55</v>
      </c>
      <c r="D85" s="1" t="s">
        <v>28</v>
      </c>
      <c r="E85" s="1" t="s">
        <v>29</v>
      </c>
      <c r="F85" s="1" t="s">
        <v>88</v>
      </c>
      <c r="G85" s="1" t="s">
        <v>67</v>
      </c>
      <c r="H85" s="1" t="s">
        <v>29</v>
      </c>
      <c r="I85" s="1" t="s">
        <v>29</v>
      </c>
      <c r="J85" s="1" t="s">
        <v>48</v>
      </c>
      <c r="K85" s="1" t="s">
        <v>34</v>
      </c>
      <c r="L85" s="1" t="s">
        <v>35</v>
      </c>
      <c r="M85" s="1" t="s">
        <v>36</v>
      </c>
      <c r="N85">
        <v>0</v>
      </c>
      <c r="O85" s="1" t="s">
        <v>29</v>
      </c>
      <c r="P85" s="1" t="s">
        <v>40</v>
      </c>
      <c r="Q85" s="1" t="s">
        <v>50</v>
      </c>
      <c r="R85" s="1" t="s">
        <v>40</v>
      </c>
      <c r="S85" s="1" t="s">
        <v>50</v>
      </c>
      <c r="T85" s="1" t="s">
        <v>37</v>
      </c>
      <c r="U85" s="1" t="s">
        <v>36</v>
      </c>
      <c r="V85" s="1" t="s">
        <v>416</v>
      </c>
      <c r="W85" s="1" t="s">
        <v>417</v>
      </c>
      <c r="X85" s="1" t="s">
        <v>214</v>
      </c>
      <c r="Y85" s="1" t="s">
        <v>29</v>
      </c>
    </row>
    <row r="86" spans="1:25" x14ac:dyDescent="0.25">
      <c r="A86" s="1" t="s">
        <v>418</v>
      </c>
      <c r="B86" s="1" t="s">
        <v>45</v>
      </c>
      <c r="C86" s="1" t="s">
        <v>55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29</v>
      </c>
      <c r="I86" s="1" t="s">
        <v>32</v>
      </c>
      <c r="J86" s="1" t="s">
        <v>33</v>
      </c>
      <c r="K86" s="1" t="s">
        <v>34</v>
      </c>
      <c r="L86" s="1" t="s">
        <v>35</v>
      </c>
      <c r="M86" s="1" t="s">
        <v>36</v>
      </c>
      <c r="N86">
        <v>0</v>
      </c>
      <c r="O86" s="1" t="s">
        <v>29</v>
      </c>
      <c r="P86" s="1" t="s">
        <v>40</v>
      </c>
      <c r="Q86" s="1" t="s">
        <v>38</v>
      </c>
      <c r="R86" s="1" t="s">
        <v>40</v>
      </c>
      <c r="S86" s="1" t="s">
        <v>38</v>
      </c>
      <c r="T86" s="1" t="s">
        <v>37</v>
      </c>
      <c r="U86" s="1" t="s">
        <v>36</v>
      </c>
      <c r="V86" s="1" t="s">
        <v>419</v>
      </c>
      <c r="W86" s="1" t="s">
        <v>420</v>
      </c>
      <c r="X86" s="1" t="s">
        <v>214</v>
      </c>
      <c r="Y86" s="1" t="s">
        <v>29</v>
      </c>
    </row>
    <row r="87" spans="1:25" x14ac:dyDescent="0.25">
      <c r="A87" s="1" t="s">
        <v>421</v>
      </c>
      <c r="B87" s="1" t="s">
        <v>45</v>
      </c>
      <c r="C87" s="1" t="s">
        <v>55</v>
      </c>
      <c r="D87" s="1" t="s">
        <v>46</v>
      </c>
      <c r="E87" s="1" t="s">
        <v>29</v>
      </c>
      <c r="F87" s="1" t="s">
        <v>88</v>
      </c>
      <c r="G87" s="1" t="s">
        <v>31</v>
      </c>
      <c r="H87" s="1" t="s">
        <v>29</v>
      </c>
      <c r="I87" s="1" t="s">
        <v>36</v>
      </c>
      <c r="J87" s="1" t="s">
        <v>57</v>
      </c>
      <c r="K87" s="1" t="s">
        <v>58</v>
      </c>
      <c r="L87" s="1" t="s">
        <v>59</v>
      </c>
      <c r="M87" s="1" t="s">
        <v>36</v>
      </c>
      <c r="N87">
        <v>0</v>
      </c>
      <c r="O87" s="1" t="s">
        <v>29</v>
      </c>
      <c r="P87" s="1" t="s">
        <v>70</v>
      </c>
      <c r="Q87" s="1" t="s">
        <v>76</v>
      </c>
      <c r="R87" s="1" t="s">
        <v>39</v>
      </c>
      <c r="S87" s="1" t="s">
        <v>38</v>
      </c>
      <c r="T87" s="1" t="s">
        <v>40</v>
      </c>
      <c r="U87" s="1" t="s">
        <v>32</v>
      </c>
      <c r="V87" s="1" t="s">
        <v>422</v>
      </c>
      <c r="W87" s="1" t="s">
        <v>423</v>
      </c>
      <c r="X87" s="1" t="s">
        <v>424</v>
      </c>
      <c r="Y87" s="1" t="s">
        <v>29</v>
      </c>
    </row>
    <row r="88" spans="1:25" x14ac:dyDescent="0.25">
      <c r="A88" s="1" t="s">
        <v>425</v>
      </c>
      <c r="B88" s="1" t="s">
        <v>45</v>
      </c>
      <c r="C88" s="1" t="s">
        <v>55</v>
      </c>
      <c r="D88" s="1" t="s">
        <v>28</v>
      </c>
      <c r="E88" s="1" t="s">
        <v>29</v>
      </c>
      <c r="F88" s="1" t="s">
        <v>30</v>
      </c>
      <c r="G88" s="1" t="s">
        <v>109</v>
      </c>
      <c r="H88" s="1" t="s">
        <v>29</v>
      </c>
      <c r="I88" s="1" t="s">
        <v>32</v>
      </c>
      <c r="J88" s="1" t="s">
        <v>33</v>
      </c>
      <c r="K88" s="1" t="s">
        <v>90</v>
      </c>
      <c r="L88" s="1" t="s">
        <v>59</v>
      </c>
      <c r="M88" s="1" t="s">
        <v>36</v>
      </c>
      <c r="N88">
        <v>1</v>
      </c>
      <c r="O88" s="1" t="s">
        <v>29</v>
      </c>
      <c r="P88" s="1" t="s">
        <v>37</v>
      </c>
      <c r="Q88" s="1" t="s">
        <v>38</v>
      </c>
      <c r="R88" s="1" t="s">
        <v>40</v>
      </c>
      <c r="S88" s="1" t="s">
        <v>50</v>
      </c>
      <c r="T88" s="1" t="s">
        <v>40</v>
      </c>
      <c r="U88" s="1" t="s">
        <v>32</v>
      </c>
      <c r="V88" s="1" t="s">
        <v>426</v>
      </c>
      <c r="W88" s="1" t="s">
        <v>427</v>
      </c>
      <c r="X88" s="1" t="s">
        <v>214</v>
      </c>
      <c r="Y88" s="1" t="s">
        <v>29</v>
      </c>
    </row>
    <row r="89" spans="1:25" x14ac:dyDescent="0.25">
      <c r="A89" s="1" t="s">
        <v>428</v>
      </c>
      <c r="B89" s="1" t="s">
        <v>45</v>
      </c>
      <c r="C89" s="1" t="s">
        <v>55</v>
      </c>
      <c r="D89" s="1" t="s">
        <v>28</v>
      </c>
      <c r="E89" s="1" t="s">
        <v>29</v>
      </c>
      <c r="F89" s="1" t="s">
        <v>30</v>
      </c>
      <c r="G89" s="1" t="s">
        <v>67</v>
      </c>
      <c r="H89" s="1" t="s">
        <v>29</v>
      </c>
      <c r="I89" s="1" t="s">
        <v>29</v>
      </c>
      <c r="J89" s="1" t="s">
        <v>48</v>
      </c>
      <c r="K89" s="1" t="s">
        <v>34</v>
      </c>
      <c r="L89" s="1" t="s">
        <v>59</v>
      </c>
      <c r="M89" s="1" t="s">
        <v>36</v>
      </c>
      <c r="N89">
        <v>1</v>
      </c>
      <c r="O89" s="1" t="s">
        <v>29</v>
      </c>
      <c r="P89" s="1" t="s">
        <v>60</v>
      </c>
      <c r="Q89" s="1" t="s">
        <v>50</v>
      </c>
      <c r="R89" s="1" t="s">
        <v>37</v>
      </c>
      <c r="S89" s="1" t="s">
        <v>50</v>
      </c>
      <c r="T89" s="1" t="s">
        <v>77</v>
      </c>
      <c r="U89" s="1" t="s">
        <v>36</v>
      </c>
      <c r="V89" s="1" t="s">
        <v>429</v>
      </c>
      <c r="W89" s="1" t="s">
        <v>430</v>
      </c>
      <c r="X89" s="1" t="s">
        <v>431</v>
      </c>
      <c r="Y89" s="1" t="s">
        <v>29</v>
      </c>
    </row>
    <row r="90" spans="1:25" x14ac:dyDescent="0.25">
      <c r="A90" s="1" t="s">
        <v>432</v>
      </c>
      <c r="B90" s="1" t="s">
        <v>45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109</v>
      </c>
      <c r="H90" s="1" t="s">
        <v>29</v>
      </c>
      <c r="I90" s="1" t="s">
        <v>36</v>
      </c>
      <c r="J90" s="1" t="s">
        <v>33</v>
      </c>
      <c r="K90" s="1" t="s">
        <v>90</v>
      </c>
      <c r="L90" s="1" t="s">
        <v>35</v>
      </c>
      <c r="M90" s="1" t="s">
        <v>36</v>
      </c>
      <c r="N90">
        <v>0</v>
      </c>
      <c r="O90" s="1" t="s">
        <v>29</v>
      </c>
      <c r="P90" s="1" t="s">
        <v>40</v>
      </c>
      <c r="Q90" s="1" t="s">
        <v>38</v>
      </c>
      <c r="R90" s="1" t="s">
        <v>40</v>
      </c>
      <c r="S90" s="1" t="s">
        <v>50</v>
      </c>
      <c r="T90" s="1" t="s">
        <v>60</v>
      </c>
      <c r="U90" s="1" t="s">
        <v>36</v>
      </c>
      <c r="V90" s="1" t="s">
        <v>433</v>
      </c>
      <c r="W90" s="1" t="s">
        <v>434</v>
      </c>
      <c r="X90" s="1" t="s">
        <v>435</v>
      </c>
      <c r="Y90" s="1" t="s">
        <v>29</v>
      </c>
    </row>
    <row r="91" spans="1:25" x14ac:dyDescent="0.25">
      <c r="A91" s="1" t="s">
        <v>436</v>
      </c>
      <c r="B91" s="1" t="s">
        <v>45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67</v>
      </c>
      <c r="H91" s="1" t="s">
        <v>29</v>
      </c>
      <c r="I91" s="1" t="s">
        <v>29</v>
      </c>
      <c r="J91" s="1" t="s">
        <v>33</v>
      </c>
      <c r="K91" s="1" t="s">
        <v>90</v>
      </c>
      <c r="L91" s="1" t="s">
        <v>59</v>
      </c>
      <c r="M91" s="1" t="s">
        <v>36</v>
      </c>
      <c r="N91">
        <v>0</v>
      </c>
      <c r="O91" s="1" t="s">
        <v>29</v>
      </c>
      <c r="P91" s="1" t="s">
        <v>40</v>
      </c>
      <c r="Q91" s="1" t="s">
        <v>50</v>
      </c>
      <c r="R91" s="1" t="s">
        <v>40</v>
      </c>
      <c r="S91" s="1" t="s">
        <v>38</v>
      </c>
      <c r="T91" s="1" t="s">
        <v>37</v>
      </c>
      <c r="U91" s="1" t="s">
        <v>36</v>
      </c>
      <c r="V91" s="1" t="s">
        <v>437</v>
      </c>
      <c r="W91" s="1" t="s">
        <v>438</v>
      </c>
      <c r="X91" s="1" t="s">
        <v>439</v>
      </c>
      <c r="Y91" s="1" t="s">
        <v>29</v>
      </c>
    </row>
    <row r="92" spans="1:25" x14ac:dyDescent="0.25">
      <c r="A92" s="1" t="s">
        <v>440</v>
      </c>
      <c r="B92" s="1" t="s">
        <v>108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67</v>
      </c>
      <c r="H92" s="1" t="s">
        <v>29</v>
      </c>
      <c r="I92" s="1" t="s">
        <v>29</v>
      </c>
      <c r="J92" s="1" t="s">
        <v>121</v>
      </c>
      <c r="K92" s="1" t="s">
        <v>34</v>
      </c>
      <c r="L92" s="1" t="s">
        <v>69</v>
      </c>
      <c r="M92" s="1" t="s">
        <v>36</v>
      </c>
      <c r="N92">
        <v>0</v>
      </c>
      <c r="O92" s="1" t="s">
        <v>29</v>
      </c>
      <c r="P92" s="1" t="s">
        <v>37</v>
      </c>
      <c r="Q92" s="1" t="s">
        <v>38</v>
      </c>
      <c r="R92" s="1" t="s">
        <v>37</v>
      </c>
      <c r="S92" s="1" t="s">
        <v>50</v>
      </c>
      <c r="T92" s="1" t="s">
        <v>77</v>
      </c>
      <c r="U92" s="1" t="s">
        <v>36</v>
      </c>
      <c r="V92" s="1" t="s">
        <v>441</v>
      </c>
      <c r="W92" s="1" t="s">
        <v>442</v>
      </c>
      <c r="X92" s="1" t="s">
        <v>443</v>
      </c>
      <c r="Y92" s="1" t="s">
        <v>29</v>
      </c>
    </row>
    <row r="93" spans="1:25" x14ac:dyDescent="0.25">
      <c r="A93" s="1" t="s">
        <v>444</v>
      </c>
      <c r="B93" s="1" t="s">
        <v>45</v>
      </c>
      <c r="C93" s="1" t="s">
        <v>27</v>
      </c>
      <c r="D93" s="1" t="s">
        <v>66</v>
      </c>
      <c r="E93" s="1" t="s">
        <v>29</v>
      </c>
      <c r="F93" s="1" t="s">
        <v>30</v>
      </c>
      <c r="G93" s="1" t="s">
        <v>31</v>
      </c>
      <c r="H93" s="1" t="s">
        <v>29</v>
      </c>
      <c r="I93" s="1" t="s">
        <v>32</v>
      </c>
      <c r="J93" s="1" t="s">
        <v>33</v>
      </c>
      <c r="K93" s="1" t="s">
        <v>58</v>
      </c>
      <c r="L93" s="1" t="s">
        <v>59</v>
      </c>
      <c r="M93" s="1" t="s">
        <v>36</v>
      </c>
      <c r="N93">
        <v>1</v>
      </c>
      <c r="O93" s="1" t="s">
        <v>29</v>
      </c>
      <c r="P93" s="1" t="s">
        <v>40</v>
      </c>
      <c r="Q93" s="1" t="s">
        <v>50</v>
      </c>
      <c r="R93" s="1" t="s">
        <v>37</v>
      </c>
      <c r="S93" s="1" t="s">
        <v>50</v>
      </c>
      <c r="T93" s="1" t="s">
        <v>77</v>
      </c>
      <c r="U93" s="1" t="s">
        <v>36</v>
      </c>
      <c r="V93" s="1" t="s">
        <v>445</v>
      </c>
      <c r="W93" s="1" t="s">
        <v>446</v>
      </c>
      <c r="X93" s="1" t="s">
        <v>214</v>
      </c>
      <c r="Y93" s="1" t="s">
        <v>29</v>
      </c>
    </row>
    <row r="94" spans="1:25" x14ac:dyDescent="0.25">
      <c r="A94" s="1" t="s">
        <v>447</v>
      </c>
      <c r="B94" s="1" t="s">
        <v>45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67</v>
      </c>
      <c r="H94" s="1" t="s">
        <v>29</v>
      </c>
      <c r="I94" s="1" t="s">
        <v>29</v>
      </c>
      <c r="J94" s="1" t="s">
        <v>33</v>
      </c>
      <c r="K94" s="1" t="s">
        <v>34</v>
      </c>
      <c r="L94" s="1" t="s">
        <v>69</v>
      </c>
      <c r="M94" s="1" t="s">
        <v>36</v>
      </c>
      <c r="N94">
        <v>0</v>
      </c>
      <c r="O94" s="1" t="s">
        <v>29</v>
      </c>
      <c r="P94" s="1" t="s">
        <v>37</v>
      </c>
      <c r="Q94" s="1" t="s">
        <v>38</v>
      </c>
      <c r="R94" s="1" t="s">
        <v>37</v>
      </c>
      <c r="S94" s="1" t="s">
        <v>61</v>
      </c>
      <c r="T94" s="1" t="s">
        <v>77</v>
      </c>
      <c r="U94" s="1" t="s">
        <v>36</v>
      </c>
      <c r="V94" s="1" t="s">
        <v>448</v>
      </c>
      <c r="W94" s="1" t="s">
        <v>449</v>
      </c>
      <c r="X94" s="1" t="s">
        <v>450</v>
      </c>
      <c r="Y94" s="1" t="s">
        <v>29</v>
      </c>
    </row>
    <row r="95" spans="1:25" x14ac:dyDescent="0.25">
      <c r="A95" s="1" t="s">
        <v>451</v>
      </c>
      <c r="B95" s="1" t="s">
        <v>108</v>
      </c>
      <c r="C95" s="1" t="s">
        <v>27</v>
      </c>
      <c r="D95" s="1" t="s">
        <v>452</v>
      </c>
      <c r="E95" s="1" t="s">
        <v>29</v>
      </c>
      <c r="F95" s="1" t="s">
        <v>30</v>
      </c>
      <c r="G95" s="1" t="s">
        <v>67</v>
      </c>
      <c r="H95" s="1" t="s">
        <v>29</v>
      </c>
      <c r="I95" s="1" t="s">
        <v>29</v>
      </c>
      <c r="J95" s="1" t="s">
        <v>121</v>
      </c>
      <c r="K95" s="1" t="s">
        <v>34</v>
      </c>
      <c r="L95" s="1" t="s">
        <v>35</v>
      </c>
      <c r="M95" s="1" t="s">
        <v>36</v>
      </c>
      <c r="N95">
        <v>0</v>
      </c>
      <c r="O95" s="1" t="s">
        <v>29</v>
      </c>
      <c r="P95" s="1" t="s">
        <v>40</v>
      </c>
      <c r="Q95" s="1" t="s">
        <v>38</v>
      </c>
      <c r="R95" s="1" t="s">
        <v>39</v>
      </c>
      <c r="S95" s="1" t="s">
        <v>38</v>
      </c>
      <c r="T95" s="1" t="s">
        <v>77</v>
      </c>
      <c r="U95" s="1" t="s">
        <v>36</v>
      </c>
      <c r="V95" s="1" t="s">
        <v>453</v>
      </c>
      <c r="W95" s="1" t="s">
        <v>454</v>
      </c>
      <c r="X95" s="1" t="s">
        <v>455</v>
      </c>
      <c r="Y95" s="1" t="s">
        <v>29</v>
      </c>
    </row>
    <row r="96" spans="1:25" x14ac:dyDescent="0.25">
      <c r="A96" s="1" t="s">
        <v>456</v>
      </c>
      <c r="B96" s="1" t="s">
        <v>26</v>
      </c>
      <c r="C96" s="1" t="s">
        <v>27</v>
      </c>
      <c r="D96" s="1" t="s">
        <v>66</v>
      </c>
      <c r="E96" s="1" t="s">
        <v>29</v>
      </c>
      <c r="F96" s="1" t="s">
        <v>30</v>
      </c>
      <c r="G96" s="1" t="s">
        <v>31</v>
      </c>
      <c r="H96" s="1" t="s">
        <v>29</v>
      </c>
      <c r="I96" s="1" t="s">
        <v>36</v>
      </c>
      <c r="J96" s="1" t="s">
        <v>57</v>
      </c>
      <c r="K96" s="1" t="s">
        <v>34</v>
      </c>
      <c r="L96" s="1" t="s">
        <v>199</v>
      </c>
      <c r="M96" s="1" t="s">
        <v>36</v>
      </c>
      <c r="N96">
        <v>0</v>
      </c>
      <c r="O96" s="1" t="s">
        <v>29</v>
      </c>
      <c r="P96" s="1" t="s">
        <v>70</v>
      </c>
      <c r="Q96" s="1" t="s">
        <v>50</v>
      </c>
      <c r="R96" s="1" t="s">
        <v>39</v>
      </c>
      <c r="S96" s="1" t="s">
        <v>76</v>
      </c>
      <c r="T96" s="1" t="s">
        <v>40</v>
      </c>
      <c r="U96" s="1" t="s">
        <v>32</v>
      </c>
      <c r="V96" s="1" t="s">
        <v>457</v>
      </c>
      <c r="W96" s="1" t="s">
        <v>458</v>
      </c>
      <c r="X96" s="1" t="s">
        <v>459</v>
      </c>
      <c r="Y96" s="1" t="s">
        <v>29</v>
      </c>
    </row>
    <row r="97" spans="1:25" x14ac:dyDescent="0.25">
      <c r="A97" s="1" t="s">
        <v>460</v>
      </c>
      <c r="B97" s="1" t="s">
        <v>45</v>
      </c>
      <c r="C97" s="1" t="s">
        <v>55</v>
      </c>
      <c r="D97" s="1" t="s">
        <v>28</v>
      </c>
      <c r="E97" s="1" t="s">
        <v>29</v>
      </c>
      <c r="F97" s="1" t="s">
        <v>88</v>
      </c>
      <c r="G97" s="1" t="s">
        <v>67</v>
      </c>
      <c r="H97" s="1" t="s">
        <v>29</v>
      </c>
      <c r="I97" s="1" t="s">
        <v>29</v>
      </c>
      <c r="J97" s="1" t="s">
        <v>57</v>
      </c>
      <c r="K97" s="1" t="s">
        <v>34</v>
      </c>
      <c r="L97" s="1" t="s">
        <v>69</v>
      </c>
      <c r="M97" s="1" t="s">
        <v>36</v>
      </c>
      <c r="N97">
        <v>0</v>
      </c>
      <c r="O97" s="1" t="s">
        <v>29</v>
      </c>
      <c r="P97" s="1" t="s">
        <v>37</v>
      </c>
      <c r="Q97" s="1" t="s">
        <v>38</v>
      </c>
      <c r="R97" s="1" t="s">
        <v>40</v>
      </c>
      <c r="S97" s="1" t="s">
        <v>38</v>
      </c>
      <c r="T97" s="1" t="s">
        <v>37</v>
      </c>
      <c r="U97" s="1" t="s">
        <v>36</v>
      </c>
      <c r="V97" s="1" t="s">
        <v>461</v>
      </c>
      <c r="W97" s="1" t="s">
        <v>462</v>
      </c>
      <c r="X97" s="1" t="s">
        <v>463</v>
      </c>
      <c r="Y97" s="1" t="s">
        <v>29</v>
      </c>
    </row>
    <row r="98" spans="1:25" x14ac:dyDescent="0.25">
      <c r="A98" s="1" t="s">
        <v>464</v>
      </c>
      <c r="B98" s="1" t="s">
        <v>45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109</v>
      </c>
      <c r="H98" s="1" t="s">
        <v>29</v>
      </c>
      <c r="I98" s="1" t="s">
        <v>36</v>
      </c>
      <c r="J98" s="1" t="s">
        <v>57</v>
      </c>
      <c r="K98" s="1" t="s">
        <v>75</v>
      </c>
      <c r="L98" s="1" t="s">
        <v>35</v>
      </c>
      <c r="M98" s="1" t="s">
        <v>36</v>
      </c>
      <c r="N98">
        <v>0</v>
      </c>
      <c r="O98" s="1" t="s">
        <v>29</v>
      </c>
      <c r="P98" s="1" t="s">
        <v>37</v>
      </c>
      <c r="Q98" s="1" t="s">
        <v>38</v>
      </c>
      <c r="R98" s="1" t="s">
        <v>37</v>
      </c>
      <c r="S98" s="1" t="s">
        <v>38</v>
      </c>
      <c r="T98" s="1" t="s">
        <v>37</v>
      </c>
      <c r="U98" s="1" t="s">
        <v>36</v>
      </c>
      <c r="V98" s="1" t="s">
        <v>465</v>
      </c>
      <c r="W98" s="1" t="s">
        <v>466</v>
      </c>
      <c r="X98" s="1" t="s">
        <v>467</v>
      </c>
      <c r="Y98" s="1" t="s">
        <v>29</v>
      </c>
    </row>
    <row r="99" spans="1:25" x14ac:dyDescent="0.25">
      <c r="A99" s="1" t="s">
        <v>468</v>
      </c>
      <c r="B99" s="1" t="s">
        <v>45</v>
      </c>
      <c r="C99" s="1" t="s">
        <v>55</v>
      </c>
      <c r="D99" s="1" t="s">
        <v>46</v>
      </c>
      <c r="E99" s="1" t="s">
        <v>29</v>
      </c>
      <c r="F99" s="1" t="s">
        <v>30</v>
      </c>
      <c r="G99" s="1" t="s">
        <v>31</v>
      </c>
      <c r="H99" s="1" t="s">
        <v>29</v>
      </c>
      <c r="I99" s="1" t="s">
        <v>32</v>
      </c>
      <c r="J99" s="1" t="s">
        <v>57</v>
      </c>
      <c r="K99" s="1" t="s">
        <v>90</v>
      </c>
      <c r="L99" s="1" t="s">
        <v>59</v>
      </c>
      <c r="M99" s="1" t="s">
        <v>36</v>
      </c>
      <c r="N99">
        <v>0</v>
      </c>
      <c r="O99" s="1" t="s">
        <v>29</v>
      </c>
      <c r="P99" s="1" t="s">
        <v>40</v>
      </c>
      <c r="Q99" s="1" t="s">
        <v>38</v>
      </c>
      <c r="R99" s="1" t="s">
        <v>37</v>
      </c>
      <c r="S99" s="1" t="s">
        <v>61</v>
      </c>
      <c r="T99" s="1" t="s">
        <v>37</v>
      </c>
      <c r="U99" s="1" t="s">
        <v>32</v>
      </c>
      <c r="V99" s="1" t="s">
        <v>469</v>
      </c>
      <c r="W99" s="1" t="s">
        <v>470</v>
      </c>
      <c r="X99" s="1" t="s">
        <v>471</v>
      </c>
      <c r="Y99" s="1" t="s">
        <v>29</v>
      </c>
    </row>
    <row r="100" spans="1:25" x14ac:dyDescent="0.25">
      <c r="A100" s="1" t="s">
        <v>472</v>
      </c>
      <c r="B100" s="1" t="s">
        <v>45</v>
      </c>
      <c r="C100" s="1" t="s">
        <v>55</v>
      </c>
      <c r="D100" s="1" t="s">
        <v>66</v>
      </c>
      <c r="E100" s="1" t="s">
        <v>29</v>
      </c>
      <c r="F100" s="1" t="s">
        <v>30</v>
      </c>
      <c r="G100" s="1" t="s">
        <v>31</v>
      </c>
      <c r="H100" s="1" t="s">
        <v>29</v>
      </c>
      <c r="I100" s="1" t="s">
        <v>32</v>
      </c>
      <c r="J100" s="1" t="s">
        <v>89</v>
      </c>
      <c r="K100" s="1" t="s">
        <v>90</v>
      </c>
      <c r="L100" s="1" t="s">
        <v>35</v>
      </c>
      <c r="M100" s="1" t="s">
        <v>36</v>
      </c>
      <c r="N100">
        <v>1</v>
      </c>
      <c r="O100" s="1" t="s">
        <v>29</v>
      </c>
      <c r="P100" s="1" t="s">
        <v>40</v>
      </c>
      <c r="Q100" s="1" t="s">
        <v>50</v>
      </c>
      <c r="R100" s="1" t="s">
        <v>37</v>
      </c>
      <c r="S100" s="1" t="s">
        <v>50</v>
      </c>
      <c r="T100" s="1" t="s">
        <v>77</v>
      </c>
      <c r="U100" s="1" t="s">
        <v>36</v>
      </c>
      <c r="V100" s="1" t="s">
        <v>473</v>
      </c>
      <c r="W100" s="1" t="s">
        <v>474</v>
      </c>
      <c r="X100" s="1" t="s">
        <v>475</v>
      </c>
      <c r="Y100" s="1" t="s">
        <v>29</v>
      </c>
    </row>
    <row r="101" spans="1:25" x14ac:dyDescent="0.25">
      <c r="A101" s="1" t="s">
        <v>476</v>
      </c>
      <c r="B101" s="1" t="s">
        <v>45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29</v>
      </c>
      <c r="I101" s="1" t="s">
        <v>32</v>
      </c>
      <c r="J101" s="1" t="s">
        <v>57</v>
      </c>
      <c r="K101" s="1" t="s">
        <v>90</v>
      </c>
      <c r="L101" s="1" t="s">
        <v>59</v>
      </c>
      <c r="M101" s="1" t="s">
        <v>36</v>
      </c>
      <c r="N101">
        <v>1</v>
      </c>
      <c r="O101" s="1" t="s">
        <v>29</v>
      </c>
      <c r="P101" s="1" t="s">
        <v>60</v>
      </c>
      <c r="Q101" s="1" t="s">
        <v>38</v>
      </c>
      <c r="R101" s="1" t="s">
        <v>37</v>
      </c>
      <c r="S101" s="1" t="s">
        <v>50</v>
      </c>
      <c r="T101" s="1" t="s">
        <v>77</v>
      </c>
      <c r="U101" s="1" t="s">
        <v>32</v>
      </c>
      <c r="V101" s="1" t="s">
        <v>477</v>
      </c>
      <c r="W101" s="1" t="s">
        <v>478</v>
      </c>
      <c r="X101" s="1" t="s">
        <v>479</v>
      </c>
      <c r="Y101" s="1" t="s">
        <v>29</v>
      </c>
    </row>
    <row r="102" spans="1:25" x14ac:dyDescent="0.25">
      <c r="A102" s="1" t="s">
        <v>480</v>
      </c>
      <c r="B102" s="1" t="s">
        <v>45</v>
      </c>
      <c r="C102" s="1" t="s">
        <v>55</v>
      </c>
      <c r="D102" s="1" t="s">
        <v>66</v>
      </c>
      <c r="E102" s="1" t="s">
        <v>29</v>
      </c>
      <c r="F102" s="1" t="s">
        <v>30</v>
      </c>
      <c r="G102" s="1" t="s">
        <v>67</v>
      </c>
      <c r="H102" s="1" t="s">
        <v>29</v>
      </c>
      <c r="I102" s="1" t="s">
        <v>29</v>
      </c>
      <c r="J102" s="1" t="s">
        <v>89</v>
      </c>
      <c r="K102" s="1" t="s">
        <v>34</v>
      </c>
      <c r="L102" s="1" t="s">
        <v>59</v>
      </c>
      <c r="M102" s="1" t="s">
        <v>36</v>
      </c>
      <c r="N102">
        <v>0</v>
      </c>
      <c r="O102" s="1" t="s">
        <v>29</v>
      </c>
      <c r="P102" s="1" t="s">
        <v>40</v>
      </c>
      <c r="Q102" s="1" t="s">
        <v>50</v>
      </c>
      <c r="R102" s="1" t="s">
        <v>39</v>
      </c>
      <c r="S102" s="1" t="s">
        <v>38</v>
      </c>
      <c r="T102" s="1" t="s">
        <v>77</v>
      </c>
      <c r="U102" s="1" t="s">
        <v>32</v>
      </c>
      <c r="V102" s="1" t="s">
        <v>481</v>
      </c>
      <c r="W102" s="1" t="s">
        <v>482</v>
      </c>
      <c r="X102" s="1" t="s">
        <v>483</v>
      </c>
      <c r="Y102" s="1" t="s">
        <v>29</v>
      </c>
    </row>
    <row r="103" spans="1:25" x14ac:dyDescent="0.25">
      <c r="A103" s="1" t="s">
        <v>484</v>
      </c>
      <c r="B103" s="1" t="s">
        <v>45</v>
      </c>
      <c r="C103" s="1" t="s">
        <v>55</v>
      </c>
      <c r="D103" s="1" t="s">
        <v>28</v>
      </c>
      <c r="E103" s="1" t="s">
        <v>29</v>
      </c>
      <c r="F103" s="1" t="s">
        <v>30</v>
      </c>
      <c r="G103" s="1" t="s">
        <v>67</v>
      </c>
      <c r="H103" s="1" t="s">
        <v>29</v>
      </c>
      <c r="I103" s="1" t="s">
        <v>29</v>
      </c>
      <c r="J103" s="1" t="s">
        <v>121</v>
      </c>
      <c r="K103" s="1" t="s">
        <v>90</v>
      </c>
      <c r="L103" s="1" t="s">
        <v>59</v>
      </c>
      <c r="M103" s="1" t="s">
        <v>36</v>
      </c>
      <c r="N103">
        <v>1</v>
      </c>
      <c r="O103" s="1" t="s">
        <v>29</v>
      </c>
      <c r="P103" s="1" t="s">
        <v>37</v>
      </c>
      <c r="Q103" s="1" t="s">
        <v>38</v>
      </c>
      <c r="R103" s="1" t="s">
        <v>39</v>
      </c>
      <c r="S103" s="1" t="s">
        <v>38</v>
      </c>
      <c r="T103" s="1" t="s">
        <v>77</v>
      </c>
      <c r="U103" s="1" t="s">
        <v>32</v>
      </c>
      <c r="V103" s="1" t="s">
        <v>485</v>
      </c>
      <c r="W103" s="1" t="s">
        <v>486</v>
      </c>
      <c r="X103" s="1" t="s">
        <v>487</v>
      </c>
      <c r="Y103" s="1" t="s">
        <v>29</v>
      </c>
    </row>
    <row r="104" spans="1:25" x14ac:dyDescent="0.25">
      <c r="A104" s="1" t="s">
        <v>488</v>
      </c>
      <c r="B104" s="1" t="s">
        <v>45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29</v>
      </c>
      <c r="I104" s="1" t="s">
        <v>32</v>
      </c>
      <c r="J104" s="1" t="s">
        <v>121</v>
      </c>
      <c r="K104" s="1" t="s">
        <v>90</v>
      </c>
      <c r="L104" s="1" t="s">
        <v>59</v>
      </c>
      <c r="M104" s="1" t="s">
        <v>36</v>
      </c>
      <c r="N104">
        <v>0</v>
      </c>
      <c r="O104" s="1" t="s">
        <v>29</v>
      </c>
      <c r="P104" s="1" t="s">
        <v>60</v>
      </c>
      <c r="Q104" s="1" t="s">
        <v>50</v>
      </c>
      <c r="R104" s="1" t="s">
        <v>39</v>
      </c>
      <c r="S104" s="1" t="s">
        <v>50</v>
      </c>
      <c r="T104" s="1" t="s">
        <v>77</v>
      </c>
      <c r="U104" s="1" t="s">
        <v>36</v>
      </c>
      <c r="V104" s="1" t="s">
        <v>489</v>
      </c>
      <c r="W104" s="1" t="s">
        <v>490</v>
      </c>
      <c r="X104" s="1" t="s">
        <v>491</v>
      </c>
      <c r="Y104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3A70-5875-4EF9-B8D2-AD23752180C2}">
  <dimension ref="A2:K16"/>
  <sheetViews>
    <sheetView workbookViewId="0">
      <selection activeCell="J21" sqref="J21"/>
    </sheetView>
  </sheetViews>
  <sheetFormatPr defaultColWidth="11.19921875" defaultRowHeight="13.8" x14ac:dyDescent="0.25"/>
  <cols>
    <col min="1" max="1" width="82" bestFit="1" customWidth="1"/>
    <col min="2" max="2" width="89.8984375" bestFit="1" customWidth="1"/>
    <col min="5" max="5" width="11.8984375" bestFit="1" customWidth="1"/>
    <col min="7" max="7" width="11.8984375" bestFit="1" customWidth="1"/>
    <col min="10" max="11" width="12.8984375" bestFit="1" customWidth="1"/>
  </cols>
  <sheetData>
    <row r="2" spans="1:11" ht="14.4" thickBot="1" x14ac:dyDescent="0.3"/>
    <row r="3" spans="1:11" ht="16.2" thickTop="1" x14ac:dyDescent="0.25">
      <c r="A3" s="2" t="s">
        <v>13</v>
      </c>
      <c r="B3" t="s">
        <v>503</v>
      </c>
      <c r="E3" s="4">
        <v>314.60000000000002</v>
      </c>
      <c r="F3" s="4">
        <v>314.60000000000002</v>
      </c>
      <c r="G3">
        <f>F3/$F$12</f>
        <v>0.41774000796706945</v>
      </c>
    </row>
    <row r="4" spans="1:11" ht="15.6" x14ac:dyDescent="0.25">
      <c r="A4" t="s">
        <v>36</v>
      </c>
      <c r="B4" s="3">
        <v>0.66019417475728159</v>
      </c>
      <c r="E4" s="5">
        <v>129</v>
      </c>
      <c r="F4" s="5">
        <v>129</v>
      </c>
      <c r="G4">
        <f t="shared" ref="G4:G11" si="0">F4/$F$12</f>
        <v>0.17129199309520649</v>
      </c>
    </row>
    <row r="5" spans="1:11" ht="15.6" x14ac:dyDescent="0.25">
      <c r="A5" t="s">
        <v>32</v>
      </c>
      <c r="B5" s="3">
        <v>0.33980582524271846</v>
      </c>
      <c r="E5" s="5">
        <v>80</v>
      </c>
      <c r="F5" s="5">
        <v>80</v>
      </c>
      <c r="G5">
        <f t="shared" si="0"/>
        <v>0.10622759261718231</v>
      </c>
    </row>
    <row r="6" spans="1:11" ht="15.6" x14ac:dyDescent="0.25">
      <c r="E6" s="5">
        <v>70</v>
      </c>
      <c r="F6" s="5">
        <v>70</v>
      </c>
      <c r="G6">
        <f t="shared" si="0"/>
        <v>9.2949143540034515E-2</v>
      </c>
    </row>
    <row r="7" spans="1:11" ht="15.6" x14ac:dyDescent="0.25">
      <c r="E7" s="5">
        <v>50</v>
      </c>
      <c r="F7" s="5">
        <v>50</v>
      </c>
      <c r="G7">
        <f t="shared" si="0"/>
        <v>6.6392245385738943E-2</v>
      </c>
    </row>
    <row r="8" spans="1:11" ht="15.6" x14ac:dyDescent="0.25">
      <c r="E8" s="5">
        <v>49</v>
      </c>
      <c r="F8" s="5">
        <v>49</v>
      </c>
      <c r="G8">
        <f t="shared" si="0"/>
        <v>6.506440047802417E-2</v>
      </c>
    </row>
    <row r="9" spans="1:11" ht="15.6" x14ac:dyDescent="0.25">
      <c r="E9" s="5">
        <v>45</v>
      </c>
      <c r="F9" s="5">
        <v>45</v>
      </c>
      <c r="G9">
        <f t="shared" si="0"/>
        <v>5.975302084716505E-2</v>
      </c>
    </row>
    <row r="10" spans="1:11" ht="16.2" thickBot="1" x14ac:dyDescent="0.3">
      <c r="E10" s="6">
        <v>7.9</v>
      </c>
      <c r="F10" s="6">
        <v>7.9</v>
      </c>
      <c r="G10">
        <f t="shared" si="0"/>
        <v>1.0489974770946753E-2</v>
      </c>
      <c r="I10">
        <f>F11*0.8</f>
        <v>6.08</v>
      </c>
      <c r="J10" s="8">
        <f>I10*19990</f>
        <v>121539.2</v>
      </c>
      <c r="K10" s="8">
        <f>J10*12</f>
        <v>1458470.4</v>
      </c>
    </row>
    <row r="11" spans="1:11" ht="16.2" thickTop="1" x14ac:dyDescent="0.25">
      <c r="F11" s="5">
        <v>7.6</v>
      </c>
      <c r="G11">
        <f t="shared" si="0"/>
        <v>1.0091621298632319E-2</v>
      </c>
      <c r="I11">
        <f>F11*0.2</f>
        <v>1.52</v>
      </c>
      <c r="J11" s="8">
        <f>I11*3990</f>
        <v>6064.8</v>
      </c>
      <c r="K11" s="8">
        <f>J11*12</f>
        <v>72777.600000000006</v>
      </c>
    </row>
    <row r="12" spans="1:11" x14ac:dyDescent="0.25">
      <c r="F12">
        <f>SUM(F3:F11)</f>
        <v>753.1</v>
      </c>
      <c r="G12">
        <f>SUM(G3:G11)</f>
        <v>0.99999999999999989</v>
      </c>
      <c r="J12" s="8">
        <f>J10+J11</f>
        <v>127604</v>
      </c>
      <c r="K12" s="8">
        <f>J12*12</f>
        <v>1531248</v>
      </c>
    </row>
    <row r="15" spans="1:11" x14ac:dyDescent="0.25">
      <c r="D15">
        <v>350631</v>
      </c>
      <c r="E15" s="7">
        <f>(D15/D16)</f>
        <v>1.3176316293821657</v>
      </c>
    </row>
    <row r="16" spans="1:11" x14ac:dyDescent="0.25">
      <c r="D16">
        <v>266107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A461-4C64-45AC-AB90-319394DD6AE7}">
  <dimension ref="A3:B5"/>
  <sheetViews>
    <sheetView workbookViewId="0">
      <selection activeCell="B15" sqref="B15"/>
    </sheetView>
  </sheetViews>
  <sheetFormatPr defaultColWidth="11.19921875" defaultRowHeight="13.8" x14ac:dyDescent="0.25"/>
  <cols>
    <col min="1" max="1" width="27.8984375" bestFit="1" customWidth="1"/>
    <col min="2" max="2" width="35.69921875" bestFit="1" customWidth="1"/>
  </cols>
  <sheetData>
    <row r="3" spans="1:2" x14ac:dyDescent="0.25">
      <c r="A3" s="2" t="s">
        <v>12</v>
      </c>
      <c r="B3" t="s">
        <v>504</v>
      </c>
    </row>
    <row r="4" spans="1:2" x14ac:dyDescent="0.25">
      <c r="A4" t="s">
        <v>36</v>
      </c>
      <c r="B4" s="3">
        <v>0.89320388349514568</v>
      </c>
    </row>
    <row r="5" spans="1:2" x14ac:dyDescent="0.25">
      <c r="A5" t="s">
        <v>32</v>
      </c>
      <c r="B5" s="3">
        <v>0.10679611650485436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AAC7-5311-42A9-B4A7-18F913A99EFB}">
  <dimension ref="A3:C18"/>
  <sheetViews>
    <sheetView zoomScale="85" zoomScaleNormal="85" workbookViewId="0">
      <selection activeCell="D6" sqref="D6"/>
    </sheetView>
  </sheetViews>
  <sheetFormatPr defaultColWidth="11.19921875" defaultRowHeight="13.8" x14ac:dyDescent="0.25"/>
  <cols>
    <col min="1" max="1" width="19" bestFit="1" customWidth="1"/>
    <col min="2" max="2" width="97" bestFit="1" customWidth="1"/>
    <col min="3" max="3" width="26.8984375" bestFit="1" customWidth="1"/>
  </cols>
  <sheetData>
    <row r="3" spans="1:3" x14ac:dyDescent="0.25">
      <c r="A3" s="2" t="s">
        <v>1</v>
      </c>
      <c r="B3" s="2" t="s">
        <v>16</v>
      </c>
      <c r="C3" t="s">
        <v>492</v>
      </c>
    </row>
    <row r="4" spans="1:3" x14ac:dyDescent="0.25">
      <c r="A4" t="s">
        <v>45</v>
      </c>
      <c r="B4" t="s">
        <v>50</v>
      </c>
      <c r="C4" s="3">
        <v>0.51428571428571423</v>
      </c>
    </row>
    <row r="5" spans="1:3" x14ac:dyDescent="0.25">
      <c r="A5" t="s">
        <v>45</v>
      </c>
      <c r="B5" t="s">
        <v>38</v>
      </c>
      <c r="C5" s="3">
        <v>0.38571428571428573</v>
      </c>
    </row>
    <row r="6" spans="1:3" x14ac:dyDescent="0.25">
      <c r="A6" t="s">
        <v>45</v>
      </c>
      <c r="B6" t="s">
        <v>83</v>
      </c>
      <c r="C6" s="3">
        <v>1.4285714285714285E-2</v>
      </c>
    </row>
    <row r="7" spans="1:3" x14ac:dyDescent="0.25">
      <c r="A7" t="s">
        <v>45</v>
      </c>
      <c r="B7" t="s">
        <v>61</v>
      </c>
      <c r="C7" s="3">
        <v>2.8571428571428571E-2</v>
      </c>
    </row>
    <row r="8" spans="1:3" x14ac:dyDescent="0.25">
      <c r="A8" t="s">
        <v>45</v>
      </c>
      <c r="B8" t="s">
        <v>76</v>
      </c>
      <c r="C8" s="3">
        <v>5.7142857142857141E-2</v>
      </c>
    </row>
    <row r="9" spans="1:3" x14ac:dyDescent="0.25">
      <c r="A9" t="s">
        <v>114</v>
      </c>
      <c r="B9" t="s">
        <v>50</v>
      </c>
      <c r="C9" s="3">
        <v>0.66666666666666663</v>
      </c>
    </row>
    <row r="10" spans="1:3" x14ac:dyDescent="0.25">
      <c r="A10" t="s">
        <v>114</v>
      </c>
      <c r="B10" t="s">
        <v>38</v>
      </c>
      <c r="C10" s="3">
        <v>0.33333333333333331</v>
      </c>
    </row>
    <row r="11" spans="1:3" x14ac:dyDescent="0.25">
      <c r="A11" t="s">
        <v>367</v>
      </c>
      <c r="B11" t="s">
        <v>38</v>
      </c>
      <c r="C11" s="3">
        <v>1</v>
      </c>
    </row>
    <row r="12" spans="1:3" x14ac:dyDescent="0.25">
      <c r="A12" t="s">
        <v>108</v>
      </c>
      <c r="B12" t="s">
        <v>50</v>
      </c>
      <c r="C12" s="3">
        <v>0.46666666666666667</v>
      </c>
    </row>
    <row r="13" spans="1:3" x14ac:dyDescent="0.25">
      <c r="A13" t="s">
        <v>108</v>
      </c>
      <c r="B13" t="s">
        <v>38</v>
      </c>
      <c r="C13" s="3">
        <v>0.46666666666666667</v>
      </c>
    </row>
    <row r="14" spans="1:3" x14ac:dyDescent="0.25">
      <c r="A14" t="s">
        <v>108</v>
      </c>
      <c r="B14" t="s">
        <v>61</v>
      </c>
      <c r="C14" s="3">
        <v>6.6666666666666666E-2</v>
      </c>
    </row>
    <row r="15" spans="1:3" x14ac:dyDescent="0.25">
      <c r="A15" t="s">
        <v>26</v>
      </c>
      <c r="B15" t="s">
        <v>50</v>
      </c>
      <c r="C15" s="3">
        <v>0.46153846153846156</v>
      </c>
    </row>
    <row r="16" spans="1:3" x14ac:dyDescent="0.25">
      <c r="A16" t="s">
        <v>26</v>
      </c>
      <c r="B16" t="s">
        <v>38</v>
      </c>
      <c r="C16" s="3">
        <v>0.38461538461538464</v>
      </c>
    </row>
    <row r="17" spans="1:3" x14ac:dyDescent="0.25">
      <c r="A17" t="s">
        <v>26</v>
      </c>
      <c r="B17" t="s">
        <v>61</v>
      </c>
      <c r="C17" s="3">
        <v>0.15384615384615385</v>
      </c>
    </row>
    <row r="18" spans="1:3" x14ac:dyDescent="0.25">
      <c r="A18" t="s">
        <v>153</v>
      </c>
      <c r="B18" t="s">
        <v>38</v>
      </c>
      <c r="C18" s="3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10A-2CA9-4A6F-AA8B-45656A834C58}">
  <dimension ref="A3:B6"/>
  <sheetViews>
    <sheetView workbookViewId="0">
      <selection activeCell="B28" sqref="B28"/>
    </sheetView>
  </sheetViews>
  <sheetFormatPr defaultColWidth="11.19921875" defaultRowHeight="13.8" x14ac:dyDescent="0.25"/>
  <cols>
    <col min="1" max="1" width="21" bestFit="1" customWidth="1"/>
    <col min="2" max="2" width="28.8984375" bestFit="1" customWidth="1"/>
  </cols>
  <sheetData>
    <row r="3" spans="1:2" x14ac:dyDescent="0.25">
      <c r="A3" s="2" t="s">
        <v>2</v>
      </c>
      <c r="B3" t="s">
        <v>493</v>
      </c>
    </row>
    <row r="4" spans="1:2" x14ac:dyDescent="0.25">
      <c r="A4" t="s">
        <v>27</v>
      </c>
      <c r="B4">
        <v>40</v>
      </c>
    </row>
    <row r="5" spans="1:2" x14ac:dyDescent="0.25">
      <c r="A5" t="s">
        <v>55</v>
      </c>
      <c r="B5">
        <v>62</v>
      </c>
    </row>
    <row r="6" spans="1:2" x14ac:dyDescent="0.25">
      <c r="A6" t="s">
        <v>372</v>
      </c>
      <c r="B6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BF42-4D74-49D5-B557-19B91EC893D4}">
  <dimension ref="A3:B9"/>
  <sheetViews>
    <sheetView workbookViewId="0">
      <selection activeCell="B35" sqref="B35"/>
    </sheetView>
  </sheetViews>
  <sheetFormatPr defaultColWidth="11.19921875" defaultRowHeight="13.8" x14ac:dyDescent="0.25"/>
  <cols>
    <col min="1" max="1" width="30.09765625" bestFit="1" customWidth="1"/>
    <col min="2" max="2" width="38" bestFit="1" customWidth="1"/>
  </cols>
  <sheetData>
    <row r="3" spans="1:2" x14ac:dyDescent="0.25">
      <c r="A3" s="2" t="s">
        <v>3</v>
      </c>
      <c r="B3" t="s">
        <v>494</v>
      </c>
    </row>
    <row r="4" spans="1:2" x14ac:dyDescent="0.25">
      <c r="A4" t="s">
        <v>46</v>
      </c>
      <c r="B4">
        <v>18</v>
      </c>
    </row>
    <row r="5" spans="1:2" x14ac:dyDescent="0.25">
      <c r="A5" t="s">
        <v>131</v>
      </c>
      <c r="B5">
        <v>2</v>
      </c>
    </row>
    <row r="6" spans="1:2" x14ac:dyDescent="0.25">
      <c r="A6" t="s">
        <v>28</v>
      </c>
      <c r="B6">
        <v>59</v>
      </c>
    </row>
    <row r="7" spans="1:2" x14ac:dyDescent="0.25">
      <c r="A7" t="s">
        <v>66</v>
      </c>
      <c r="B7">
        <v>22</v>
      </c>
    </row>
    <row r="8" spans="1:2" x14ac:dyDescent="0.25">
      <c r="A8" t="s">
        <v>115</v>
      </c>
      <c r="B8">
        <v>1</v>
      </c>
    </row>
    <row r="9" spans="1:2" x14ac:dyDescent="0.25">
      <c r="A9" t="s">
        <v>452</v>
      </c>
      <c r="B9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6CB6-6EEB-40EA-95F3-5905193E50E0}">
  <dimension ref="A3:B10"/>
  <sheetViews>
    <sheetView workbookViewId="0">
      <selection activeCell="A3" sqref="A3"/>
    </sheetView>
  </sheetViews>
  <sheetFormatPr defaultColWidth="11.19921875" defaultRowHeight="13.8" x14ac:dyDescent="0.25"/>
  <cols>
    <col min="1" max="1" width="58.3984375" bestFit="1" customWidth="1"/>
    <col min="2" max="2" width="66.19921875" bestFit="1" customWidth="1"/>
  </cols>
  <sheetData>
    <row r="3" spans="1:2" x14ac:dyDescent="0.25">
      <c r="A3" s="2" t="s">
        <v>5</v>
      </c>
      <c r="B3" t="s">
        <v>495</v>
      </c>
    </row>
    <row r="4" spans="1:2" x14ac:dyDescent="0.25">
      <c r="A4" t="s">
        <v>99</v>
      </c>
      <c r="B4">
        <v>1</v>
      </c>
    </row>
    <row r="5" spans="1:2" x14ac:dyDescent="0.25">
      <c r="A5" t="s">
        <v>47</v>
      </c>
      <c r="B5">
        <v>1</v>
      </c>
    </row>
    <row r="6" spans="1:2" x14ac:dyDescent="0.25">
      <c r="A6" t="s">
        <v>30</v>
      </c>
      <c r="B6">
        <v>88</v>
      </c>
    </row>
    <row r="7" spans="1:2" x14ac:dyDescent="0.25">
      <c r="A7" t="s">
        <v>88</v>
      </c>
      <c r="B7">
        <v>5</v>
      </c>
    </row>
    <row r="8" spans="1:2" x14ac:dyDescent="0.25">
      <c r="A8" t="s">
        <v>373</v>
      </c>
      <c r="B8">
        <v>1</v>
      </c>
    </row>
    <row r="9" spans="1:2" x14ac:dyDescent="0.25">
      <c r="A9" t="s">
        <v>56</v>
      </c>
      <c r="B9">
        <v>3</v>
      </c>
    </row>
    <row r="10" spans="1:2" x14ac:dyDescent="0.25">
      <c r="A10" t="s">
        <v>269</v>
      </c>
      <c r="B10">
        <v>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C5C7-E5C9-4E8D-88FE-9708FD295B3E}">
  <dimension ref="A3:B8"/>
  <sheetViews>
    <sheetView workbookViewId="0">
      <selection activeCell="B35" sqref="B35"/>
    </sheetView>
  </sheetViews>
  <sheetFormatPr defaultColWidth="11.19921875" defaultRowHeight="13.8" x14ac:dyDescent="0.25"/>
  <cols>
    <col min="1" max="1" width="49.5" bestFit="1" customWidth="1"/>
    <col min="2" max="2" width="57.3984375" bestFit="1" customWidth="1"/>
  </cols>
  <sheetData>
    <row r="3" spans="1:2" x14ac:dyDescent="0.25">
      <c r="A3" s="2" t="s">
        <v>6</v>
      </c>
      <c r="B3" t="s">
        <v>496</v>
      </c>
    </row>
    <row r="4" spans="1:2" x14ac:dyDescent="0.25">
      <c r="A4" t="s">
        <v>115</v>
      </c>
      <c r="B4">
        <v>1</v>
      </c>
    </row>
    <row r="5" spans="1:2" x14ac:dyDescent="0.25">
      <c r="A5" t="s">
        <v>67</v>
      </c>
      <c r="B5">
        <v>38</v>
      </c>
    </row>
    <row r="6" spans="1:2" x14ac:dyDescent="0.25">
      <c r="A6" t="s">
        <v>126</v>
      </c>
      <c r="B6">
        <v>13</v>
      </c>
    </row>
    <row r="7" spans="1:2" x14ac:dyDescent="0.25">
      <c r="A7" t="s">
        <v>31</v>
      </c>
      <c r="B7">
        <v>41</v>
      </c>
    </row>
    <row r="8" spans="1:2" x14ac:dyDescent="0.25">
      <c r="A8" t="s">
        <v>109</v>
      </c>
      <c r="B8">
        <v>10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0C5-D5B9-421B-9DC7-443AEA3C2950}">
  <dimension ref="A3:B9"/>
  <sheetViews>
    <sheetView workbookViewId="0">
      <selection activeCell="B33" sqref="B33"/>
    </sheetView>
  </sheetViews>
  <sheetFormatPr defaultColWidth="11.19921875" defaultRowHeight="13.8" x14ac:dyDescent="0.25"/>
  <cols>
    <col min="1" max="1" width="47.59765625" bestFit="1" customWidth="1"/>
    <col min="2" max="2" width="55.5" bestFit="1" customWidth="1"/>
  </cols>
  <sheetData>
    <row r="3" spans="1:2" x14ac:dyDescent="0.25">
      <c r="A3" s="2" t="s">
        <v>10</v>
      </c>
      <c r="B3" t="s">
        <v>497</v>
      </c>
    </row>
    <row r="4" spans="1:2" x14ac:dyDescent="0.25">
      <c r="A4" t="s">
        <v>58</v>
      </c>
      <c r="B4">
        <v>5</v>
      </c>
    </row>
    <row r="5" spans="1:2" x14ac:dyDescent="0.25">
      <c r="A5" t="s">
        <v>136</v>
      </c>
      <c r="B5">
        <v>5</v>
      </c>
    </row>
    <row r="6" spans="1:2" x14ac:dyDescent="0.25">
      <c r="A6" t="s">
        <v>90</v>
      </c>
      <c r="B6">
        <v>25</v>
      </c>
    </row>
    <row r="7" spans="1:2" x14ac:dyDescent="0.25">
      <c r="A7" t="s">
        <v>75</v>
      </c>
      <c r="B7">
        <v>3</v>
      </c>
    </row>
    <row r="8" spans="1:2" x14ac:dyDescent="0.25">
      <c r="A8" t="s">
        <v>49</v>
      </c>
      <c r="B8">
        <v>21</v>
      </c>
    </row>
    <row r="9" spans="1:2" x14ac:dyDescent="0.25">
      <c r="A9" t="s">
        <v>34</v>
      </c>
      <c r="B9">
        <v>44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6996-41AD-4EDC-AD7B-3BD6FE8914CE}">
  <dimension ref="A3:B12"/>
  <sheetViews>
    <sheetView workbookViewId="0">
      <selection activeCell="B13" sqref="B13"/>
    </sheetView>
  </sheetViews>
  <sheetFormatPr defaultColWidth="11.19921875" defaultRowHeight="13.8" x14ac:dyDescent="0.25"/>
  <cols>
    <col min="1" max="1" width="97" bestFit="1" customWidth="1"/>
    <col min="2" max="2" width="104.8984375" bestFit="1" customWidth="1"/>
  </cols>
  <sheetData>
    <row r="3" spans="1:2" x14ac:dyDescent="0.25">
      <c r="A3" s="2" t="s">
        <v>16</v>
      </c>
      <c r="B3" t="s">
        <v>498</v>
      </c>
    </row>
    <row r="4" spans="1:2" x14ac:dyDescent="0.25">
      <c r="A4" t="s">
        <v>50</v>
      </c>
      <c r="B4">
        <v>51</v>
      </c>
    </row>
    <row r="5" spans="1:2" x14ac:dyDescent="0.25">
      <c r="A5" t="s">
        <v>38</v>
      </c>
      <c r="B5">
        <v>42</v>
      </c>
    </row>
    <row r="6" spans="1:2" x14ac:dyDescent="0.25">
      <c r="A6" t="s">
        <v>83</v>
      </c>
      <c r="B6">
        <v>1</v>
      </c>
    </row>
    <row r="7" spans="1:2" x14ac:dyDescent="0.25">
      <c r="A7" t="s">
        <v>61</v>
      </c>
      <c r="B7">
        <v>5</v>
      </c>
    </row>
    <row r="8" spans="1:2" x14ac:dyDescent="0.25">
      <c r="A8" t="s">
        <v>76</v>
      </c>
      <c r="B8">
        <v>4</v>
      </c>
    </row>
    <row r="12" spans="1:2" x14ac:dyDescent="0.25">
      <c r="B12">
        <f>(51+42+4)/103</f>
        <v>0.94174757281553401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58A4-2F7A-4C2A-B7EE-2655713B012B}">
  <dimension ref="A3:B11"/>
  <sheetViews>
    <sheetView workbookViewId="0">
      <selection activeCell="B12" sqref="B12"/>
    </sheetView>
  </sheetViews>
  <sheetFormatPr defaultColWidth="11.19921875" defaultRowHeight="13.8" x14ac:dyDescent="0.25"/>
  <cols>
    <col min="1" max="1" width="63" bestFit="1" customWidth="1"/>
    <col min="2" max="2" width="70.8984375" bestFit="1" customWidth="1"/>
  </cols>
  <sheetData>
    <row r="3" spans="1:2" x14ac:dyDescent="0.25">
      <c r="A3" s="2" t="s">
        <v>17</v>
      </c>
      <c r="B3" t="s">
        <v>499</v>
      </c>
    </row>
    <row r="4" spans="1:2" x14ac:dyDescent="0.25">
      <c r="A4" t="s">
        <v>40</v>
      </c>
      <c r="B4">
        <v>18</v>
      </c>
    </row>
    <row r="5" spans="1:2" x14ac:dyDescent="0.25">
      <c r="A5" t="s">
        <v>37</v>
      </c>
      <c r="B5">
        <v>46</v>
      </c>
    </row>
    <row r="6" spans="1:2" x14ac:dyDescent="0.25">
      <c r="A6" t="s">
        <v>39</v>
      </c>
      <c r="B6">
        <v>36</v>
      </c>
    </row>
    <row r="7" spans="1:2" x14ac:dyDescent="0.25">
      <c r="A7" t="s">
        <v>82</v>
      </c>
      <c r="B7">
        <v>1</v>
      </c>
    </row>
    <row r="8" spans="1:2" x14ac:dyDescent="0.25">
      <c r="A8" t="s">
        <v>224</v>
      </c>
      <c r="B8">
        <v>2</v>
      </c>
    </row>
    <row r="11" spans="1:2" x14ac:dyDescent="0.25">
      <c r="B11">
        <f>82/103</f>
        <v>0.79611650485436891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3970-62DF-4DF9-9D49-D31838C8022D}">
  <dimension ref="A3:B10"/>
  <sheetViews>
    <sheetView workbookViewId="0">
      <selection activeCell="A8" activeCellId="1" sqref="A4:A5 A8"/>
    </sheetView>
  </sheetViews>
  <sheetFormatPr defaultColWidth="11.19921875" defaultRowHeight="13.8" x14ac:dyDescent="0.25"/>
  <cols>
    <col min="1" max="1" width="80.3984375" bestFit="1" customWidth="1"/>
    <col min="2" max="2" width="88.19921875" bestFit="1" customWidth="1"/>
  </cols>
  <sheetData>
    <row r="3" spans="1:2" x14ac:dyDescent="0.25">
      <c r="A3" s="2" t="s">
        <v>18</v>
      </c>
      <c r="B3" t="s">
        <v>500</v>
      </c>
    </row>
    <row r="4" spans="1:2" x14ac:dyDescent="0.25">
      <c r="A4" t="s">
        <v>50</v>
      </c>
      <c r="B4">
        <v>51</v>
      </c>
    </row>
    <row r="5" spans="1:2" x14ac:dyDescent="0.25">
      <c r="A5" t="s">
        <v>38</v>
      </c>
      <c r="B5">
        <v>34</v>
      </c>
    </row>
    <row r="6" spans="1:2" x14ac:dyDescent="0.25">
      <c r="A6" t="s">
        <v>83</v>
      </c>
      <c r="B6">
        <v>1</v>
      </c>
    </row>
    <row r="7" spans="1:2" x14ac:dyDescent="0.25">
      <c r="A7" t="s">
        <v>61</v>
      </c>
      <c r="B7">
        <v>11</v>
      </c>
    </row>
    <row r="8" spans="1:2" x14ac:dyDescent="0.25">
      <c r="A8" t="s">
        <v>76</v>
      </c>
      <c r="B8">
        <v>6</v>
      </c>
    </row>
    <row r="10" spans="1:2" x14ac:dyDescent="0.25">
      <c r="B10">
        <f>(6+51+34)/103</f>
        <v>0.88349514563106801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8ABC-8218-459F-A5BB-2C0129350965}">
  <dimension ref="A3:B5"/>
  <sheetViews>
    <sheetView workbookViewId="0">
      <selection activeCell="A19" sqref="A19"/>
    </sheetView>
  </sheetViews>
  <sheetFormatPr defaultColWidth="11.19921875" defaultRowHeight="13.8" x14ac:dyDescent="0.25"/>
  <cols>
    <col min="1" max="1" width="73.3984375" bestFit="1" customWidth="1"/>
    <col min="2" max="2" width="81.19921875" bestFit="1" customWidth="1"/>
  </cols>
  <sheetData>
    <row r="3" spans="1:2" x14ac:dyDescent="0.25">
      <c r="A3" s="2" t="s">
        <v>20</v>
      </c>
      <c r="B3" t="s">
        <v>501</v>
      </c>
    </row>
    <row r="4" spans="1:2" x14ac:dyDescent="0.25">
      <c r="A4" t="s">
        <v>36</v>
      </c>
      <c r="B4" s="3">
        <v>0.60194174757281549</v>
      </c>
    </row>
    <row r="5" spans="1:2" x14ac:dyDescent="0.25">
      <c r="A5" t="s">
        <v>32</v>
      </c>
      <c r="B5" s="3">
        <v>0.39805825242718446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EE57-4F05-4D7B-8FCD-360C0BC209DF}">
  <dimension ref="A3:C10"/>
  <sheetViews>
    <sheetView topLeftCell="A2" workbookViewId="0">
      <selection activeCell="C11" sqref="C11"/>
    </sheetView>
  </sheetViews>
  <sheetFormatPr defaultColWidth="11.19921875" defaultRowHeight="13.8" x14ac:dyDescent="0.25"/>
  <cols>
    <col min="1" max="1" width="87.5" bestFit="1" customWidth="1"/>
    <col min="2" max="2" width="95.3984375" bestFit="1" customWidth="1"/>
  </cols>
  <sheetData>
    <row r="3" spans="1:3" x14ac:dyDescent="0.25">
      <c r="A3" s="2" t="s">
        <v>19</v>
      </c>
      <c r="B3" t="s">
        <v>502</v>
      </c>
    </row>
    <row r="4" spans="1:3" x14ac:dyDescent="0.25">
      <c r="A4" t="s">
        <v>40</v>
      </c>
      <c r="B4" s="3">
        <v>0.10679611650485436</v>
      </c>
    </row>
    <row r="5" spans="1:3" x14ac:dyDescent="0.25">
      <c r="A5" t="s">
        <v>37</v>
      </c>
      <c r="B5" s="3">
        <v>0.49514563106796117</v>
      </c>
    </row>
    <row r="6" spans="1:3" x14ac:dyDescent="0.25">
      <c r="A6" t="s">
        <v>77</v>
      </c>
      <c r="B6" s="3">
        <v>0.35922330097087379</v>
      </c>
    </row>
    <row r="7" spans="1:3" x14ac:dyDescent="0.25">
      <c r="A7" t="s">
        <v>70</v>
      </c>
      <c r="B7" s="3">
        <v>1.9417475728155338E-2</v>
      </c>
    </row>
    <row r="8" spans="1:3" x14ac:dyDescent="0.25">
      <c r="A8" t="s">
        <v>60</v>
      </c>
      <c r="B8" s="3">
        <v>1.9417475728155338E-2</v>
      </c>
    </row>
    <row r="10" spans="1:3" x14ac:dyDescent="0.25">
      <c r="C10">
        <f>49.51+35.92+10.68</f>
        <v>96.110000000000014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Datos</vt:lpstr>
      <vt:lpstr>Pagar por servicio recopilatori</vt:lpstr>
      <vt:lpstr>Pagan por noticias</vt:lpstr>
      <vt:lpstr>Edad dist.</vt:lpstr>
      <vt:lpstr>Género dist.</vt:lpstr>
      <vt:lpstr>Estudios dist.</vt:lpstr>
      <vt:lpstr>Países dist.</vt:lpstr>
      <vt:lpstr>Canal noticias dist.</vt:lpstr>
      <vt:lpstr>Frecuencia dist.</vt:lpstr>
      <vt:lpstr>Hoja7</vt:lpstr>
      <vt:lpstr>Hoja8</vt:lpstr>
      <vt:lpstr>Hoja9</vt:lpstr>
      <vt:lpstr>Hoja10</vt:lpstr>
      <vt:lpstr>Hoja11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Yago Tobio Souto</cp:lastModifiedBy>
  <dcterms:modified xsi:type="dcterms:W3CDTF">2024-06-19T19:30:58Z</dcterms:modified>
</cp:coreProperties>
</file>