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Documents\My Projects\HR Analytics Dashboard\"/>
    </mc:Choice>
  </mc:AlternateContent>
  <xr:revisionPtr revIDLastSave="0" documentId="13_ncr:1_{64679697-850E-4D82-98C0-5D9283FBCB41}" xr6:coauthVersionLast="47" xr6:coauthVersionMax="47" xr10:uidLastSave="{00000000-0000-0000-0000-000000000000}"/>
  <bookViews>
    <workbookView xWindow="-108" yWindow="-108" windowWidth="23256" windowHeight="12576" xr2:uid="{00000000-000D-0000-FFFF-FFFF00000000}"/>
  </bookViews>
  <sheets>
    <sheet name="Dashboard" sheetId="9" r:id="rId1"/>
    <sheet name="Rating" sheetId="12" r:id="rId2"/>
    <sheet name="Gender" sheetId="13" r:id="rId3"/>
    <sheet name="education wise attriation" sheetId="14" r:id="rId4"/>
    <sheet name="Attrition By Job" sheetId="15" r:id="rId5"/>
    <sheet name="department wise Attrition" sheetId="16" r:id="rId6"/>
    <sheet name="Attrition By Age" sheetId="17" r:id="rId7"/>
    <sheet name="Attrition By Marital Status" sheetId="18" r:id="rId8"/>
    <sheet name="Kpi" sheetId="11" r:id="rId9"/>
    <sheet name="Data" sheetId="1" r:id="rId10"/>
  </sheets>
  <definedNames>
    <definedName name="_xlchart.v1.0" hidden="1">'Attrition By Job'!$D$4:$D$12</definedName>
    <definedName name="_xlchart.v1.1" hidden="1">'Attrition By Job'!$E$4:$E$12</definedName>
    <definedName name="_xlchart.v1.2" hidden="1">'Attrition By Job'!$D$4:$D$12</definedName>
    <definedName name="_xlchart.v1.3" hidden="1">'Attrition By Job'!$E$4:$E$12</definedName>
    <definedName name="Slicer_Department">#N/A</definedName>
    <definedName name="Slicer_Education_Field2">#N/A</definedName>
    <definedName name="Slicer_Gender1">#N/A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uri="GoogleSheetsCustomDataVersion2">
      <go:sheetsCustomData xmlns:go="http://customooxmlschemas.google.com/" r:id="rId16" roundtripDataChecksum="0W7NtiAel2xy0cZdwUBcRsMoEuXg6pzXui43o1bypBA="/>
    </ext>
  </extLst>
</workbook>
</file>

<file path=xl/calcChain.xml><?xml version="1.0" encoding="utf-8"?>
<calcChain xmlns="http://schemas.openxmlformats.org/spreadsheetml/2006/main">
  <c r="E4" i="18" l="1"/>
  <c r="E5" i="18"/>
  <c r="E6" i="18"/>
  <c r="D5" i="15"/>
  <c r="D6" i="15"/>
  <c r="D7" i="15"/>
  <c r="D8" i="15"/>
  <c r="D9" i="15"/>
  <c r="D10" i="15"/>
  <c r="D11" i="15"/>
  <c r="D12" i="15"/>
  <c r="D4" i="15"/>
  <c r="C9" i="11"/>
  <c r="E12" i="15"/>
  <c r="B9" i="11"/>
  <c r="E5" i="15"/>
  <c r="F5" i="18"/>
  <c r="E6" i="15"/>
  <c r="B6" i="12"/>
  <c r="E8" i="15"/>
  <c r="B9" i="13"/>
  <c r="E4" i="15"/>
  <c r="B8" i="13"/>
  <c r="A9" i="11"/>
  <c r="F6" i="18"/>
  <c r="E10" i="15"/>
  <c r="E7" i="15"/>
  <c r="E11" i="15"/>
  <c r="E9" i="15"/>
  <c r="F4" i="18"/>
  <c r="C8" i="13" l="1"/>
  <c r="C9" i="13"/>
  <c r="C6" i="12"/>
  <c r="B7" i="12"/>
  <c r="C7" i="12" s="1"/>
  <c r="D9" i="11"/>
  <c r="E9" i="11"/>
</calcChain>
</file>

<file path=xl/sharedStrings.xml><?xml version="1.0" encoding="utf-8"?>
<sst xmlns="http://schemas.openxmlformats.org/spreadsheetml/2006/main" count="19216" uniqueCount="1575">
  <si>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</si>
  <si>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</si>
  <si>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</si>
  <si>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</si>
  <si>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</si>
  <si>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</si>
  <si>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</si>
  <si>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</si>
  <si>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</si>
  <si>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</si>
  <si>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</si>
  <si>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</si>
  <si>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</si>
  <si>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</si>
  <si>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</si>
  <si>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</si>
  <si>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</si>
  <si>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</si>
  <si>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</si>
  <si>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</si>
  <si>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</si>
  <si>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</si>
  <si>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</si>
  <si>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</si>
  <si>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</si>
  <si>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</si>
  <si>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</si>
  <si>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</si>
  <si>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</si>
  <si>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</si>
  <si>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</si>
  <si>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</si>
  <si>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</si>
  <si>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</si>
  <si>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</si>
  <si>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</si>
  <si>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</si>
  <si>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</si>
  <si>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</si>
  <si>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</si>
  <si>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</si>
  <si>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</si>
  <si>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</si>
  <si>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</si>
  <si>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</si>
  <si>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</si>
  <si>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</si>
  <si>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</si>
  <si>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</si>
  <si>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</si>
  <si>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</si>
  <si>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</si>
  <si>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</si>
  <si>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</si>
  <si>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</si>
  <si>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</si>
  <si>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</si>
  <si>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</si>
  <si>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</si>
  <si>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</si>
  <si>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</si>
  <si>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</si>
  <si>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</si>
  <si>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</si>
  <si>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</si>
  <si>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</si>
  <si>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</si>
  <si>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</si>
  <si>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</si>
  <si>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</si>
  <si>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</si>
  <si>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</si>
  <si>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</si>
  <si>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</si>
  <si>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</si>
  <si>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</si>
  <si>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</si>
  <si>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</si>
  <si>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</si>
  <si>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</si>
  <si>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</si>
  <si>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</si>
  <si>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</si>
  <si>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</si>
  <si>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</si>
  <si>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</si>
  <si>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</si>
  <si>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</si>
  <si>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</si>
  <si>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</si>
  <si>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</si>
  <si>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</si>
  <si>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</si>
  <si>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</si>
  <si>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</si>
  <si>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</si>
  <si>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</si>
  <si>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</si>
  <si>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</si>
  <si>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</si>
  <si>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</si>
  <si>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</si>
  <si>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</si>
  <si>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</si>
  <si>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</si>
  <si>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</si>
  <si>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</si>
  <si>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</si>
  <si>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</si>
  <si>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</si>
  <si>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</si>
  <si>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</si>
  <si>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</si>
  <si>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</si>
  <si>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</si>
  <si>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</si>
  <si>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</si>
  <si>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</si>
  <si>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</si>
  <si>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</si>
  <si>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</si>
  <si>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</si>
  <si>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</si>
  <si>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</si>
  <si>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</si>
  <si>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</si>
  <si>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</si>
  <si>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</si>
  <si>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</si>
  <si>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</si>
  <si>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</si>
  <si>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</si>
  <si>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</si>
  <si>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</si>
  <si>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</si>
  <si>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</si>
  <si>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</si>
  <si>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</si>
  <si>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</si>
  <si>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</si>
  <si>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</si>
  <si>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</si>
  <si>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</si>
  <si>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</si>
  <si>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</si>
  <si>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</si>
  <si>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</si>
  <si>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</si>
  <si>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</si>
  <si>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</si>
  <si>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</si>
  <si>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</si>
  <si>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</si>
  <si>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</si>
  <si>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</si>
  <si>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</si>
  <si>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</si>
  <si>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</si>
  <si>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</si>
  <si>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</si>
  <si>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</si>
  <si>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</si>
  <si>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</si>
  <si>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</si>
  <si>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</si>
  <si>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</si>
  <si>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</si>
  <si>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</si>
  <si>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</si>
  <si>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</si>
  <si>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</si>
  <si>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</si>
  <si>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</si>
  <si>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</si>
  <si>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</si>
  <si>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</si>
  <si>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</si>
  <si>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</si>
  <si>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</si>
  <si>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</si>
  <si>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</si>
  <si>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</si>
  <si>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</si>
  <si>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</si>
  <si>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</si>
  <si>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</si>
  <si>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</si>
  <si>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</si>
  <si>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</si>
  <si>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</si>
  <si>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</si>
  <si>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</si>
  <si>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</si>
  <si>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</si>
  <si>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</si>
  <si>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</si>
  <si>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</si>
  <si>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</si>
  <si>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</si>
  <si>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</si>
  <si>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</si>
  <si>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</si>
  <si>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</si>
  <si>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</si>
  <si>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</si>
  <si>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</si>
  <si>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</si>
  <si>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</si>
  <si>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</si>
  <si>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</si>
  <si>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</si>
  <si>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</si>
  <si>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</si>
  <si>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</si>
  <si>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</si>
  <si>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</si>
  <si>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</si>
  <si>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</si>
  <si>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</si>
  <si>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</si>
  <si>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</si>
  <si>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</si>
  <si>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</si>
  <si>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</si>
  <si>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</si>
  <si>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</si>
  <si>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</si>
  <si>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</si>
  <si>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</si>
  <si>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</si>
  <si>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</si>
  <si>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</si>
  <si>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</si>
  <si>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</si>
  <si>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</si>
  <si>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</si>
  <si>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</si>
  <si>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</si>
  <si>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</si>
  <si>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</si>
  <si>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</si>
  <si>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</si>
  <si>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</si>
  <si>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</si>
  <si>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</si>
  <si>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</si>
  <si>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</si>
  <si>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</si>
  <si>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</si>
  <si>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</si>
  <si>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</si>
  <si>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</si>
  <si>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</si>
  <si>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</si>
  <si>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</si>
  <si>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</si>
  <si>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</si>
  <si>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</si>
  <si>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</si>
  <si>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</si>
  <si>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</si>
  <si>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</si>
  <si>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</si>
  <si>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</si>
  <si>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</si>
  <si>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</si>
  <si>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</si>
  <si>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</si>
  <si>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</si>
  <si>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</si>
  <si>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</si>
  <si>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</si>
  <si>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</si>
  <si>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</si>
  <si>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</si>
  <si>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</si>
  <si>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</si>
  <si>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</si>
  <si>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</si>
  <si>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</si>
  <si>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</si>
  <si>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</si>
  <si>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</si>
  <si>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</si>
  <si>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</si>
  <si>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</si>
  <si>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</si>
  <si>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</si>
  <si>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</si>
  <si>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</si>
  <si>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</si>
  <si>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</si>
  <si>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</si>
  <si>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</si>
  <si>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</si>
  <si>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</si>
  <si>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</si>
  <si>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</si>
  <si>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</si>
  <si>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</si>
  <si>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</si>
  <si>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</si>
  <si>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</si>
  <si>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</si>
  <si>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</si>
  <si>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</si>
  <si>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</si>
  <si>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</si>
  <si>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</si>
  <si>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</si>
  <si>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</si>
  <si>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</si>
  <si>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</si>
  <si>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</si>
  <si>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</si>
  <si>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</si>
  <si>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</si>
  <si>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</si>
  <si>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</si>
  <si>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</si>
  <si>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</si>
  <si>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</si>
  <si>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</si>
  <si>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</si>
  <si>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</si>
  <si>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</si>
  <si>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</si>
  <si>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</si>
  <si>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</si>
  <si>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</si>
  <si>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</si>
  <si>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</si>
  <si>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</si>
  <si>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</si>
  <si>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</si>
  <si>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</si>
  <si>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</si>
  <si>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</si>
  <si>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</si>
  <si>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</si>
  <si>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</si>
  <si>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</si>
  <si>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</si>
  <si>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</si>
  <si>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</si>
  <si>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</si>
  <si>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</si>
  <si>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</si>
  <si>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</si>
  <si>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</si>
  <si>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</si>
  <si>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</si>
  <si>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</si>
  <si>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</si>
  <si>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</si>
  <si>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</si>
  <si>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</si>
  <si>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</si>
  <si>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</si>
  <si>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</si>
  <si>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</si>
  <si>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</si>
  <si>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</si>
  <si>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</si>
  <si>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</si>
  <si>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</si>
  <si>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</si>
  <si>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</si>
  <si>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</si>
  <si>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</si>
  <si>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</si>
  <si>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</si>
  <si>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</si>
  <si>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</si>
  <si>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</si>
  <si>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</si>
  <si>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</si>
  <si>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</si>
  <si>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</si>
  <si>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</si>
  <si>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</si>
  <si>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</si>
  <si>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</si>
  <si>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</si>
  <si>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</si>
  <si>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</si>
  <si>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</si>
  <si>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</si>
  <si>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</si>
  <si>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</si>
  <si>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</si>
  <si>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</si>
  <si>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</si>
  <si>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</si>
  <si>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</si>
  <si>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</si>
  <si>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</si>
  <si>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</si>
  <si>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</si>
  <si>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</si>
  <si>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</si>
  <si>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</si>
  <si>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</si>
  <si>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</si>
  <si>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</si>
  <si>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</si>
  <si>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</si>
  <si>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</si>
  <si>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</si>
  <si>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</si>
  <si>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</si>
  <si>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</si>
  <si>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</si>
  <si>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</si>
  <si>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</si>
  <si>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</si>
  <si>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</si>
  <si>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</si>
  <si>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</si>
  <si>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</si>
  <si>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</si>
  <si>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</si>
  <si>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</si>
  <si>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</si>
  <si>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</si>
  <si>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</si>
  <si>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</si>
  <si>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</si>
  <si>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</si>
  <si>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</si>
  <si>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</si>
  <si>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</si>
  <si>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</si>
  <si>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</si>
  <si>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</si>
  <si>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</si>
  <si>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</si>
  <si>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</si>
  <si>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</si>
  <si>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</si>
  <si>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</si>
  <si>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</si>
  <si>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</si>
  <si>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</si>
  <si>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</si>
  <si>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</si>
  <si>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</si>
  <si>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</si>
  <si>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</si>
  <si>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</si>
  <si>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</si>
  <si>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</si>
  <si>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</si>
  <si>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</si>
  <si>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</si>
  <si>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</si>
  <si>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</si>
  <si>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</si>
  <si>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</si>
  <si>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</si>
  <si>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</si>
  <si>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</si>
  <si>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</si>
  <si>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</si>
  <si>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</si>
  <si>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</si>
  <si>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</si>
  <si>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</si>
  <si>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</si>
  <si>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</si>
  <si>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</si>
  <si>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</si>
  <si>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</si>
  <si>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</si>
  <si>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</si>
  <si>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</si>
  <si>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</si>
  <si>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</si>
  <si>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</si>
  <si>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</si>
  <si>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</si>
  <si>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</si>
  <si>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</si>
  <si>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</si>
  <si>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</si>
  <si>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</si>
  <si>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</si>
  <si>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</si>
  <si>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</si>
  <si>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</si>
  <si>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</si>
  <si>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</si>
  <si>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</si>
  <si>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</si>
  <si>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</si>
  <si>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</si>
  <si>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</si>
  <si>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</si>
  <si>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</si>
  <si>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</si>
  <si>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</si>
  <si>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</si>
  <si>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</si>
  <si>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</si>
  <si>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</si>
  <si>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</si>
  <si>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</si>
  <si>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</si>
  <si>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</si>
  <si>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</si>
  <si>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</si>
  <si>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</si>
  <si>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</si>
  <si>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</si>
  <si>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</si>
  <si>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</si>
  <si>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</si>
  <si>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</si>
  <si>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</si>
  <si>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</si>
  <si>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</si>
  <si>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</si>
  <si>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</si>
  <si>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</si>
  <si>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</si>
  <si>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</si>
  <si>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</si>
  <si>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</si>
  <si>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</si>
  <si>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</si>
  <si>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</si>
  <si>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</si>
  <si>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</si>
  <si>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</si>
  <si>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</si>
  <si>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</si>
  <si>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</si>
  <si>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</si>
  <si>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</si>
  <si>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</si>
  <si>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</si>
  <si>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</si>
  <si>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</si>
  <si>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</si>
  <si>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</si>
  <si>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</si>
  <si>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</si>
  <si>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</si>
  <si>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</si>
  <si>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</si>
  <si>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</si>
  <si>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</si>
  <si>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</si>
  <si>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</si>
  <si>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</si>
  <si>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</si>
  <si>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</si>
  <si>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</si>
  <si>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</si>
  <si>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</si>
  <si>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</si>
  <si>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</si>
  <si>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</si>
  <si>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</si>
  <si>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</si>
  <si>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</si>
  <si>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</si>
  <si>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</si>
  <si>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</si>
  <si>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</si>
  <si>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</si>
  <si>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</si>
  <si>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</si>
  <si>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</si>
  <si>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</si>
  <si>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</si>
  <si>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</si>
  <si>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</si>
  <si>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</si>
  <si>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</si>
  <si>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</si>
  <si>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</si>
  <si>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</si>
  <si>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</si>
  <si>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</si>
  <si>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</si>
  <si>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</si>
  <si>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</si>
  <si>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</si>
  <si>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</si>
  <si>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</si>
  <si>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</si>
  <si>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</si>
  <si>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</si>
  <si>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</si>
  <si>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</si>
  <si>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</si>
  <si>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</si>
  <si>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</si>
  <si>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</si>
  <si>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</si>
  <si>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</si>
  <si>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</si>
  <si>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</si>
  <si>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</si>
  <si>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</si>
  <si>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</si>
  <si>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</si>
  <si>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</si>
  <si>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</si>
  <si>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</si>
  <si>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</si>
  <si>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</si>
  <si>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</si>
  <si>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</si>
  <si>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</si>
  <si>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</si>
  <si>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</si>
  <si>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</si>
  <si>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</si>
  <si>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</si>
  <si>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</si>
  <si>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</si>
  <si>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</si>
  <si>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</si>
  <si>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</si>
  <si>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</si>
  <si>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</si>
  <si>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</si>
  <si>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</si>
  <si>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</si>
  <si>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</si>
  <si>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</si>
  <si>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</si>
  <si>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</si>
  <si>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</si>
  <si>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</si>
  <si>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</si>
  <si>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</si>
  <si>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</si>
  <si>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</si>
  <si>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</si>
  <si>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</si>
  <si>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</si>
  <si>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</si>
  <si>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</si>
  <si>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</si>
  <si>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</si>
  <si>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</si>
  <si>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</si>
  <si>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</si>
  <si>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</si>
  <si>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</si>
  <si>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</si>
  <si>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</si>
  <si>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</si>
  <si>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</si>
  <si>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</si>
  <si>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</si>
  <si>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</si>
  <si>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</si>
  <si>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</si>
  <si>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</si>
  <si>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</si>
  <si>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</si>
  <si>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</si>
  <si>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</si>
  <si>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</si>
  <si>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</si>
  <si>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</si>
  <si>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</si>
  <si>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</si>
  <si>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</si>
  <si>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</si>
  <si>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</si>
  <si>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</si>
  <si>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</si>
  <si>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</si>
  <si>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</si>
  <si>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</si>
  <si>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</si>
  <si>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</si>
  <si>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</si>
  <si>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</si>
  <si>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</si>
  <si>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</si>
  <si>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</si>
  <si>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</si>
  <si>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</si>
  <si>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</si>
  <si>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</si>
  <si>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</si>
  <si>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</si>
  <si>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</si>
  <si>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</si>
  <si>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</si>
  <si>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</si>
  <si>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</si>
  <si>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</si>
  <si>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</si>
  <si>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</si>
  <si>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</si>
  <si>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</si>
  <si>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</si>
  <si>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</si>
  <si>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</si>
  <si>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</si>
  <si>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</si>
  <si>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</si>
  <si>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</si>
  <si>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</si>
  <si>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</si>
  <si>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</si>
  <si>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</si>
  <si>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</si>
  <si>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</si>
  <si>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</si>
  <si>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</si>
  <si>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</si>
  <si>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</si>
  <si>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</si>
  <si>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</si>
  <si>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</si>
  <si>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</si>
  <si>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</si>
  <si>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</si>
  <si>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</si>
  <si>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</si>
  <si>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</si>
  <si>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</si>
  <si>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</si>
  <si>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</si>
  <si>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</si>
  <si>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</si>
  <si>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</si>
  <si>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</si>
  <si>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</si>
  <si>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</si>
  <si>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</si>
  <si>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</si>
  <si>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</si>
  <si>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</si>
  <si>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</si>
  <si>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</si>
  <si>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</si>
  <si>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</si>
  <si>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</si>
  <si>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</si>
  <si>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</si>
  <si>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</si>
  <si>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</si>
  <si>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</si>
  <si>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</si>
  <si>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</si>
  <si>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</si>
  <si>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</si>
  <si>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</si>
  <si>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</si>
  <si>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</si>
  <si>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</si>
  <si>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</si>
  <si>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</si>
  <si>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</si>
  <si>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</si>
  <si>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</si>
  <si>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</si>
  <si>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</si>
  <si>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</si>
  <si>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</si>
  <si>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</si>
  <si>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</si>
  <si>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</si>
  <si>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</si>
  <si>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</si>
  <si>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</si>
  <si>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</si>
  <si>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</si>
  <si>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</si>
  <si>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</si>
  <si>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</si>
  <si>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</si>
  <si>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</si>
  <si>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</si>
  <si>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</si>
  <si>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</si>
  <si>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</si>
  <si>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</si>
  <si>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</si>
  <si>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</si>
  <si>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</si>
  <si>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</si>
  <si>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</si>
  <si>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</si>
  <si>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</si>
  <si>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</si>
  <si>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</si>
  <si>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</si>
  <si>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</si>
  <si>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</si>
  <si>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</si>
  <si>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</si>
  <si>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</si>
  <si>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</si>
  <si>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</si>
  <si>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</si>
  <si>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</si>
  <si>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</si>
  <si>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</si>
  <si>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</si>
  <si>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</si>
  <si>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</si>
  <si>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</si>
  <si>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</si>
  <si>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</si>
  <si>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</si>
  <si>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</si>
  <si>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</si>
  <si>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</si>
  <si>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</si>
  <si>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</si>
  <si>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</si>
  <si>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</si>
  <si>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</si>
  <si>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</si>
  <si>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</si>
  <si>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</si>
  <si>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</si>
  <si>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</si>
  <si>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</si>
  <si>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</si>
  <si>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</si>
  <si>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</si>
  <si>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</si>
  <si>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</si>
  <si>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</si>
  <si>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</si>
  <si>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</si>
  <si>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</si>
  <si>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</si>
  <si>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</si>
  <si>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</si>
  <si>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</si>
  <si>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</si>
  <si>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</si>
  <si>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</si>
  <si>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</si>
  <si>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</si>
  <si>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</si>
  <si>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</si>
  <si>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</si>
  <si>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</si>
  <si>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</si>
  <si>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</si>
  <si>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</si>
  <si>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</si>
  <si>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</si>
  <si>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</si>
  <si>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</si>
  <si>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</si>
  <si>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</si>
  <si>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</si>
  <si>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</si>
  <si>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</si>
  <si>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</si>
  <si>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</si>
  <si>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</si>
  <si>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</si>
  <si>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</si>
  <si>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</si>
  <si>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</si>
  <si>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</si>
  <si>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</si>
  <si>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</si>
  <si>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</si>
  <si>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</si>
  <si>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</si>
  <si>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</si>
  <si>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</si>
  <si>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</si>
  <si>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</si>
  <si>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</si>
  <si>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</si>
  <si>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</si>
  <si>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</si>
  <si>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</si>
  <si>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</si>
  <si>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</si>
  <si>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</si>
  <si>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</si>
  <si>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</si>
  <si>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</si>
  <si>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</si>
  <si>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</si>
  <si>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</si>
  <si>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</si>
  <si>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</si>
  <si>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</si>
  <si>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</si>
  <si>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</si>
  <si>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</si>
  <si>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</si>
  <si>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</si>
  <si>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</si>
  <si>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</si>
  <si>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</si>
  <si>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</si>
  <si>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</si>
  <si>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</si>
  <si>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</si>
  <si>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</si>
  <si>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</si>
  <si>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</si>
  <si>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</si>
  <si>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</si>
  <si>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</si>
  <si>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</si>
  <si>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</si>
  <si>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</si>
  <si>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</si>
  <si>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</si>
  <si>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</si>
  <si>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</si>
  <si>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</si>
  <si>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</si>
  <si>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</si>
  <si>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</si>
  <si>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</si>
  <si>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</si>
  <si>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</si>
  <si>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</si>
  <si>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</si>
  <si>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</si>
  <si>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</si>
  <si>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</si>
  <si>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</si>
  <si>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</si>
  <si>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</si>
  <si>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</si>
  <si>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</si>
  <si>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</si>
  <si>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</si>
  <si>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</si>
  <si>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</si>
  <si>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</si>
  <si>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</si>
  <si>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</si>
  <si>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</si>
  <si>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</si>
  <si>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</si>
  <si>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</si>
  <si>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</si>
  <si>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</si>
  <si>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</si>
  <si>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</si>
  <si>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</si>
  <si>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</si>
  <si>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</si>
  <si>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</si>
  <si>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</si>
  <si>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</si>
  <si>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</si>
  <si>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</si>
  <si>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</si>
  <si>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</si>
  <si>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</si>
  <si>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</si>
  <si>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</si>
  <si>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</si>
  <si>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</si>
  <si>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</si>
  <si>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</si>
  <si>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</si>
  <si>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</si>
  <si>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</si>
  <si>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</si>
  <si>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</si>
  <si>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</si>
  <si>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</si>
  <si>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</si>
  <si>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</si>
  <si>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</si>
  <si>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</si>
  <si>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</si>
  <si>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</si>
  <si>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</si>
  <si>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</si>
  <si>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</si>
  <si>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</si>
  <si>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</si>
  <si>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</si>
  <si>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</si>
  <si>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</si>
  <si>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</si>
  <si>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</si>
  <si>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</si>
  <si>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</si>
  <si>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</si>
  <si>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</si>
  <si>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</si>
  <si>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</si>
  <si>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</si>
  <si>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</si>
  <si>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</si>
  <si>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</si>
  <si>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</si>
  <si>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</si>
  <si>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</si>
  <si>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</si>
  <si>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</si>
  <si>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</si>
  <si>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</si>
  <si>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</si>
  <si>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</si>
  <si>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</si>
  <si>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</si>
  <si>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</si>
  <si>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</si>
  <si>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</si>
  <si>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</si>
  <si>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</si>
  <si>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</si>
  <si>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</si>
  <si>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</si>
  <si>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</si>
  <si>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</si>
  <si>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</si>
  <si>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</si>
  <si>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</si>
  <si>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</si>
  <si>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</si>
  <si>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</si>
  <si>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</si>
  <si>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</si>
  <si>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</si>
  <si>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</si>
  <si>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</si>
  <si>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</si>
  <si>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</si>
  <si>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</si>
  <si>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</si>
  <si>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</si>
  <si>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</si>
  <si>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</si>
  <si>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</si>
  <si>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</si>
  <si>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</si>
  <si>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</si>
  <si>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</si>
  <si>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</si>
  <si>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</si>
  <si>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</si>
  <si>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</si>
  <si>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</si>
  <si>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</si>
  <si>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</si>
  <si>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</si>
  <si>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</si>
  <si>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</si>
  <si>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</si>
  <si>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</si>
  <si>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</si>
  <si>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</si>
  <si>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</si>
  <si>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</si>
  <si>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</si>
  <si>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</si>
  <si>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</si>
  <si>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</si>
  <si>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</si>
  <si>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</si>
  <si>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</si>
  <si>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</si>
  <si>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</si>
  <si>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</si>
  <si>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</si>
  <si>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</si>
  <si>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</si>
  <si>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</si>
  <si>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</si>
  <si>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</si>
  <si>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</si>
  <si>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</si>
  <si>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</si>
  <si>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</si>
  <si>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</si>
  <si>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</si>
  <si>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</si>
  <si>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</si>
  <si>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</si>
  <si>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</si>
  <si>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</si>
  <si>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</si>
  <si>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</si>
  <si>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</si>
  <si>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</si>
  <si>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</si>
  <si>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</si>
  <si>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</si>
  <si>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</si>
  <si>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</si>
  <si>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</si>
  <si>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</si>
  <si>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</si>
  <si>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</si>
  <si>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</si>
  <si>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</si>
  <si>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</si>
  <si>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</si>
  <si>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</si>
  <si>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</si>
  <si>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</si>
  <si>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</si>
  <si>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</si>
  <si>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</si>
  <si>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</si>
  <si>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</si>
  <si>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</si>
  <si>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</si>
  <si>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</si>
  <si>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</si>
  <si>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</si>
  <si>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</si>
  <si>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</si>
  <si>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</si>
  <si>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</si>
  <si>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</si>
  <si>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</si>
  <si>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</si>
  <si>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</si>
  <si>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</si>
  <si>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</si>
  <si>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</si>
  <si>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</si>
  <si>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</si>
  <si>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</si>
  <si>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</si>
  <si>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</si>
  <si>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</si>
  <si>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</si>
  <si>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</si>
  <si>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</si>
  <si>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</si>
  <si>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</si>
  <si>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</si>
  <si>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</si>
  <si>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</si>
  <si>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</si>
  <si>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</si>
  <si>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</si>
  <si>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</si>
  <si>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</si>
  <si>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</si>
  <si>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</si>
  <si>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</si>
  <si>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</si>
  <si>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</si>
  <si>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</si>
  <si>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</si>
  <si>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</si>
  <si>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</si>
  <si>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</si>
  <si>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</si>
  <si>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</si>
  <si>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</si>
  <si>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</si>
  <si>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</si>
  <si>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</si>
  <si>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</si>
  <si>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</si>
  <si>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</si>
  <si>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</si>
  <si>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</si>
  <si>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</si>
  <si>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</si>
  <si>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</si>
  <si>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</si>
  <si>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</si>
  <si>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</si>
  <si>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</si>
  <si>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</si>
  <si>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</si>
  <si>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</si>
  <si>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</si>
  <si>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</si>
  <si>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</si>
  <si>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</si>
  <si>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</si>
  <si>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</si>
  <si>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</si>
  <si>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</si>
  <si>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</si>
  <si>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</si>
  <si>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</si>
  <si>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</si>
  <si>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</si>
  <si>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</si>
  <si>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</si>
  <si>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</si>
  <si>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</si>
  <si>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</si>
  <si>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</si>
  <si>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</si>
  <si>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</si>
  <si>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</si>
  <si>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</si>
  <si>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</si>
  <si>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</si>
  <si>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</si>
  <si>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</si>
  <si>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</si>
  <si>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</si>
  <si>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</si>
  <si>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</si>
  <si>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</si>
  <si>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</si>
  <si>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</si>
  <si>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</si>
  <si>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</si>
  <si>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</si>
  <si>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</si>
  <si>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</si>
  <si>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</si>
  <si>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</si>
  <si>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</si>
  <si>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</si>
  <si>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</si>
  <si>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</si>
  <si>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</si>
  <si>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</si>
  <si>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</si>
  <si>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</si>
  <si>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</si>
  <si>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</si>
  <si>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</si>
  <si>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</si>
  <si>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</si>
  <si>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</si>
  <si>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</si>
  <si>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</si>
  <si>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</si>
  <si>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</si>
  <si>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</si>
  <si>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</si>
  <si>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</si>
  <si>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</si>
  <si>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</si>
  <si>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</si>
  <si>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</si>
  <si>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</si>
  <si>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</si>
  <si>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</si>
  <si>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</si>
  <si>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</si>
  <si>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</si>
  <si>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</si>
  <si>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</si>
  <si>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</si>
  <si>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</si>
  <si>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</si>
  <si>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</si>
  <si>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</si>
  <si>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</si>
  <si>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</si>
  <si>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</si>
  <si>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</si>
  <si>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</si>
  <si>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</si>
  <si>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</si>
  <si>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</si>
  <si>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</si>
  <si>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</si>
  <si>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</si>
  <si>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</si>
  <si>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</si>
  <si>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</si>
  <si>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</si>
  <si>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</si>
  <si>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</si>
  <si>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</si>
  <si>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</si>
  <si>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</si>
  <si>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</si>
  <si>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</si>
  <si>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</si>
  <si>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</si>
  <si>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</si>
  <si>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</si>
  <si>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</si>
  <si>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</si>
  <si>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</si>
  <si>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</si>
  <si>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</si>
  <si>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</si>
  <si>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</si>
  <si>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</si>
  <si>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</si>
  <si>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</si>
  <si>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</si>
  <si>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</si>
  <si>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</si>
  <si>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</si>
  <si>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</si>
  <si>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</si>
  <si>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</si>
  <si>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</si>
  <si>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</si>
  <si>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</si>
  <si>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</si>
  <si>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</si>
  <si>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</si>
  <si>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</si>
  <si>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</si>
  <si>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</si>
  <si>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</si>
  <si>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</si>
  <si>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</si>
  <si>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</si>
  <si>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</si>
  <si>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</si>
  <si>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</si>
  <si>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</si>
  <si>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</si>
  <si>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</si>
  <si>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</si>
  <si>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</si>
  <si>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</si>
  <si>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</si>
  <si>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</si>
  <si>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</si>
  <si>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</si>
  <si>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</si>
  <si>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</si>
  <si>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</si>
  <si>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</si>
  <si>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</si>
  <si>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</si>
  <si>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</si>
  <si>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</si>
  <si>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</si>
  <si>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</si>
  <si>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</si>
  <si>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</si>
  <si>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</si>
  <si>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</si>
  <si>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</si>
  <si>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</si>
  <si>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</si>
  <si>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</si>
  <si>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</si>
  <si>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</si>
  <si>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</si>
  <si>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</si>
  <si>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</si>
  <si>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</si>
  <si>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</si>
  <si>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</si>
  <si>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</si>
  <si>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</si>
  <si>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</si>
  <si>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</si>
  <si>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</si>
  <si>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</si>
  <si>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</si>
  <si>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</si>
  <si>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</si>
  <si>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</si>
  <si>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</si>
  <si>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</si>
  <si>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</si>
  <si>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</si>
  <si>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</si>
  <si>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</si>
  <si>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</si>
  <si>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</si>
  <si>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</si>
  <si>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</si>
  <si>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</si>
  <si>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</si>
  <si>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</si>
  <si>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</si>
  <si>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</si>
  <si>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</si>
  <si>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</si>
  <si>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</si>
  <si>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</si>
  <si>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</si>
  <si>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</si>
  <si>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</si>
  <si>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</si>
  <si>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</si>
  <si>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</si>
  <si>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</si>
  <si>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</si>
  <si>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</si>
  <si>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</si>
  <si>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</si>
  <si>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</si>
  <si>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</si>
  <si>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</si>
  <si>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</si>
  <si>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</si>
  <si>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</si>
  <si>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</si>
  <si>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</si>
  <si>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</si>
  <si>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</si>
  <si>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</si>
  <si>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</si>
  <si>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</si>
  <si>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</si>
  <si>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</si>
  <si>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</si>
  <si>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</si>
  <si>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</si>
  <si>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</si>
  <si>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</si>
  <si>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</si>
  <si>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</si>
  <si>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</si>
  <si>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</si>
  <si>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</si>
  <si>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</si>
  <si>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</si>
  <si>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</si>
  <si>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</si>
  <si>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</si>
  <si>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</si>
  <si>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</si>
  <si>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</si>
  <si>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</si>
  <si>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</si>
  <si>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</si>
  <si>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</si>
  <si>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</si>
  <si>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</si>
  <si>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</si>
  <si>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</si>
  <si>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</si>
  <si>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</si>
  <si>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</si>
  <si>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</si>
  <si>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</si>
  <si>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</si>
  <si>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</si>
  <si>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</si>
  <si>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</si>
  <si>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</si>
  <si>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</si>
  <si>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</si>
  <si>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</si>
  <si>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</si>
  <si>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</si>
  <si>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</si>
  <si>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</si>
  <si>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</si>
  <si>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</si>
  <si>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</si>
  <si>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</si>
  <si>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</si>
  <si>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</si>
  <si>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</si>
  <si>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</si>
  <si>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</si>
  <si>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</si>
  <si>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</si>
  <si>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</si>
  <si>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</si>
  <si>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</si>
  <si>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</si>
  <si>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</si>
  <si>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</si>
  <si>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</si>
  <si>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</si>
  <si>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</si>
  <si>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</si>
  <si>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</si>
  <si>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</si>
  <si>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</si>
  <si>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</si>
  <si>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</si>
  <si>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</si>
  <si>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</si>
  <si>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</si>
  <si>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</si>
  <si>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</si>
  <si>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</si>
  <si>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</si>
  <si>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</si>
  <si>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</si>
  <si>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</si>
  <si>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</si>
  <si>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</si>
  <si>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</si>
  <si>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</si>
  <si>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</si>
  <si>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</si>
  <si>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</si>
  <si>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</si>
  <si>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</si>
  <si>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</si>
  <si>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</si>
  <si>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</si>
  <si>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</si>
  <si>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</si>
  <si>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</si>
  <si>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</si>
  <si>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</si>
  <si>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</si>
  <si>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</si>
  <si>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</si>
  <si>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</si>
  <si>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</si>
  <si>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</si>
  <si>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</si>
  <si>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</si>
  <si>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</si>
  <si>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</si>
  <si>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</si>
  <si>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</si>
  <si>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</si>
  <si>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</si>
  <si>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</si>
  <si>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</si>
  <si>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</si>
  <si>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</si>
  <si>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</si>
  <si>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</si>
  <si>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</si>
  <si>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</si>
  <si>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</si>
  <si>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</si>
  <si>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</si>
  <si>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</si>
  <si>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</si>
  <si>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</si>
  <si>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</si>
  <si>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</si>
  <si>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</si>
  <si>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</si>
  <si>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</si>
  <si>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</si>
  <si>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</si>
  <si>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</si>
  <si>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</si>
  <si>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</si>
  <si>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</si>
  <si>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</si>
  <si>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</si>
  <si>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</si>
  <si>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</si>
  <si>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</si>
  <si>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</si>
  <si>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</si>
  <si>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</si>
  <si>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</si>
  <si>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Average of Age</t>
  </si>
  <si>
    <t>Attrition rate</t>
  </si>
  <si>
    <t>Sum of CF_attrition counts</t>
  </si>
  <si>
    <t>Total Employee</t>
  </si>
  <si>
    <t>Attrition counts</t>
  </si>
  <si>
    <t>Average Age</t>
  </si>
  <si>
    <t>Active Employee</t>
  </si>
  <si>
    <t>Average of Job Satisfaction</t>
  </si>
  <si>
    <t>R</t>
  </si>
  <si>
    <t>BR</t>
  </si>
  <si>
    <t>Row Labels</t>
  </si>
  <si>
    <t>Grand Total</t>
  </si>
  <si>
    <t>Count of Employee Count</t>
  </si>
  <si>
    <t>female</t>
  </si>
  <si>
    <t>male</t>
  </si>
  <si>
    <t>Sum of CF_attrition count</t>
  </si>
  <si>
    <t>job role</t>
  </si>
  <si>
    <t>attrition</t>
  </si>
  <si>
    <t>Count of Attrition</t>
  </si>
  <si>
    <t xml:space="preserv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</si>
</sst>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0"/>
  </numFmts>
  <fonts count="3" x14ac:knownFonts="1">
    <font>
      <sz val="12"/>
      <color theme="1"/>
      <name val="Calibri"/>
      <scheme val="minor"/>
    </font>
    <font>
      <sz val="12"/>
      <color theme="1"/>
      <name val="Calibri"/>
      <scheme val="minor"/>
    </font>
    <font>
      <sz val="12"/>
      <color theme="1"/>
      <name val="Calibri"/>
      <family val="2"/>
      <scheme val="minor"/>
    </font>
  </fonts>
  <fills count="3">
    <fill>
      <patternFill patternType="none"/>
    </fill>
    <fill>
      <patternFill patternType="gray125"/>
    </fill>
    <fill>
      <patternFill patternType="solid">
        <fgColor rgb="FFFCF6F6"/>
        <bgColor indexed="64"/>
      </patternFill>
    </fill>
  </fills>
  <borders count="11">
    <border>
      <left/>
      <right/>
      <top/>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7">
    <xf numFmtId="0" fontId="0" fillId="0" borderId="0" xfId="0"/>
    <xf numFmtId="0" fontId="1" fillId="0" borderId="0" xfId="0" applyFont="1"/>
    <xf numFmtId="0" fontId="0" fillId="0" borderId="1" xfId="0" applyBorder="1"/>
    <xf numFmtId="0" fontId="0" fillId="0" borderId="2" xfId="0" applyBorder="1"/>
    <xf numFmtId="0" fontId="0" fillId="0" borderId="5" xfId="0" applyBorder="1"/>
    <xf numFmtId="9" fontId="0" fillId="0" borderId="0" xfId="1" applyFont="1"/>
    <xf numFmtId="164" fontId="0" fillId="0" borderId="0" xfId="2" applyNumberFormat="1" applyFont="1"/>
    <xf numFmtId="0" fontId="0" fillId="2" borderId="0" xfId="0" applyFill="1"/>
    <xf numFmtId="0" fontId="0" fillId="2" borderId="0" xfId="0" applyFill="1" applyAlignment="1">
      <alignment horizontal="center" wrapText="1"/>
    </xf>
    <xf numFmtId="0" fontId="0" fillId="0" borderId="7" xfId="0" applyBorder="1"/>
    <xf numFmtId="165" fontId="0" fillId="0" borderId="8" xfId="0" applyNumberFormat="1" applyBorder="1"/>
    <xf numFmtId="165" fontId="0" fillId="0" borderId="0" xfId="0" applyNumberFormat="1"/>
    <xf numFmtId="0" fontId="0" fillId="0" borderId="1" xfId="0" pivotButton="1" applyBorder="1"/>
    <xf numFmtId="0" fontId="0" fillId="0" borderId="1" xfId="0" applyBorder="1" applyAlignment="1">
      <alignment horizontal="left"/>
    </xf>
    <xf numFmtId="0" fontId="0" fillId="0" borderId="9"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2" borderId="0" xfId="0" applyFill="1" applyAlignment="1">
      <alignment horizontal="center"/>
    </xf>
    <xf numFmtId="10" fontId="0" fillId="0" borderId="7" xfId="0" applyNumberFormat="1" applyBorder="1"/>
    <xf numFmtId="10" fontId="0" fillId="0" borderId="10" xfId="0" applyNumberFormat="1" applyBorder="1"/>
    <xf numFmtId="10" fontId="0" fillId="0" borderId="8" xfId="0" applyNumberFormat="1" applyBorder="1"/>
    <xf numFmtId="0" fontId="2" fillId="0" borderId="0" xfId="0" applyFont="1"/>
    <xf numFmtId="0" fontId="0" fillId="0" borderId="10" xfId="0" applyBorder="1"/>
    <xf numFmtId="0" fontId="0" fillId="0" borderId="8" xfId="0" applyBorder="1"/>
    <xf numFmtId="0" fontId="0" fillId="0" borderId="3" xfId="0" applyBorder="1"/>
    <xf numFmtId="0" fontId="0" fillId="0" borderId="6" xfId="0" applyBorder="1"/>
    <xf numFmtId="0" fontId="0" fillId="0" borderId="4" xfId="0" applyBorder="1"/>
  </cellXfs>
  <cellStyles count="3">
    <cellStyle name="Comma" xfId="2" builtinId="3"/>
    <cellStyle name="Normal" xfId="0" builtinId="0"/>
    <cellStyle name="Percent" xfId="1" builtinId="5"/>
  </cellStyles>
  <dxfs count="10">
    <dxf>
      <numFmt numFmtId="165" formatCode="0.0"/>
    </dxf>
    <dxf>
      <font>
        <b/>
        <i val="0"/>
        <sz val="10"/>
        <name val="Centaur"/>
        <family val="1"/>
      </font>
    </dxf>
    <dxf>
      <fill>
        <patternFill>
          <bgColor theme="2"/>
        </patternFill>
      </fill>
    </dxf>
    <dxf>
      <font>
        <b/>
        <i val="0"/>
        <sz val="10"/>
        <name val="Centaur"/>
        <family val="1"/>
      </font>
    </dxf>
    <dxf>
      <fill>
        <patternFill>
          <bgColor theme="0"/>
        </patternFill>
      </fill>
    </dxf>
    <dxf>
      <fill>
        <patternFill>
          <bgColor theme="2"/>
        </patternFill>
      </fill>
    </dxf>
    <dxf>
      <fill>
        <patternFill>
          <bgColor theme="2"/>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5">
    <tableStyle name="Data-style" pivot="0" count="3" xr9:uid="{00000000-0011-0000-FFFF-FFFF00000000}">
      <tableStyleElement type="headerRow" dxfId="9"/>
      <tableStyleElement type="firstRowStripe" dxfId="8"/>
      <tableStyleElement type="secondRowStripe" dxfId="7"/>
    </tableStyle>
    <tableStyle name="Slicer " pivot="0" table="0" count="2" xr9:uid="{C3D5D80D-178C-414A-9B61-DF0D6C9EE4EB}">
      <tableStyleElement type="wholeTable" dxfId="6"/>
    </tableStyle>
    <tableStyle name="Slicer 13" pivot="0" table="0" count="4" xr9:uid="{A4D404FD-67BD-4450-AF32-0E0869A7FCEE}">
      <tableStyleElement type="wholeTable" dxfId="5"/>
    </tableStyle>
    <tableStyle name="Slicer Style " pivot="0" table="0" count="5" xr9:uid="{FCB51037-A0CF-45B5-BE2C-D03CC53442A3}">
      <tableStyleElement type="wholeTable" dxfId="4"/>
      <tableStyleElement type="headerRow" dxfId="3"/>
    </tableStyle>
    <tableStyle name="Slicer Style 34" pivot="0" table="0" count="5" xr9:uid="{3A5D13D9-F373-499E-ADA0-AD706C26FFF4}">
      <tableStyleElement type="wholeTable" dxfId="2"/>
      <tableStyleElement type="headerRow" dxfId="1"/>
    </tableStyle>
  </tableStyles>
  <colors>
    <mruColors>
      <color rgb="FF896978"/>
      <color rgb="FF5E5A5A"/>
      <color rgb="FF87CEEB"/>
      <color rgb="FF364652"/>
      <color rgb="FFF2A0A0"/>
      <color rgb="FFFFE3DC"/>
      <color rgb="FFE4B1AB"/>
      <color rgb="FFEB799F"/>
      <color rgb="FFCBB8DA"/>
      <color rgb="FFE30B5C"/>
    </mruColors>
  </colors>
  <extLst>
    <ext xmlns:x14="http://schemas.microsoft.com/office/spreadsheetml/2009/9/main" uri="{46F421CA-312F-682f-3DD2-61675219B42D}">
      <x14:dxfs count="10">
        <dxf>
          <fill>
            <gradientFill>
              <stop position="0">
                <color rgb="FF002060"/>
              </stop>
              <stop position="1">
                <color rgb="FF87CEEB"/>
              </stop>
            </gradientFill>
          </fill>
        </dxf>
        <dxf>
          <fill>
            <gradientFill degree="90">
              <stop position="0">
                <color theme="9" tint="0.40000610370189521"/>
              </stop>
              <stop position="1">
                <color rgb="FF00B050"/>
              </stop>
            </gradientFill>
          </fill>
        </dxf>
        <dxf>
          <fill>
            <gradientFill>
              <stop position="0">
                <color rgb="FF0070C0"/>
              </stop>
              <stop position="1">
                <color theme="8" tint="-0.49803155613879818"/>
              </stop>
            </gradientFill>
          </fill>
        </dxf>
        <dxf>
          <fill>
            <gradientFill>
              <stop position="0">
                <color theme="2" tint="-5.0965910824915313E-2"/>
              </stop>
              <stop position="1">
                <color theme="3" tint="0.49803155613879818"/>
              </stop>
            </gradientFill>
          </fill>
        </dxf>
        <dxf>
          <fill>
            <gradientFill>
              <stop position="0">
                <color rgb="FFF2A0A0"/>
              </stop>
              <stop position="1">
                <color rgb="FFFFE3DC"/>
              </stop>
            </gradientFill>
          </fill>
        </dxf>
        <dxf>
          <fill>
            <gradientFill>
              <stop position="0">
                <color theme="2" tint="-5.0965910824915313E-2"/>
              </stop>
              <stop position="1">
                <color theme="2" tint="-0.25098422193060094"/>
              </stop>
            </gradientFill>
          </fill>
        </dxf>
        <dxf>
          <fill>
            <gradientFill>
              <stop position="0">
                <color rgb="FFEB799F"/>
              </stop>
              <stop position="1">
                <color rgb="FFE4B1AB"/>
              </stop>
            </gradientFill>
          </fill>
        </dxf>
        <dxf>
          <font>
            <b/>
            <i val="0"/>
            <sz val="10"/>
            <name val="Centaur"/>
            <family val="1"/>
            <scheme val="none"/>
          </font>
          <fill>
            <gradientFill>
              <stop position="0">
                <color theme="8" tint="0.40000610370189521"/>
              </stop>
              <stop position="1">
                <color rgb="FF00B0F0"/>
              </stop>
            </gradientFill>
          </fill>
        </dxf>
        <dxf>
          <fill>
            <gradientFill>
              <stop position="0">
                <color rgb="FFEB799F"/>
              </stop>
              <stop position="1">
                <color rgb="FFE4B1AB"/>
              </stop>
            </gradientFill>
          </fill>
        </dxf>
        <dxf>
          <font>
            <b/>
            <i val="0"/>
            <sz val="10"/>
            <name val="Centaur"/>
            <family val="1"/>
            <scheme val="none"/>
          </font>
        </dxf>
      </x14:dxfs>
    </ext>
    <ext xmlns:x14="http://schemas.microsoft.com/office/spreadsheetml/2009/9/main" uri="{EB79DEF2-80B8-43e5-95BD-54CBDDF9020C}">
      <x14:slicerStyles defaultSlicerStyle="SlicerStyleLight1">
        <x14:slicerStyle name="Slicer ">
          <x14:slicerStyleElements>
            <x14:slicerStyleElement type="selectedItemWithData" dxfId="9"/>
          </x14:slicerStyleElements>
        </x14:slicerStyle>
        <x14:slicerStyle name="Slicer 13">
          <x14:slicerStyleElements>
            <x14:slicerStyleElement type="unselectedItemWithData" dxfId="8"/>
            <x14:slicerStyleElement type="selectedItemWithData" dxfId="7"/>
            <x14:slicerStyleElement type="selectedItemWithNoData" dxfId="6"/>
          </x14:slicerStyleElements>
        </x14:slicerStyle>
        <x14:slicerStyle name="Slicer Style ">
          <x14:slicerStyleElements>
            <x14:slicerStyleElement type="unselectedItemWithData" dxfId="5"/>
            <x14:slicerStyleElement type="selectedItemWithData" dxfId="4"/>
            <x14:slicerStyleElement type="selectedItemWithNoData" dxfId="3"/>
          </x14:slicerStyleElements>
        </x14:slicerStyle>
        <x14:slicerStyle name="Slicer Style 34">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5E5A5A"/>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F7FF-44DD-8708-A83296C43585}"/>
            </c:ext>
          </c:extLst>
        </c:ser>
        <c:ser>
          <c:idx val="1"/>
          <c:order val="1"/>
          <c:spPr>
            <a:solidFill>
              <a:srgbClr val="DEDEE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F7FF-44DD-8708-A83296C43585}"/>
            </c:ext>
          </c:extLst>
        </c:ser>
        <c:dLbls>
          <c:showLegendKey val="0"/>
          <c:showVal val="0"/>
          <c:showCatName val="0"/>
          <c:showSerName val="0"/>
          <c:showPercent val="0"/>
          <c:showBubbleSize val="0"/>
        </c:dLbls>
        <c:gapWidth val="0"/>
        <c:overlap val="100"/>
        <c:axId val="220029183"/>
        <c:axId val="165259551"/>
      </c:barChart>
      <c:catAx>
        <c:axId val="220029183"/>
        <c:scaling>
          <c:orientation val="minMax"/>
        </c:scaling>
        <c:delete val="1"/>
        <c:axPos val="l"/>
        <c:majorTickMark val="out"/>
        <c:minorTickMark val="none"/>
        <c:tickLblPos val="nextTo"/>
        <c:crossAx val="165259551"/>
        <c:crosses val="autoZero"/>
        <c:auto val="1"/>
        <c:lblAlgn val="ctr"/>
        <c:lblOffset val="100"/>
        <c:noMultiLvlLbl val="0"/>
      </c:catAx>
      <c:valAx>
        <c:axId val="165259551"/>
        <c:scaling>
          <c:orientation val="minMax"/>
          <c:max val="4"/>
          <c:min val="0"/>
        </c:scaling>
        <c:delete val="1"/>
        <c:axPos val="b"/>
        <c:numFmt formatCode="0.0" sourceLinked="1"/>
        <c:majorTickMark val="out"/>
        <c:minorTickMark val="none"/>
        <c:tickLblPos val="nextTo"/>
        <c:crossAx val="22002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2D-41F3-8FA6-DBB893D726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2D-41F3-8FA6-DBB893D7266C}"/>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768E-4450-B9A9-FD2E361501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357F-4416-918F-19A5284DA542}"/>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357F-4416-918F-19A5284DA542}"/>
            </c:ext>
          </c:extLst>
        </c:ser>
        <c:dLbls>
          <c:showLegendKey val="0"/>
          <c:showVal val="0"/>
          <c:showCatName val="0"/>
          <c:showSerName val="0"/>
          <c:showPercent val="0"/>
          <c:showBubbleSize val="0"/>
        </c:dLbls>
        <c:gapWidth val="0"/>
        <c:overlap val="100"/>
        <c:axId val="220029183"/>
        <c:axId val="165259551"/>
      </c:barChart>
      <c:catAx>
        <c:axId val="220029183"/>
        <c:scaling>
          <c:orientation val="minMax"/>
        </c:scaling>
        <c:delete val="1"/>
        <c:axPos val="l"/>
        <c:majorTickMark val="out"/>
        <c:minorTickMark val="none"/>
        <c:tickLblPos val="nextTo"/>
        <c:crossAx val="165259551"/>
        <c:crosses val="autoZero"/>
        <c:auto val="1"/>
        <c:lblAlgn val="ctr"/>
        <c:lblOffset val="100"/>
        <c:noMultiLvlLbl val="0"/>
      </c:catAx>
      <c:valAx>
        <c:axId val="165259551"/>
        <c:scaling>
          <c:orientation val="minMax"/>
          <c:max val="4"/>
          <c:min val="0"/>
        </c:scaling>
        <c:delete val="1"/>
        <c:axPos val="b"/>
        <c:numFmt formatCode="0.0" sourceLinked="1"/>
        <c:majorTickMark val="out"/>
        <c:minorTickMark val="none"/>
        <c:tickLblPos val="nextTo"/>
        <c:crossAx val="22002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F9-42ED-AD40-FCF239DA16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F9-42ED-AD40-FCF239DA1694}"/>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0-0792-441F-91E6-D56472A063E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Dashboard.xlsx]education wise attriation!education wise attriation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wise attriation'!$B$3</c:f>
              <c:strCache>
                <c:ptCount val="1"/>
                <c:pt idx="0">
                  <c:v>Total</c:v>
                </c:pt>
              </c:strCache>
            </c:strRef>
          </c:tx>
          <c:spPr>
            <a:solidFill>
              <a:schemeClr val="accent1"/>
            </a:solidFill>
            <a:ln>
              <a:noFill/>
            </a:ln>
            <a:effectLst/>
          </c:spPr>
          <c:invertIfNegative val="0"/>
          <c:cat>
            <c:strRef>
              <c:f>'education wise attriation'!$A$4:$A$9</c:f>
              <c:strCache>
                <c:ptCount val="5"/>
                <c:pt idx="0">
                  <c:v>Doctoral Degree</c:v>
                </c:pt>
                <c:pt idx="1">
                  <c:v>High School</c:v>
                </c:pt>
                <c:pt idx="2">
                  <c:v>Associates Degree</c:v>
                </c:pt>
                <c:pt idx="3">
                  <c:v>Master's Degree</c:v>
                </c:pt>
                <c:pt idx="4">
                  <c:v>Bachelor's Degree</c:v>
                </c:pt>
              </c:strCache>
            </c:strRef>
          </c:cat>
          <c:val>
            <c:numRef>
              <c:f>'education wise attriation'!$B$4:$B$9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DF04-4044-94BB-B5C076633502}"/>
            </c:ext>
          </c:extLst>
        </c:ser>
        <c:dLbls>
          <c:showLegendKey val="0"/>
          <c:showVal val="0"/>
          <c:showCatName val="0"/>
          <c:showSerName val="0"/>
          <c:showPercent val="0"/>
          <c:showBubbleSize val="0"/>
        </c:dLbls>
        <c:gapWidth val="182"/>
        <c:axId val="896257392"/>
        <c:axId val="1176757360"/>
      </c:barChart>
      <c:catAx>
        <c:axId val="896257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57360"/>
        <c:crosses val="autoZero"/>
        <c:auto val="1"/>
        <c:lblAlgn val="ctr"/>
        <c:lblOffset val="100"/>
        <c:noMultiLvlLbl val="0"/>
      </c:catAx>
      <c:valAx>
        <c:axId val="1176757360"/>
        <c:scaling>
          <c:orientation val="minMax"/>
        </c:scaling>
        <c:delete val="1"/>
        <c:axPos val="b"/>
        <c:numFmt formatCode="General" sourceLinked="1"/>
        <c:majorTickMark val="out"/>
        <c:minorTickMark val="none"/>
        <c:tickLblPos val="nextTo"/>
        <c:crossAx val="89625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Dashboard.xlsx]department wise Attrition!department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20-4CF9-9858-D95DE1B86B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20-4CF9-9858-D95DE1B86B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20-4CF9-9858-D95DE1B86B5A}"/>
              </c:ext>
            </c:extLst>
          </c:dPt>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D492-4C4C-90D7-BCF977516A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Dashboard.xlsx]Attrition By Age!Attrition By Age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Age'!$B$3</c:f>
              <c:strCache>
                <c:ptCount val="1"/>
                <c:pt idx="0">
                  <c:v>Total</c:v>
                </c:pt>
              </c:strCache>
            </c:strRef>
          </c:tx>
          <c:spPr>
            <a:solidFill>
              <a:schemeClr val="accent1"/>
            </a:solidFill>
            <a:ln>
              <a:noFill/>
            </a:ln>
            <a:effectLst/>
          </c:spPr>
          <c:invertIfNegative val="0"/>
          <c:cat>
            <c:strRef>
              <c:f>'Attrition By Age'!$A$4:$A$9</c:f>
              <c:strCache>
                <c:ptCount val="5"/>
                <c:pt idx="0">
                  <c:v>25 - 34</c:v>
                </c:pt>
                <c:pt idx="1">
                  <c:v>35 - 44</c:v>
                </c:pt>
                <c:pt idx="2">
                  <c:v>Under 25</c:v>
                </c:pt>
                <c:pt idx="3">
                  <c:v>45 - 54</c:v>
                </c:pt>
                <c:pt idx="4">
                  <c:v>Over 55</c:v>
                </c:pt>
              </c:strCache>
            </c:strRef>
          </c:cat>
          <c:val>
            <c:numRef>
              <c:f>'Attrition By Age'!$B$4:$B$9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F995-4F91-8CBE-C376AB8E7964}"/>
            </c:ext>
          </c:extLst>
        </c:ser>
        <c:dLbls>
          <c:showLegendKey val="0"/>
          <c:showVal val="0"/>
          <c:showCatName val="0"/>
          <c:showSerName val="0"/>
          <c:showPercent val="0"/>
          <c:showBubbleSize val="0"/>
        </c:dLbls>
        <c:gapWidth val="219"/>
        <c:overlap val="-27"/>
        <c:axId val="1144152095"/>
        <c:axId val="1088178623"/>
      </c:barChart>
      <c:catAx>
        <c:axId val="114415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78623"/>
        <c:crosses val="autoZero"/>
        <c:auto val="1"/>
        <c:lblAlgn val="ctr"/>
        <c:lblOffset val="100"/>
        <c:noMultiLvlLbl val="0"/>
      </c:catAx>
      <c:valAx>
        <c:axId val="1088178623"/>
        <c:scaling>
          <c:orientation val="minMax"/>
        </c:scaling>
        <c:delete val="1"/>
        <c:axPos val="l"/>
        <c:numFmt formatCode="General" sourceLinked="1"/>
        <c:majorTickMark val="none"/>
        <c:minorTickMark val="none"/>
        <c:tickLblPos val="nextTo"/>
        <c:crossAx val="114415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'Attrition By Marital Status'!$F$3</c:f>
              <c:strCache>
                <c:ptCount val="1"/>
                <c:pt idx="0">
                  <c:v>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Marital Status'!$E$4:$E$6</c:f>
              <c:strCache>
                <c:ptCount val="3"/>
                <c:pt idx="0">
                  <c:v>Divorced</c:v>
                </c:pt>
                <c:pt idx="1">
                  <c:v>Married</c:v>
                </c:pt>
                <c:pt idx="2">
                  <c:v>Single</c:v>
                </c:pt>
              </c:strCache>
            </c:strRef>
          </c:cat>
          <c:val>
            <c:numRef>
              <c:f>'Attrition By Marital Status'!$F$4:$F$6</c:f>
              <c:numCache>
                <c:formatCode>General</c:formatCode>
                <c:ptCount val="3"/>
                <c:pt idx="0">
                  <c:v>327</c:v>
                </c:pt>
                <c:pt idx="1">
                  <c:v>673</c:v>
                </c:pt>
                <c:pt idx="2">
                  <c:v>470</c:v>
                </c:pt>
              </c:numCache>
            </c:numRef>
          </c:val>
          <c:extLst>
            <c:ext xmlns:c16="http://schemas.microsoft.com/office/drawing/2014/chart" uri="{C3380CC4-5D6E-409C-BE32-E72D297353CC}">
              <c16:uniqueId val="{00000000-5BD9-4158-AA33-68337C649FE4}"/>
            </c:ext>
          </c:extLst>
        </c:ser>
        <c:dLbls>
          <c:dLblPos val="outEnd"/>
          <c:showLegendKey val="0"/>
          <c:showVal val="1"/>
          <c:showCatName val="0"/>
          <c:showSerName val="0"/>
          <c:showPercent val="0"/>
          <c:showBubbleSize val="0"/>
        </c:dLbls>
        <c:gapWidth val="219"/>
        <c:overlap val="-27"/>
        <c:axId val="1138283679"/>
        <c:axId val="1462434255"/>
      </c:barChart>
      <c:catAx>
        <c:axId val="113828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34255"/>
        <c:crosses val="autoZero"/>
        <c:auto val="1"/>
        <c:lblAlgn val="ctr"/>
        <c:lblOffset val="100"/>
        <c:noMultiLvlLbl val="0"/>
      </c:catAx>
      <c:valAx>
        <c:axId val="1462434255"/>
        <c:scaling>
          <c:orientation val="minMax"/>
        </c:scaling>
        <c:delete val="1"/>
        <c:axPos val="l"/>
        <c:numFmt formatCode="General" sourceLinked="1"/>
        <c:majorTickMark val="none"/>
        <c:minorTickMark val="none"/>
        <c:tickLblPos val="nextTo"/>
        <c:crossAx val="113828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D4B4B0"/>
            </a:solidFill>
          </c:spPr>
          <c:dPt>
            <c:idx val="0"/>
            <c:bubble3D val="0"/>
            <c:spPr>
              <a:solidFill>
                <a:srgbClr val="D4B4B0"/>
              </a:solidFill>
              <a:ln w="19050">
                <a:solidFill>
                  <a:schemeClr val="lt1"/>
                </a:solidFill>
              </a:ln>
              <a:effectLst/>
            </c:spPr>
            <c:extLst>
              <c:ext xmlns:c16="http://schemas.microsoft.com/office/drawing/2014/chart" uri="{C3380CC4-5D6E-409C-BE32-E72D297353CC}">
                <c16:uniqueId val="{00000001-59C6-4092-AD91-38466EA58ED1}"/>
              </c:ext>
            </c:extLst>
          </c:dPt>
          <c:dPt>
            <c:idx val="1"/>
            <c:bubble3D val="0"/>
            <c:spPr>
              <a:solidFill>
                <a:srgbClr val="FFD4CA"/>
              </a:solidFill>
              <a:ln w="19050">
                <a:solidFill>
                  <a:schemeClr val="lt1"/>
                </a:solidFill>
              </a:ln>
              <a:effectLst/>
            </c:spPr>
            <c:extLst>
              <c:ext xmlns:c16="http://schemas.microsoft.com/office/drawing/2014/chart" uri="{C3380CC4-5D6E-409C-BE32-E72D297353CC}">
                <c16:uniqueId val="{00000003-59C6-4092-AD91-38466EA58ED1}"/>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59C6-4092-AD91-38466EA58ED1}"/>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BB8DA"/>
              </a:solidFill>
              <a:ln w="19050">
                <a:solidFill>
                  <a:schemeClr val="lt1"/>
                </a:solidFill>
              </a:ln>
              <a:effectLst/>
            </c:spPr>
            <c:extLst>
              <c:ext xmlns:c16="http://schemas.microsoft.com/office/drawing/2014/chart" uri="{C3380CC4-5D6E-409C-BE32-E72D297353CC}">
                <c16:uniqueId val="{00000001-FE82-4B66-BDE6-1984C75CA89F}"/>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FE82-4B66-BDE6-1984C75CA89F}"/>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4-FE82-4B66-BDE6-1984C75CA89F}"/>
            </c:ext>
          </c:extLst>
        </c:ser>
        <c:dLbls>
          <c:showLegendKey val="0"/>
          <c:showVal val="0"/>
          <c:showCatName val="0"/>
          <c:showSerName val="0"/>
          <c:showPercent val="0"/>
          <c:showBubbleSize val="0"/>
          <c:showLeaderLines val="1"/>
        </c:dLbls>
        <c:firstSliceAng val="0"/>
        <c:holeSize val="7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896978"/>
            </a:solidFill>
          </c:spPr>
          <c:dPt>
            <c:idx val="0"/>
            <c:bubble3D val="0"/>
            <c:spPr>
              <a:solidFill>
                <a:srgbClr val="EB799F"/>
              </a:solidFill>
              <a:ln w="19050">
                <a:solidFill>
                  <a:schemeClr val="lt1"/>
                </a:solidFill>
              </a:ln>
              <a:effectLst/>
            </c:spPr>
            <c:extLst>
              <c:ext xmlns:c16="http://schemas.microsoft.com/office/drawing/2014/chart" uri="{C3380CC4-5D6E-409C-BE32-E72D297353CC}">
                <c16:uniqueId val="{00000001-A4DC-4E64-8933-B5FA79F6C7DB}"/>
              </c:ext>
            </c:extLst>
          </c:dPt>
          <c:dPt>
            <c:idx val="1"/>
            <c:bubble3D val="0"/>
            <c:spPr>
              <a:solidFill>
                <a:srgbClr val="CBB8DA"/>
              </a:solidFill>
              <a:ln w="19050">
                <a:noFill/>
              </a:ln>
              <a:effectLst/>
            </c:spPr>
            <c:extLst>
              <c:ext xmlns:c16="http://schemas.microsoft.com/office/drawing/2014/chart" uri="{C3380CC4-5D6E-409C-BE32-E72D297353CC}">
                <c16:uniqueId val="{00000003-A4DC-4E64-8933-B5FA79F6C7DB}"/>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4-A4DC-4E64-8933-B5FA79F6C7DB}"/>
            </c:ext>
          </c:extLst>
        </c:ser>
        <c:dLbls>
          <c:showLegendKey val="0"/>
          <c:showVal val="0"/>
          <c:showCatName val="0"/>
          <c:showSerName val="0"/>
          <c:showPercent val="0"/>
          <c:showBubbleSize val="0"/>
          <c:showLeaderLines val="1"/>
        </c:dLbls>
        <c:firstSliceAng val="0"/>
        <c:holeSize val="7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Dashboard.xlsx]education wise attriation!education wise attriation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EB799F"/>
              </a:gs>
              <a:gs pos="77000">
                <a:srgbClr val="E34177"/>
              </a:gs>
              <a:gs pos="0">
                <a:srgbClr val="F2A0A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969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wise attriation'!$B$3</c:f>
              <c:strCache>
                <c:ptCount val="1"/>
                <c:pt idx="0">
                  <c:v>Total</c:v>
                </c:pt>
              </c:strCache>
            </c:strRef>
          </c:tx>
          <c:spPr>
            <a:gradFill>
              <a:gsLst>
                <a:gs pos="100000">
                  <a:srgbClr val="EB799F"/>
                </a:gs>
                <a:gs pos="77000">
                  <a:srgbClr val="E34177"/>
                </a:gs>
                <a:gs pos="0">
                  <a:srgbClr val="F2A0A0"/>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9697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attriation'!$A$4:$A$9</c:f>
              <c:strCache>
                <c:ptCount val="5"/>
                <c:pt idx="0">
                  <c:v>Doctoral Degree</c:v>
                </c:pt>
                <c:pt idx="1">
                  <c:v>High School</c:v>
                </c:pt>
                <c:pt idx="2">
                  <c:v>Associates Degree</c:v>
                </c:pt>
                <c:pt idx="3">
                  <c:v>Master's Degree</c:v>
                </c:pt>
                <c:pt idx="4">
                  <c:v>Bachelor's Degree</c:v>
                </c:pt>
              </c:strCache>
            </c:strRef>
          </c:cat>
          <c:val>
            <c:numRef>
              <c:f>'education wise attriation'!$B$4:$B$9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5C2F-4176-8414-A4BEE5E98A6A}"/>
            </c:ext>
          </c:extLst>
        </c:ser>
        <c:dLbls>
          <c:showLegendKey val="0"/>
          <c:showVal val="0"/>
          <c:showCatName val="0"/>
          <c:showSerName val="0"/>
          <c:showPercent val="0"/>
          <c:showBubbleSize val="0"/>
        </c:dLbls>
        <c:gapWidth val="91"/>
        <c:axId val="896257392"/>
        <c:axId val="1176757360"/>
      </c:barChart>
      <c:catAx>
        <c:axId val="896257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896978"/>
                </a:solidFill>
                <a:latin typeface="+mn-lt"/>
                <a:ea typeface="+mn-ea"/>
                <a:cs typeface="+mn-cs"/>
              </a:defRPr>
            </a:pPr>
            <a:endParaRPr lang="en-US"/>
          </a:p>
        </c:txPr>
        <c:crossAx val="1176757360"/>
        <c:crosses val="autoZero"/>
        <c:auto val="1"/>
        <c:lblAlgn val="ctr"/>
        <c:lblOffset val="100"/>
        <c:noMultiLvlLbl val="0"/>
      </c:catAx>
      <c:valAx>
        <c:axId val="1176757360"/>
        <c:scaling>
          <c:orientation val="minMax"/>
        </c:scaling>
        <c:delete val="1"/>
        <c:axPos val="b"/>
        <c:numFmt formatCode="General" sourceLinked="1"/>
        <c:majorTickMark val="out"/>
        <c:minorTickMark val="none"/>
        <c:tickLblPos val="nextTo"/>
        <c:crossAx val="89625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Dashboard.xlsx]department wise Attrition!department wise Attrition</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6000">
                <a:srgbClr val="F2A0A0"/>
              </a:gs>
              <a:gs pos="65000">
                <a:srgbClr val="FFE3DC"/>
              </a:gs>
            </a:gsLst>
            <a:lin ang="5400000" scaled="1"/>
          </a:gradFill>
          <a:ln w="9525">
            <a:gradFill>
              <a:gsLst>
                <a:gs pos="27000">
                  <a:schemeClr val="tx2">
                    <a:lumMod val="50000"/>
                    <a:lumOff val="50000"/>
                  </a:schemeClr>
                </a:gs>
                <a:gs pos="96000">
                  <a:srgbClr val="E0B0FF"/>
                </a:gs>
              </a:gsLst>
              <a:lin ang="5400000" scaled="1"/>
            </a:gradFill>
          </a:ln>
          <a:effectLst/>
        </c:spPr>
      </c:pivotFmt>
      <c:pivotFmt>
        <c:idx val="15"/>
        <c:spPr>
          <a:gradFill>
            <a:gsLst>
              <a:gs pos="34000">
                <a:schemeClr val="tx2">
                  <a:lumMod val="50000"/>
                  <a:lumOff val="50000"/>
                </a:schemeClr>
              </a:gs>
              <a:gs pos="99000">
                <a:srgbClr val="E0B0FF"/>
              </a:gs>
            </a:gsLst>
            <a:lin ang="5400000" scaled="1"/>
          </a:gradFill>
          <a:ln w="9525">
            <a:solidFill>
              <a:schemeClr val="lt1"/>
            </a:solidFill>
          </a:ln>
          <a:effectLst/>
        </c:spPr>
      </c:pivotFmt>
      <c:pivotFmt>
        <c:idx val="16"/>
        <c:spPr>
          <a:gradFill>
            <a:gsLst>
              <a:gs pos="14000">
                <a:schemeClr val="accent2"/>
              </a:gs>
              <a:gs pos="93000">
                <a:srgbClr val="CB499D"/>
              </a:gs>
            </a:gsLst>
            <a:lin ang="0" scaled="0"/>
          </a:gradFill>
          <a:ln w="9525">
            <a:solidFill>
              <a:schemeClr val="lt1"/>
            </a:solidFill>
          </a:ln>
          <a:effectLst/>
        </c:spPr>
      </c:pivotFmt>
    </c:pivotFmts>
    <c:plotArea>
      <c:layout>
        <c:manualLayout>
          <c:layoutTarget val="inner"/>
          <c:xMode val="edge"/>
          <c:yMode val="edge"/>
          <c:x val="0.13545286636191667"/>
          <c:y val="6.6437282872069001E-2"/>
          <c:w val="0.58164131159464205"/>
          <c:h val="0.86712543425586197"/>
        </c:manualLayout>
      </c:layout>
      <c:pieChart>
        <c:varyColors val="1"/>
        <c:ser>
          <c:idx val="0"/>
          <c:order val="0"/>
          <c:tx>
            <c:strRef>
              <c:f>'department wise Attrition'!$B$3</c:f>
              <c:strCache>
                <c:ptCount val="1"/>
                <c:pt idx="0">
                  <c:v>Total</c:v>
                </c:pt>
              </c:strCache>
            </c:strRef>
          </c:tx>
          <c:spPr>
            <a:ln w="9525"/>
          </c:spPr>
          <c:dPt>
            <c:idx val="0"/>
            <c:bubble3D val="0"/>
            <c:spPr>
              <a:gradFill>
                <a:gsLst>
                  <a:gs pos="16000">
                    <a:srgbClr val="F2A0A0"/>
                  </a:gs>
                  <a:gs pos="65000">
                    <a:srgbClr val="FFE3DC"/>
                  </a:gs>
                </a:gsLst>
                <a:lin ang="5400000" scaled="1"/>
              </a:gradFill>
              <a:ln w="9525">
                <a:gradFill>
                  <a:gsLst>
                    <a:gs pos="27000">
                      <a:schemeClr val="tx2">
                        <a:lumMod val="50000"/>
                        <a:lumOff val="50000"/>
                      </a:schemeClr>
                    </a:gs>
                    <a:gs pos="96000">
                      <a:srgbClr val="E0B0FF"/>
                    </a:gs>
                  </a:gsLst>
                  <a:lin ang="5400000" scaled="1"/>
                </a:gradFill>
              </a:ln>
              <a:effectLst/>
            </c:spPr>
            <c:extLst>
              <c:ext xmlns:c16="http://schemas.microsoft.com/office/drawing/2014/chart" uri="{C3380CC4-5D6E-409C-BE32-E72D297353CC}">
                <c16:uniqueId val="{00000009-0E86-4364-93EF-AEC93D6584E2}"/>
              </c:ext>
            </c:extLst>
          </c:dPt>
          <c:dPt>
            <c:idx val="1"/>
            <c:bubble3D val="0"/>
            <c:spPr>
              <a:gradFill>
                <a:gsLst>
                  <a:gs pos="34000">
                    <a:schemeClr val="tx2">
                      <a:lumMod val="50000"/>
                      <a:lumOff val="50000"/>
                    </a:schemeClr>
                  </a:gs>
                  <a:gs pos="99000">
                    <a:srgbClr val="E0B0FF"/>
                  </a:gs>
                </a:gsLst>
                <a:lin ang="5400000" scaled="1"/>
              </a:gradFill>
              <a:ln w="9525">
                <a:solidFill>
                  <a:schemeClr val="lt1"/>
                </a:solidFill>
              </a:ln>
              <a:effectLst/>
            </c:spPr>
            <c:extLst>
              <c:ext xmlns:c16="http://schemas.microsoft.com/office/drawing/2014/chart" uri="{C3380CC4-5D6E-409C-BE32-E72D297353CC}">
                <c16:uniqueId val="{00000003-0F5C-4B70-86B7-4E235BC3939D}"/>
              </c:ext>
            </c:extLst>
          </c:dPt>
          <c:dPt>
            <c:idx val="2"/>
            <c:bubble3D val="0"/>
            <c:spPr>
              <a:gradFill>
                <a:gsLst>
                  <a:gs pos="14000">
                    <a:schemeClr val="accent2"/>
                  </a:gs>
                  <a:gs pos="93000">
                    <a:srgbClr val="CB499D"/>
                  </a:gs>
                </a:gsLst>
                <a:lin ang="0" scaled="0"/>
              </a:gradFill>
              <a:ln w="9525">
                <a:solidFill>
                  <a:schemeClr val="lt1"/>
                </a:solidFill>
              </a:ln>
              <a:effectLst/>
            </c:spPr>
            <c:extLst>
              <c:ext xmlns:c16="http://schemas.microsoft.com/office/drawing/2014/chart" uri="{C3380CC4-5D6E-409C-BE32-E72D297353CC}">
                <c16:uniqueId val="{00000005-0F5C-4B70-86B7-4E235BC393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7-0E86-4364-93EF-AEC93D6584E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641174745343999"/>
          <c:y val="0.33116709953012002"/>
          <c:w val="0.14800287578298002"/>
          <c:h val="0.45246194590214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Dashboard.xlsx]Attrition By Age!Attrition By Age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2060"/>
              </a:gs>
              <a:gs pos="100000">
                <a:srgbClr val="87CEEB"/>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5E5A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002060"/>
              </a:gs>
              <a:gs pos="100000">
                <a:srgbClr val="87CEEB"/>
              </a:gs>
            </a:gsLst>
            <a:lin ang="5400000" scaled="1"/>
          </a:gradFill>
          <a:ln>
            <a:noFill/>
          </a:ln>
          <a:effectLst/>
        </c:spPr>
      </c:pivotFmt>
    </c:pivotFmts>
    <c:plotArea>
      <c:layout>
        <c:manualLayout>
          <c:layoutTarget val="inner"/>
          <c:xMode val="edge"/>
          <c:yMode val="edge"/>
          <c:x val="5.217708783202353E-2"/>
          <c:y val="8.8235294117647065E-2"/>
          <c:w val="0.89016156663767576"/>
          <c:h val="0.76324803149606302"/>
        </c:manualLayout>
      </c:layout>
      <c:barChart>
        <c:barDir val="col"/>
        <c:grouping val="clustered"/>
        <c:varyColors val="0"/>
        <c:ser>
          <c:idx val="0"/>
          <c:order val="0"/>
          <c:tx>
            <c:strRef>
              <c:f>'Attrition By Age'!$B$3</c:f>
              <c:strCache>
                <c:ptCount val="1"/>
                <c:pt idx="0">
                  <c:v>Total</c:v>
                </c:pt>
              </c:strCache>
            </c:strRef>
          </c:tx>
          <c:spPr>
            <a:gradFill>
              <a:gsLst>
                <a:gs pos="0">
                  <a:srgbClr val="002060"/>
                </a:gs>
                <a:gs pos="100000">
                  <a:srgbClr val="87CEEB"/>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5E5A5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Age'!$A$4:$A$9</c:f>
              <c:strCache>
                <c:ptCount val="5"/>
                <c:pt idx="0">
                  <c:v>25 - 34</c:v>
                </c:pt>
                <c:pt idx="1">
                  <c:v>35 - 44</c:v>
                </c:pt>
                <c:pt idx="2">
                  <c:v>Under 25</c:v>
                </c:pt>
                <c:pt idx="3">
                  <c:v>45 - 54</c:v>
                </c:pt>
                <c:pt idx="4">
                  <c:v>Over 55</c:v>
                </c:pt>
              </c:strCache>
            </c:strRef>
          </c:cat>
          <c:val>
            <c:numRef>
              <c:f>'Attrition By Age'!$B$4:$B$9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DCD5-43B1-BC2D-6CDA0C542312}"/>
            </c:ext>
          </c:extLst>
        </c:ser>
        <c:dLbls>
          <c:dLblPos val="outEnd"/>
          <c:showLegendKey val="0"/>
          <c:showVal val="1"/>
          <c:showCatName val="0"/>
          <c:showSerName val="0"/>
          <c:showPercent val="0"/>
          <c:showBubbleSize val="0"/>
        </c:dLbls>
        <c:gapWidth val="143"/>
        <c:overlap val="-31"/>
        <c:axId val="1144152095"/>
        <c:axId val="1088178623"/>
      </c:barChart>
      <c:catAx>
        <c:axId val="114415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5E5A5A"/>
                </a:solidFill>
                <a:latin typeface="+mn-lt"/>
                <a:ea typeface="+mn-ea"/>
                <a:cs typeface="+mn-cs"/>
              </a:defRPr>
            </a:pPr>
            <a:endParaRPr lang="en-US"/>
          </a:p>
        </c:txPr>
        <c:crossAx val="1088178623"/>
        <c:crosses val="autoZero"/>
        <c:auto val="1"/>
        <c:lblAlgn val="ctr"/>
        <c:lblOffset val="100"/>
        <c:noMultiLvlLbl val="0"/>
      </c:catAx>
      <c:valAx>
        <c:axId val="1088178623"/>
        <c:scaling>
          <c:orientation val="minMax"/>
        </c:scaling>
        <c:delete val="1"/>
        <c:axPos val="l"/>
        <c:numFmt formatCode="General" sourceLinked="1"/>
        <c:majorTickMark val="none"/>
        <c:minorTickMark val="none"/>
        <c:tickLblPos val="nextTo"/>
        <c:crossAx val="114415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'Attrition By Marital Status'!$F$3</c:f>
              <c:strCache>
                <c:ptCount val="1"/>
                <c:pt idx="0">
                  <c:v> Count</c:v>
                </c:pt>
              </c:strCache>
            </c:strRef>
          </c:tx>
          <c:spPr>
            <a:gradFill>
              <a:gsLst>
                <a:gs pos="0">
                  <a:srgbClr val="00B050"/>
                </a:gs>
                <a:gs pos="90000">
                  <a:schemeClr val="accent6">
                    <a:lumMod val="60000"/>
                    <a:lumOff val="4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Marital Status'!$E$4:$E$6</c:f>
              <c:strCache>
                <c:ptCount val="3"/>
                <c:pt idx="0">
                  <c:v>Divorced</c:v>
                </c:pt>
                <c:pt idx="1">
                  <c:v>Married</c:v>
                </c:pt>
                <c:pt idx="2">
                  <c:v>Single</c:v>
                </c:pt>
              </c:strCache>
            </c:strRef>
          </c:cat>
          <c:val>
            <c:numRef>
              <c:f>'Attrition By Marital Status'!$F$4:$F$6</c:f>
              <c:numCache>
                <c:formatCode>General</c:formatCode>
                <c:ptCount val="3"/>
                <c:pt idx="0">
                  <c:v>327</c:v>
                </c:pt>
                <c:pt idx="1">
                  <c:v>673</c:v>
                </c:pt>
                <c:pt idx="2">
                  <c:v>470</c:v>
                </c:pt>
              </c:numCache>
            </c:numRef>
          </c:val>
          <c:extLst>
            <c:ext xmlns:c16="http://schemas.microsoft.com/office/drawing/2014/chart" uri="{C3380CC4-5D6E-409C-BE32-E72D297353CC}">
              <c16:uniqueId val="{00000000-FA4A-4751-BBD6-EBD8F60BBB44}"/>
            </c:ext>
          </c:extLst>
        </c:ser>
        <c:dLbls>
          <c:dLblPos val="outEnd"/>
          <c:showLegendKey val="0"/>
          <c:showVal val="1"/>
          <c:showCatName val="0"/>
          <c:showSerName val="0"/>
          <c:showPercent val="0"/>
          <c:showBubbleSize val="0"/>
        </c:dLbls>
        <c:gapWidth val="93"/>
        <c:overlap val="-18"/>
        <c:axId val="1138283679"/>
        <c:axId val="1462434255"/>
      </c:barChart>
      <c:catAx>
        <c:axId val="113828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34255"/>
        <c:crossesAt val="0"/>
        <c:auto val="1"/>
        <c:lblAlgn val="ctr"/>
        <c:lblOffset val="100"/>
        <c:noMultiLvlLbl val="0"/>
      </c:catAx>
      <c:valAx>
        <c:axId val="1462434255"/>
        <c:scaling>
          <c:orientation val="minMax"/>
        </c:scaling>
        <c:delete val="1"/>
        <c:axPos val="l"/>
        <c:numFmt formatCode="General" sourceLinked="1"/>
        <c:majorTickMark val="none"/>
        <c:minorTickMark val="none"/>
        <c:tickLblPos val="nextTo"/>
        <c:crossAx val="11382836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E0D2417-89A3-4A82-B23E-6816849F4A45}">
          <cx:dataPt idx="1">
            <cx:spPr>
              <a:gradFill>
                <a:gsLst>
                  <a:gs pos="0">
                    <a:srgbClr val="FF0000"/>
                  </a:gs>
                  <a:gs pos="50000">
                    <a:srgbClr val="EB799F"/>
                  </a:gs>
                </a:gsLst>
                <a:lin ang="5400000" scaled="1"/>
              </a:gradFill>
            </cx:spPr>
          </cx:dataPt>
          <cx:dataPt idx="2">
            <cx:spPr>
              <a:gradFill>
                <a:gsLst>
                  <a:gs pos="0">
                    <a:srgbClr val="EB799F"/>
                  </a:gs>
                  <a:gs pos="90000">
                    <a:srgbClr val="E4B1AB"/>
                  </a:gs>
                </a:gsLst>
                <a:lin ang="5400000" scaled="1"/>
              </a:gradFill>
            </cx:spPr>
          </cx:dataPt>
          <cx:dataPt idx="6">
            <cx:spPr>
              <a:gradFill>
                <a:gsLst>
                  <a:gs pos="0">
                    <a:srgbClr val="00B050"/>
                  </a:gs>
                  <a:gs pos="90000">
                    <a:srgbClr val="70AD47">
                      <a:lumMod val="60000"/>
                      <a:lumOff val="40000"/>
                    </a:srgbClr>
                  </a:gs>
                </a:gsLst>
                <a:lin ang="5400000" scaled="1"/>
              </a:gradFill>
            </cx:spPr>
          </cx:dataPt>
          <cx:dataPt idx="7">
            <cx:spPr>
              <a:gradFill>
                <a:gsLst>
                  <a:gs pos="0">
                    <a:srgbClr val="4472C4">
                      <a:lumMod val="75000"/>
                    </a:srgbClr>
                  </a:gs>
                  <a:gs pos="46000">
                    <a:srgbClr val="4472C4">
                      <a:lumMod val="60000"/>
                      <a:lumOff val="40000"/>
                    </a:srgbClr>
                  </a:gs>
                </a:gsLst>
                <a:lin ang="5400000" scaled="1"/>
              </a:gradFill>
            </cx:spPr>
          </cx:dataPt>
          <cx:dataLabels pos="inEnd">
            <cx:txPr>
              <a:bodyPr spcFirstLastPara="1" vertOverflow="ellipsis" horzOverflow="overflow" wrap="square" lIns="0" tIns="0" rIns="0" bIns="0" anchor="ctr" anchorCtr="1"/>
              <a:lstStyle/>
              <a:p>
                <a:pPr algn="ctr" rtl="0">
                  <a:defRPr sz="900" b="1"/>
                </a:pPr>
                <a:endParaRPr lang="en-US" sz="900" b="1" i="0" u="none" strike="noStrike" baseline="0">
                  <a:solidFill>
                    <a:srgbClr val="FFFFFF"/>
                  </a:solidFill>
                  <a:latin typeface="Calibri"/>
                  <a:cs typeface="Calibri"/>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2E0D2417-89A3-4A82-B23E-6816849F4A45}">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8.png"/><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5.xml"/><Relationship Id="rId17" Type="http://schemas.openxmlformats.org/officeDocument/2006/relationships/chart" Target="../charts/chart7.xml"/><Relationship Id="rId2" Type="http://schemas.openxmlformats.org/officeDocument/2006/relationships/image" Target="../media/image2.png"/><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chart" Target="../charts/chart3.xml"/><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115426</xdr:colOff>
      <xdr:row>5</xdr:row>
      <xdr:rowOff>74506</xdr:rowOff>
    </xdr:from>
    <xdr:to>
      <xdr:col>8</xdr:col>
      <xdr:colOff>172721</xdr:colOff>
      <xdr:row>9</xdr:row>
      <xdr:rowOff>89746</xdr:rowOff>
    </xdr:to>
    <xdr:grpSp>
      <xdr:nvGrpSpPr>
        <xdr:cNvPr id="67" name="Group 66">
          <a:extLst>
            <a:ext uri="{FF2B5EF4-FFF2-40B4-BE49-F238E27FC236}">
              <a16:creationId xmlns:a16="http://schemas.microsoft.com/office/drawing/2014/main" id="{BA2ACB32-184B-BB32-DD6D-A8B4D772FB1C}"/>
            </a:ext>
          </a:extLst>
        </xdr:cNvPr>
        <xdr:cNvGrpSpPr/>
      </xdr:nvGrpSpPr>
      <xdr:grpSpPr>
        <a:xfrm>
          <a:off x="3459759" y="1048173"/>
          <a:ext cx="2063895" cy="794173"/>
          <a:chOff x="1931526" y="767715"/>
          <a:chExt cx="2057545" cy="815340"/>
        </a:xfrm>
      </xdr:grpSpPr>
      <xdr:sp macro="" textlink="">
        <xdr:nvSpPr>
          <xdr:cNvPr id="7" name="Rectangle 6">
            <a:extLst>
              <a:ext uri="{FF2B5EF4-FFF2-40B4-BE49-F238E27FC236}">
                <a16:creationId xmlns:a16="http://schemas.microsoft.com/office/drawing/2014/main" id="{28222B22-B07C-30BD-52C9-30BE6BA2D2BC}"/>
              </a:ext>
            </a:extLst>
          </xdr:cNvPr>
          <xdr:cNvSpPr/>
        </xdr:nvSpPr>
        <xdr:spPr>
          <a:xfrm>
            <a:off x="1931526" y="767715"/>
            <a:ext cx="2057545" cy="815340"/>
          </a:xfrm>
          <a:prstGeom prst="rect">
            <a:avLst/>
          </a:prstGeom>
          <a:ln>
            <a:solidFill>
              <a:srgbClr val="E3B1B1"/>
            </a:solidFill>
          </a:ln>
          <a:effectLst>
            <a:outerShdw blurRad="50800" dist="38100" dir="10800000" algn="r"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E8D9706D-1F3B-F447-930D-F7187D5888E7}"/>
              </a:ext>
            </a:extLst>
          </xdr:cNvPr>
          <xdr:cNvSpPr txBox="1"/>
        </xdr:nvSpPr>
        <xdr:spPr>
          <a:xfrm>
            <a:off x="1981200" y="845820"/>
            <a:ext cx="1459230" cy="321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8080"/>
                </a:solidFill>
                <a:latin typeface="+mj-lt"/>
              </a:rPr>
              <a:t>Total</a:t>
            </a:r>
            <a:r>
              <a:rPr lang="en-US" sz="1400" b="1" baseline="0">
                <a:solidFill>
                  <a:srgbClr val="008080"/>
                </a:solidFill>
                <a:latin typeface="+mj-lt"/>
              </a:rPr>
              <a:t> </a:t>
            </a:r>
            <a:r>
              <a:rPr lang="en-US" sz="1500" b="1" baseline="0">
                <a:solidFill>
                  <a:srgbClr val="008080"/>
                </a:solidFill>
                <a:latin typeface="+mj-lt"/>
              </a:rPr>
              <a:t>Employees</a:t>
            </a:r>
          </a:p>
          <a:p>
            <a:pPr algn="r"/>
            <a:endParaRPr lang="en-US" sz="1400" b="1" baseline="0">
              <a:solidFill>
                <a:srgbClr val="9097BA"/>
              </a:solidFill>
              <a:latin typeface="+mj-lt"/>
            </a:endParaRPr>
          </a:p>
          <a:p>
            <a:endParaRPr lang="en-US" sz="1400" b="1">
              <a:solidFill>
                <a:srgbClr val="9097BA"/>
              </a:solidFill>
              <a:latin typeface="+mj-lt"/>
            </a:endParaRPr>
          </a:p>
        </xdr:txBody>
      </xdr:sp>
      <xdr:sp macro="" textlink="Kpi!A9">
        <xdr:nvSpPr>
          <xdr:cNvPr id="12" name="TextBox 11">
            <a:extLst>
              <a:ext uri="{FF2B5EF4-FFF2-40B4-BE49-F238E27FC236}">
                <a16:creationId xmlns:a16="http://schemas.microsoft.com/office/drawing/2014/main" id="{86073845-54CC-18D9-5792-B53B29208531}"/>
              </a:ext>
            </a:extLst>
          </xdr:cNvPr>
          <xdr:cNvSpPr txBox="1"/>
        </xdr:nvSpPr>
        <xdr:spPr>
          <a:xfrm>
            <a:off x="2320290" y="1114425"/>
            <a:ext cx="758190" cy="38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ABE89-0A1A-465A-BF62-64D8C2C000AE}" type="TxLink">
              <a:rPr lang="en-US" sz="2000" b="1" i="0" u="none" strike="noStrike">
                <a:solidFill>
                  <a:srgbClr val="4C4B63"/>
                </a:solidFill>
                <a:latin typeface="Calibri"/>
                <a:cs typeface="Calibri"/>
              </a:rPr>
              <a:pPr/>
              <a:t>1470</a:t>
            </a:fld>
            <a:endParaRPr lang="en-US" sz="2000" b="1">
              <a:solidFill>
                <a:srgbClr val="4C4B63"/>
              </a:solidFill>
            </a:endParaRPr>
          </a:p>
        </xdr:txBody>
      </xdr:sp>
    </xdr:grpSp>
    <xdr:clientData/>
  </xdr:twoCellAnchor>
  <xdr:twoCellAnchor>
    <xdr:from>
      <xdr:col>8</xdr:col>
      <xdr:colOff>201507</xdr:colOff>
      <xdr:row>5</xdr:row>
      <xdr:rowOff>82126</xdr:rowOff>
    </xdr:from>
    <xdr:to>
      <xdr:col>11</xdr:col>
      <xdr:colOff>58420</xdr:colOff>
      <xdr:row>9</xdr:row>
      <xdr:rowOff>89746</xdr:rowOff>
    </xdr:to>
    <xdr:sp macro="" textlink="">
      <xdr:nvSpPr>
        <xdr:cNvPr id="2" name="Rectangle 1">
          <a:extLst>
            <a:ext uri="{FF2B5EF4-FFF2-40B4-BE49-F238E27FC236}">
              <a16:creationId xmlns:a16="http://schemas.microsoft.com/office/drawing/2014/main" id="{50F6E8B0-6F02-4693-A6DE-690188EB7C6C}"/>
            </a:ext>
          </a:extLst>
        </xdr:cNvPr>
        <xdr:cNvSpPr/>
      </xdr:nvSpPr>
      <xdr:spPr>
        <a:xfrm>
          <a:off x="5552440" y="1055793"/>
          <a:ext cx="1863513" cy="786553"/>
        </a:xfrm>
        <a:prstGeom prst="rect">
          <a:avLst/>
        </a:prstGeom>
        <a:ln>
          <a:solidFill>
            <a:srgbClr val="E3B1B1"/>
          </a:solidFill>
        </a:ln>
        <a:effectLst>
          <a:outerShdw blurRad="50800" dist="38100" dir="8100000" algn="tr"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643466</xdr:colOff>
      <xdr:row>5</xdr:row>
      <xdr:rowOff>82126</xdr:rowOff>
    </xdr:from>
    <xdr:to>
      <xdr:col>16</xdr:col>
      <xdr:colOff>506306</xdr:colOff>
      <xdr:row>9</xdr:row>
      <xdr:rowOff>89746</xdr:rowOff>
    </xdr:to>
    <xdr:sp macro="" textlink="">
      <xdr:nvSpPr>
        <xdr:cNvPr id="18" name="Rectangle 17">
          <a:extLst>
            <a:ext uri="{FF2B5EF4-FFF2-40B4-BE49-F238E27FC236}">
              <a16:creationId xmlns:a16="http://schemas.microsoft.com/office/drawing/2014/main" id="{9FCE7F40-8628-4474-91FC-123E65E19D7E}"/>
            </a:ext>
          </a:extLst>
        </xdr:cNvPr>
        <xdr:cNvSpPr/>
      </xdr:nvSpPr>
      <xdr:spPr>
        <a:xfrm>
          <a:off x="9338733" y="1055793"/>
          <a:ext cx="1869440" cy="786553"/>
        </a:xfrm>
        <a:prstGeom prst="rect">
          <a:avLst/>
        </a:prstGeom>
        <a:ln>
          <a:solidFill>
            <a:srgbClr val="E3B1B1"/>
          </a:solid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529166</xdr:colOff>
      <xdr:row>5</xdr:row>
      <xdr:rowOff>89746</xdr:rowOff>
    </xdr:from>
    <xdr:to>
      <xdr:col>19</xdr:col>
      <xdr:colOff>353906</xdr:colOff>
      <xdr:row>9</xdr:row>
      <xdr:rowOff>82126</xdr:rowOff>
    </xdr:to>
    <xdr:sp macro="" textlink="">
      <xdr:nvSpPr>
        <xdr:cNvPr id="21" name="Rectangle 20">
          <a:extLst>
            <a:ext uri="{FF2B5EF4-FFF2-40B4-BE49-F238E27FC236}">
              <a16:creationId xmlns:a16="http://schemas.microsoft.com/office/drawing/2014/main" id="{23B60FB9-F858-40E9-8302-8E68DA38CA0B}"/>
            </a:ext>
          </a:extLst>
        </xdr:cNvPr>
        <xdr:cNvSpPr/>
      </xdr:nvSpPr>
      <xdr:spPr>
        <a:xfrm>
          <a:off x="11231033" y="1063413"/>
          <a:ext cx="1831340" cy="771313"/>
        </a:xfrm>
        <a:prstGeom prst="rect">
          <a:avLst/>
        </a:prstGeom>
        <a:ln>
          <a:solidFill>
            <a:srgbClr val="E3B1B1"/>
          </a:solidFill>
        </a:ln>
        <a:effectLst>
          <a:outerShdw blurRad="50800" dist="38100" dir="18900000" algn="bl"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7</xdr:col>
      <xdr:colOff>274027</xdr:colOff>
      <xdr:row>5</xdr:row>
      <xdr:rowOff>150724</xdr:rowOff>
    </xdr:from>
    <xdr:to>
      <xdr:col>8</xdr:col>
      <xdr:colOff>29853</xdr:colOff>
      <xdr:row>7</xdr:row>
      <xdr:rowOff>97367</xdr:rowOff>
    </xdr:to>
    <xdr:pic>
      <xdr:nvPicPr>
        <xdr:cNvPr id="30" name="Picture 29">
          <a:extLst>
            <a:ext uri="{FF2B5EF4-FFF2-40B4-BE49-F238E27FC236}">
              <a16:creationId xmlns:a16="http://schemas.microsoft.com/office/drawing/2014/main" id="{B3C88942-C646-A378-C0A3-F8FFDC9089CC}"/>
            </a:ext>
          </a:extLst>
        </xdr:cNvPr>
        <xdr:cNvPicPr>
          <a:picLocks noChangeAspect="1"/>
        </xdr:cNvPicPr>
      </xdr:nvPicPr>
      <xdr:blipFill>
        <a:blip xmlns:r="http://schemas.openxmlformats.org/officeDocument/2006/relationships" r:embed="rId1"/>
        <a:stretch>
          <a:fillRect/>
        </a:stretch>
      </xdr:blipFill>
      <xdr:spPr>
        <a:xfrm>
          <a:off x="4956094" y="1124391"/>
          <a:ext cx="424692" cy="336109"/>
        </a:xfrm>
        <a:prstGeom prst="rect">
          <a:avLst/>
        </a:prstGeom>
      </xdr:spPr>
    </xdr:pic>
    <xdr:clientData/>
  </xdr:twoCellAnchor>
  <xdr:twoCellAnchor>
    <xdr:from>
      <xdr:col>11</xdr:col>
      <xdr:colOff>73660</xdr:colOff>
      <xdr:row>5</xdr:row>
      <xdr:rowOff>82126</xdr:rowOff>
    </xdr:from>
    <xdr:to>
      <xdr:col>13</xdr:col>
      <xdr:colOff>612986</xdr:colOff>
      <xdr:row>9</xdr:row>
      <xdr:rowOff>89746</xdr:rowOff>
    </xdr:to>
    <xdr:grpSp>
      <xdr:nvGrpSpPr>
        <xdr:cNvPr id="63" name="Group 62">
          <a:extLst>
            <a:ext uri="{FF2B5EF4-FFF2-40B4-BE49-F238E27FC236}">
              <a16:creationId xmlns:a16="http://schemas.microsoft.com/office/drawing/2014/main" id="{8DBE769A-832D-B4FD-FA06-531CD8CAF5EE}"/>
            </a:ext>
          </a:extLst>
        </xdr:cNvPr>
        <xdr:cNvGrpSpPr/>
      </xdr:nvGrpSpPr>
      <xdr:grpSpPr>
        <a:xfrm>
          <a:off x="7431193" y="1055793"/>
          <a:ext cx="1877060" cy="786553"/>
          <a:chOff x="5890260" y="775335"/>
          <a:chExt cx="1870710" cy="807720"/>
        </a:xfrm>
      </xdr:grpSpPr>
      <xdr:sp macro="" textlink="">
        <xdr:nvSpPr>
          <xdr:cNvPr id="15" name="Rectangle 14">
            <a:extLst>
              <a:ext uri="{FF2B5EF4-FFF2-40B4-BE49-F238E27FC236}">
                <a16:creationId xmlns:a16="http://schemas.microsoft.com/office/drawing/2014/main" id="{99CD51D7-EB41-4091-A0FE-99C2A2C2CCE3}"/>
              </a:ext>
            </a:extLst>
          </xdr:cNvPr>
          <xdr:cNvSpPr/>
        </xdr:nvSpPr>
        <xdr:spPr>
          <a:xfrm>
            <a:off x="5905500" y="775335"/>
            <a:ext cx="1855470" cy="807720"/>
          </a:xfrm>
          <a:prstGeom prst="rect">
            <a:avLst/>
          </a:prstGeom>
          <a:ln>
            <a:solidFill>
              <a:srgbClr val="E3B1B1"/>
            </a:solidFill>
          </a:ln>
          <a:effectLst>
            <a:outerShdw blurRad="50800" dist="38100" dir="8100000" algn="tr"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08080"/>
              </a:solidFill>
            </a:endParaRPr>
          </a:p>
        </xdr:txBody>
      </xdr:sp>
      <xdr:sp macro="" textlink="">
        <xdr:nvSpPr>
          <xdr:cNvPr id="16" name="TextBox 15">
            <a:extLst>
              <a:ext uri="{FF2B5EF4-FFF2-40B4-BE49-F238E27FC236}">
                <a16:creationId xmlns:a16="http://schemas.microsoft.com/office/drawing/2014/main" id="{368E5ED9-AE99-0342-7D33-AC5B0797791C}"/>
              </a:ext>
            </a:extLst>
          </xdr:cNvPr>
          <xdr:cNvSpPr txBox="1"/>
        </xdr:nvSpPr>
        <xdr:spPr>
          <a:xfrm>
            <a:off x="5890260" y="861060"/>
            <a:ext cx="1691640" cy="41529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8080"/>
                </a:solidFill>
              </a:rPr>
              <a:t>Active Employees</a:t>
            </a:r>
          </a:p>
        </xdr:txBody>
      </xdr:sp>
      <xdr:sp macro="" textlink="Kpi!D9">
        <xdr:nvSpPr>
          <xdr:cNvPr id="17" name="TextBox 16">
            <a:extLst>
              <a:ext uri="{FF2B5EF4-FFF2-40B4-BE49-F238E27FC236}">
                <a16:creationId xmlns:a16="http://schemas.microsoft.com/office/drawing/2014/main" id="{1F68F104-091A-8632-6213-944A72546F7E}"/>
              </a:ext>
            </a:extLst>
          </xdr:cNvPr>
          <xdr:cNvSpPr txBox="1"/>
        </xdr:nvSpPr>
        <xdr:spPr>
          <a:xfrm>
            <a:off x="6297930" y="1122045"/>
            <a:ext cx="902970" cy="346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011244-FCFE-4DDB-B154-F1F25750A293}" type="TxLink">
              <a:rPr lang="en-US" sz="1800" b="1" i="0" u="none" strike="noStrike">
                <a:solidFill>
                  <a:srgbClr val="4C4B63"/>
                </a:solidFill>
                <a:latin typeface="Calibri"/>
                <a:cs typeface="Calibri"/>
              </a:rPr>
              <a:pPr/>
              <a:t>1233</a:t>
            </a:fld>
            <a:endParaRPr lang="en-US" sz="1800" b="1">
              <a:solidFill>
                <a:srgbClr val="4C4B63"/>
              </a:solidFill>
            </a:endParaRPr>
          </a:p>
        </xdr:txBody>
      </xdr:sp>
      <xdr:pic>
        <xdr:nvPicPr>
          <xdr:cNvPr id="38" name="Picture 37">
            <a:extLst>
              <a:ext uri="{FF2B5EF4-FFF2-40B4-BE49-F238E27FC236}">
                <a16:creationId xmlns:a16="http://schemas.microsoft.com/office/drawing/2014/main" id="{477B4974-7916-4B5E-E847-60D222BCB023}"/>
              </a:ext>
            </a:extLst>
          </xdr:cNvPr>
          <xdr:cNvPicPr>
            <a:picLocks noChangeAspect="1"/>
          </xdr:cNvPicPr>
        </xdr:nvPicPr>
        <xdr:blipFill>
          <a:blip xmlns:r="http://schemas.openxmlformats.org/officeDocument/2006/relationships" r:embed="rId2"/>
          <a:stretch>
            <a:fillRect/>
          </a:stretch>
        </xdr:blipFill>
        <xdr:spPr>
          <a:xfrm>
            <a:off x="7351294" y="852095"/>
            <a:ext cx="377404" cy="336288"/>
          </a:xfrm>
          <a:prstGeom prst="rect">
            <a:avLst/>
          </a:prstGeom>
          <a:effectLst>
            <a:outerShdw blurRad="50800" dist="50800" dir="5400000" algn="ctr" rotWithShape="0">
              <a:srgbClr val="000000">
                <a:alpha val="0"/>
              </a:srgbClr>
            </a:outerShdw>
          </a:effectLst>
        </xdr:spPr>
      </xdr:pic>
    </xdr:grpSp>
    <xdr:clientData/>
  </xdr:twoCellAnchor>
  <xdr:twoCellAnchor>
    <xdr:from>
      <xdr:col>14</xdr:col>
      <xdr:colOff>5080</xdr:colOff>
      <xdr:row>5</xdr:row>
      <xdr:rowOff>154939</xdr:rowOff>
    </xdr:from>
    <xdr:to>
      <xdr:col>16</xdr:col>
      <xdr:colOff>498686</xdr:colOff>
      <xdr:row>8</xdr:row>
      <xdr:rowOff>147319</xdr:rowOff>
    </xdr:to>
    <xdr:grpSp>
      <xdr:nvGrpSpPr>
        <xdr:cNvPr id="62" name="Group 61">
          <a:extLst>
            <a:ext uri="{FF2B5EF4-FFF2-40B4-BE49-F238E27FC236}">
              <a16:creationId xmlns:a16="http://schemas.microsoft.com/office/drawing/2014/main" id="{26147930-2ED2-E3D1-524B-739C96E75D23}"/>
            </a:ext>
          </a:extLst>
        </xdr:cNvPr>
        <xdr:cNvGrpSpPr/>
      </xdr:nvGrpSpPr>
      <xdr:grpSpPr>
        <a:xfrm>
          <a:off x="9369213" y="1128606"/>
          <a:ext cx="1831340" cy="576580"/>
          <a:chOff x="7821930" y="853440"/>
          <a:chExt cx="1824990" cy="592455"/>
        </a:xfrm>
      </xdr:grpSpPr>
      <xdr:sp macro="" textlink="">
        <xdr:nvSpPr>
          <xdr:cNvPr id="19" name="TextBox 18">
            <a:extLst>
              <a:ext uri="{FF2B5EF4-FFF2-40B4-BE49-F238E27FC236}">
                <a16:creationId xmlns:a16="http://schemas.microsoft.com/office/drawing/2014/main" id="{0C418326-CADC-416E-ABA7-DC8412033D95}"/>
              </a:ext>
            </a:extLst>
          </xdr:cNvPr>
          <xdr:cNvSpPr txBox="1"/>
        </xdr:nvSpPr>
        <xdr:spPr>
          <a:xfrm>
            <a:off x="7821930" y="853440"/>
            <a:ext cx="131826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8080"/>
                </a:solidFill>
                <a:latin typeface="+mn-lt"/>
              </a:rPr>
              <a:t>Attrition Rate</a:t>
            </a:r>
          </a:p>
        </xdr:txBody>
      </xdr:sp>
      <xdr:sp macro="" textlink="Kpi!E9">
        <xdr:nvSpPr>
          <xdr:cNvPr id="20" name="TextBox 19">
            <a:extLst>
              <a:ext uri="{FF2B5EF4-FFF2-40B4-BE49-F238E27FC236}">
                <a16:creationId xmlns:a16="http://schemas.microsoft.com/office/drawing/2014/main" id="{FCC7E9A5-3822-4175-9955-25964DFB272C}"/>
              </a:ext>
            </a:extLst>
          </xdr:cNvPr>
          <xdr:cNvSpPr txBox="1"/>
        </xdr:nvSpPr>
        <xdr:spPr>
          <a:xfrm>
            <a:off x="8237220" y="1114425"/>
            <a:ext cx="82677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676FB5-D74E-4151-8B94-8CAA3F62BF83}" type="TxLink">
              <a:rPr lang="en-US" sz="1800" b="1" i="0" u="none" strike="noStrike">
                <a:solidFill>
                  <a:srgbClr val="4C4B63"/>
                </a:solidFill>
                <a:latin typeface="Calibri"/>
                <a:cs typeface="Calibri"/>
              </a:rPr>
              <a:pPr/>
              <a:t>16%</a:t>
            </a:fld>
            <a:endParaRPr lang="en-US" sz="1800" b="1">
              <a:solidFill>
                <a:srgbClr val="4C4B63"/>
              </a:solidFill>
              <a:latin typeface="+mn-lt"/>
            </a:endParaRPr>
          </a:p>
        </xdr:txBody>
      </xdr:sp>
      <xdr:pic>
        <xdr:nvPicPr>
          <xdr:cNvPr id="39" name="Picture 38">
            <a:extLst>
              <a:ext uri="{FF2B5EF4-FFF2-40B4-BE49-F238E27FC236}">
                <a16:creationId xmlns:a16="http://schemas.microsoft.com/office/drawing/2014/main" id="{47F9D68B-302F-C63F-3365-B9384B2C88D2}"/>
              </a:ext>
            </a:extLst>
          </xdr:cNvPr>
          <xdr:cNvPicPr>
            <a:picLocks noChangeAspect="1"/>
          </xdr:cNvPicPr>
        </xdr:nvPicPr>
        <xdr:blipFill>
          <a:blip xmlns:r="http://schemas.openxmlformats.org/officeDocument/2006/relationships" r:embed="rId3"/>
          <a:stretch>
            <a:fillRect/>
          </a:stretch>
        </xdr:blipFill>
        <xdr:spPr>
          <a:xfrm>
            <a:off x="9094470" y="853440"/>
            <a:ext cx="552450" cy="407670"/>
          </a:xfrm>
          <a:prstGeom prst="rect">
            <a:avLst/>
          </a:prstGeom>
        </xdr:spPr>
      </xdr:pic>
    </xdr:grpSp>
    <xdr:clientData/>
  </xdr:twoCellAnchor>
  <xdr:twoCellAnchor>
    <xdr:from>
      <xdr:col>16</xdr:col>
      <xdr:colOff>559646</xdr:colOff>
      <xdr:row>5</xdr:row>
      <xdr:rowOff>102495</xdr:rowOff>
    </xdr:from>
    <xdr:to>
      <xdr:col>19</xdr:col>
      <xdr:colOff>262467</xdr:colOff>
      <xdr:row>9</xdr:row>
      <xdr:rowOff>28786</xdr:rowOff>
    </xdr:to>
    <xdr:grpSp>
      <xdr:nvGrpSpPr>
        <xdr:cNvPr id="61" name="Group 60">
          <a:extLst>
            <a:ext uri="{FF2B5EF4-FFF2-40B4-BE49-F238E27FC236}">
              <a16:creationId xmlns:a16="http://schemas.microsoft.com/office/drawing/2014/main" id="{A7EEF7F9-07DD-B3F7-63F6-6A8165FCA91D}"/>
            </a:ext>
          </a:extLst>
        </xdr:cNvPr>
        <xdr:cNvGrpSpPr/>
      </xdr:nvGrpSpPr>
      <xdr:grpSpPr>
        <a:xfrm>
          <a:off x="11261513" y="1076162"/>
          <a:ext cx="1709421" cy="705224"/>
          <a:chOff x="9707880" y="800996"/>
          <a:chExt cx="1703071" cy="721099"/>
        </a:xfrm>
      </xdr:grpSpPr>
      <xdr:sp macro="" textlink="">
        <xdr:nvSpPr>
          <xdr:cNvPr id="22" name="TextBox 21">
            <a:extLst>
              <a:ext uri="{FF2B5EF4-FFF2-40B4-BE49-F238E27FC236}">
                <a16:creationId xmlns:a16="http://schemas.microsoft.com/office/drawing/2014/main" id="{660DD87A-E0C7-4FC0-ADEF-D2A5D7C063E1}"/>
              </a:ext>
            </a:extLst>
          </xdr:cNvPr>
          <xdr:cNvSpPr txBox="1"/>
        </xdr:nvSpPr>
        <xdr:spPr>
          <a:xfrm>
            <a:off x="9707880" y="853440"/>
            <a:ext cx="130302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8080"/>
                </a:solidFill>
                <a:latin typeface="+mn-lt"/>
              </a:rPr>
              <a:t>Average</a:t>
            </a:r>
            <a:r>
              <a:rPr lang="en-US" sz="1500" b="1" baseline="0">
                <a:solidFill>
                  <a:srgbClr val="008080"/>
                </a:solidFill>
                <a:latin typeface="+mn-lt"/>
              </a:rPr>
              <a:t> Age</a:t>
            </a:r>
            <a:endParaRPr lang="en-US" sz="1500" b="1">
              <a:solidFill>
                <a:srgbClr val="008080"/>
              </a:solidFill>
              <a:latin typeface="+mn-lt"/>
            </a:endParaRPr>
          </a:p>
        </xdr:txBody>
      </xdr:sp>
      <xdr:sp macro="" textlink="Kpi!C9">
        <xdr:nvSpPr>
          <xdr:cNvPr id="23" name="TextBox 22">
            <a:extLst>
              <a:ext uri="{FF2B5EF4-FFF2-40B4-BE49-F238E27FC236}">
                <a16:creationId xmlns:a16="http://schemas.microsoft.com/office/drawing/2014/main" id="{7ACF4757-5D69-400E-825A-1B7E5B1705B8}"/>
              </a:ext>
            </a:extLst>
          </xdr:cNvPr>
          <xdr:cNvSpPr txBox="1"/>
        </xdr:nvSpPr>
        <xdr:spPr>
          <a:xfrm>
            <a:off x="10168890" y="1129665"/>
            <a:ext cx="1040130" cy="392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0A38CD-FAE0-4035-80AE-8662290B99F6}" type="TxLink">
              <a:rPr lang="en-US" sz="1800" b="1" i="0" u="none" strike="noStrike">
                <a:solidFill>
                  <a:srgbClr val="4C4B63"/>
                </a:solidFill>
                <a:latin typeface="Calibri"/>
                <a:cs typeface="Calibri"/>
              </a:rPr>
              <a:pPr/>
              <a:t> 37 </a:t>
            </a:fld>
            <a:endParaRPr lang="en-US" sz="1800" b="1">
              <a:solidFill>
                <a:srgbClr val="4C4B63"/>
              </a:solidFill>
              <a:latin typeface="+mn-lt"/>
            </a:endParaRPr>
          </a:p>
        </xdr:txBody>
      </xdr:sp>
      <xdr:pic>
        <xdr:nvPicPr>
          <xdr:cNvPr id="40" name="Picture 39">
            <a:extLst>
              <a:ext uri="{FF2B5EF4-FFF2-40B4-BE49-F238E27FC236}">
                <a16:creationId xmlns:a16="http://schemas.microsoft.com/office/drawing/2014/main" id="{5BF06AFB-64D8-024A-1DBC-B3517CD8EEDF}"/>
              </a:ext>
            </a:extLst>
          </xdr:cNvPr>
          <xdr:cNvPicPr>
            <a:picLocks noChangeAspect="1"/>
          </xdr:cNvPicPr>
        </xdr:nvPicPr>
        <xdr:blipFill>
          <a:blip xmlns:r="http://schemas.openxmlformats.org/officeDocument/2006/relationships" r:embed="rId4"/>
          <a:stretch>
            <a:fillRect/>
          </a:stretch>
        </xdr:blipFill>
        <xdr:spPr>
          <a:xfrm>
            <a:off x="10942320" y="800996"/>
            <a:ext cx="468631" cy="399154"/>
          </a:xfrm>
          <a:prstGeom prst="rect">
            <a:avLst/>
          </a:prstGeom>
        </xdr:spPr>
      </xdr:pic>
    </xdr:grpSp>
    <xdr:clientData/>
  </xdr:twoCellAnchor>
  <xdr:twoCellAnchor>
    <xdr:from>
      <xdr:col>8</xdr:col>
      <xdr:colOff>231987</xdr:colOff>
      <xdr:row>5</xdr:row>
      <xdr:rowOff>124460</xdr:rowOff>
    </xdr:from>
    <xdr:to>
      <xdr:col>10</xdr:col>
      <xdr:colOff>529166</xdr:colOff>
      <xdr:row>8</xdr:row>
      <xdr:rowOff>124459</xdr:rowOff>
    </xdr:to>
    <xdr:grpSp>
      <xdr:nvGrpSpPr>
        <xdr:cNvPr id="66" name="Group 65">
          <a:extLst>
            <a:ext uri="{FF2B5EF4-FFF2-40B4-BE49-F238E27FC236}">
              <a16:creationId xmlns:a16="http://schemas.microsoft.com/office/drawing/2014/main" id="{C4029710-28B4-6CD3-DAE6-8DDD23F1B391}"/>
            </a:ext>
          </a:extLst>
        </xdr:cNvPr>
        <xdr:cNvGrpSpPr/>
      </xdr:nvGrpSpPr>
      <xdr:grpSpPr>
        <a:xfrm>
          <a:off x="5582920" y="1098127"/>
          <a:ext cx="1634913" cy="584199"/>
          <a:chOff x="4046220" y="822961"/>
          <a:chExt cx="1630680" cy="600074"/>
        </a:xfrm>
      </xdr:grpSpPr>
      <xdr:pic>
        <xdr:nvPicPr>
          <xdr:cNvPr id="29" name="Picture 28">
            <a:extLst>
              <a:ext uri="{FF2B5EF4-FFF2-40B4-BE49-F238E27FC236}">
                <a16:creationId xmlns:a16="http://schemas.microsoft.com/office/drawing/2014/main" id="{6DCCFBDD-23AF-23B3-BE1B-24929F3026E5}"/>
              </a:ext>
            </a:extLst>
          </xdr:cNvPr>
          <xdr:cNvPicPr>
            <a:picLocks noChangeAspect="1"/>
          </xdr:cNvPicPr>
        </xdr:nvPicPr>
        <xdr:blipFill>
          <a:blip xmlns:r="http://schemas.openxmlformats.org/officeDocument/2006/relationships" r:embed="rId5"/>
          <a:stretch>
            <a:fillRect/>
          </a:stretch>
        </xdr:blipFill>
        <xdr:spPr>
          <a:xfrm>
            <a:off x="5246452" y="822961"/>
            <a:ext cx="430448" cy="407670"/>
          </a:xfrm>
          <a:prstGeom prst="rect">
            <a:avLst/>
          </a:prstGeom>
        </xdr:spPr>
      </xdr:pic>
      <xdr:sp macro="" textlink="Kpi!B9">
        <xdr:nvSpPr>
          <xdr:cNvPr id="34" name="TextBox 33">
            <a:extLst>
              <a:ext uri="{FF2B5EF4-FFF2-40B4-BE49-F238E27FC236}">
                <a16:creationId xmlns:a16="http://schemas.microsoft.com/office/drawing/2014/main" id="{00646D78-139F-28A6-68BE-9A3BAE35FADB}"/>
              </a:ext>
            </a:extLst>
          </xdr:cNvPr>
          <xdr:cNvSpPr txBox="1"/>
        </xdr:nvSpPr>
        <xdr:spPr>
          <a:xfrm>
            <a:off x="4229100" y="1114425"/>
            <a:ext cx="659130" cy="30861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B9AA96-CCC7-4D71-B7D0-3FE796993FC4}" type="TxLink">
              <a:rPr lang="en-US" sz="2000" b="1" i="0" u="none" strike="noStrike">
                <a:solidFill>
                  <a:srgbClr val="4C4B63"/>
                </a:solidFill>
                <a:latin typeface="Calibri"/>
                <a:cs typeface="Calibri"/>
              </a:rPr>
              <a:pPr/>
              <a:t>237</a:t>
            </a:fld>
            <a:endParaRPr lang="en-US" sz="2000" b="1">
              <a:solidFill>
                <a:srgbClr val="4C4B63"/>
              </a:solidFill>
            </a:endParaRPr>
          </a:p>
        </xdr:txBody>
      </xdr:sp>
      <xdr:sp macro="" textlink="">
        <xdr:nvSpPr>
          <xdr:cNvPr id="5" name="TextBox 4">
            <a:extLst>
              <a:ext uri="{FF2B5EF4-FFF2-40B4-BE49-F238E27FC236}">
                <a16:creationId xmlns:a16="http://schemas.microsoft.com/office/drawing/2014/main" id="{169A0219-2815-C0B3-88FA-5DB6F03DF536}"/>
              </a:ext>
            </a:extLst>
          </xdr:cNvPr>
          <xdr:cNvSpPr txBox="1"/>
        </xdr:nvSpPr>
        <xdr:spPr>
          <a:xfrm>
            <a:off x="4046220" y="853440"/>
            <a:ext cx="1070610" cy="3143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8080"/>
                </a:solidFill>
              </a:rPr>
              <a:t>Attrition</a:t>
            </a:r>
          </a:p>
        </xdr:txBody>
      </xdr:sp>
    </xdr:grpSp>
    <xdr:clientData/>
  </xdr:twoCellAnchor>
  <xdr:twoCellAnchor>
    <xdr:from>
      <xdr:col>5</xdr:col>
      <xdr:colOff>125071</xdr:colOff>
      <xdr:row>1</xdr:row>
      <xdr:rowOff>151371</xdr:rowOff>
    </xdr:from>
    <xdr:to>
      <xdr:col>14</xdr:col>
      <xdr:colOff>72117</xdr:colOff>
      <xdr:row>5</xdr:row>
      <xdr:rowOff>70937</xdr:rowOff>
    </xdr:to>
    <xdr:sp macro="" textlink="">
      <xdr:nvSpPr>
        <xdr:cNvPr id="11" name="Rectangle 10">
          <a:extLst>
            <a:ext uri="{FF2B5EF4-FFF2-40B4-BE49-F238E27FC236}">
              <a16:creationId xmlns:a16="http://schemas.microsoft.com/office/drawing/2014/main" id="{1C3C3515-017D-48FA-96C3-891E449321E6}"/>
            </a:ext>
          </a:extLst>
        </xdr:cNvPr>
        <xdr:cNvSpPr/>
      </xdr:nvSpPr>
      <xdr:spPr>
        <a:xfrm>
          <a:off x="3469404" y="346104"/>
          <a:ext cx="5966846" cy="698500"/>
        </a:xfrm>
        <a:prstGeom prst="rect">
          <a:avLst/>
        </a:prstGeom>
        <a:solidFill>
          <a:schemeClr val="bg2"/>
        </a:solidFill>
        <a:ln>
          <a:solidFill>
            <a:srgbClr val="E3B1B1"/>
          </a:solidFill>
        </a:ln>
        <a:effectLst>
          <a:glow rad="101600">
            <a:srgbClr val="E3B1B1">
              <a:alpha val="60000"/>
            </a:srgbClr>
          </a:glow>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193887</xdr:colOff>
      <xdr:row>2</xdr:row>
      <xdr:rowOff>28786</xdr:rowOff>
    </xdr:from>
    <xdr:to>
      <xdr:col>13</xdr:col>
      <xdr:colOff>552026</xdr:colOff>
      <xdr:row>5</xdr:row>
      <xdr:rowOff>74506</xdr:rowOff>
    </xdr:to>
    <xdr:grpSp>
      <xdr:nvGrpSpPr>
        <xdr:cNvPr id="69" name="Group 68">
          <a:extLst>
            <a:ext uri="{FF2B5EF4-FFF2-40B4-BE49-F238E27FC236}">
              <a16:creationId xmlns:a16="http://schemas.microsoft.com/office/drawing/2014/main" id="{5B438073-354D-9949-7270-460FC64B91CF}"/>
            </a:ext>
          </a:extLst>
        </xdr:cNvPr>
        <xdr:cNvGrpSpPr/>
      </xdr:nvGrpSpPr>
      <xdr:grpSpPr>
        <a:xfrm>
          <a:off x="1531620" y="418253"/>
          <a:ext cx="7715673" cy="629920"/>
          <a:chOff x="7620" y="121920"/>
          <a:chExt cx="7692390" cy="645795"/>
        </a:xfrm>
      </xdr:grpSpPr>
      <xdr:sp macro="" textlink="">
        <xdr:nvSpPr>
          <xdr:cNvPr id="13" name="TextBox 12">
            <a:extLst>
              <a:ext uri="{FF2B5EF4-FFF2-40B4-BE49-F238E27FC236}">
                <a16:creationId xmlns:a16="http://schemas.microsoft.com/office/drawing/2014/main" id="{89800985-7A97-DA9D-B7F3-908DF8A5EE8F}"/>
              </a:ext>
            </a:extLst>
          </xdr:cNvPr>
          <xdr:cNvSpPr txBox="1"/>
        </xdr:nvSpPr>
        <xdr:spPr>
          <a:xfrm>
            <a:off x="7620" y="121920"/>
            <a:ext cx="6995160" cy="645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US" sz="3400" b="1" i="0">
                <a:solidFill>
                  <a:srgbClr val="5E5A5A"/>
                </a:solidFill>
                <a:latin typeface="Centaur" panose="02030504050205020304" pitchFamily="18" charset="0"/>
                <a:ea typeface="Lato black" panose="020F0502020204030204" pitchFamily="34" charset="0"/>
                <a:cs typeface="Times New Roman" panose="02020603050405020304" pitchFamily="18" charset="0"/>
              </a:rPr>
              <a:t>                 HR Analytics Dashboard   </a:t>
            </a:r>
          </a:p>
        </xdr:txBody>
      </xdr:sp>
      <xdr:pic>
        <xdr:nvPicPr>
          <xdr:cNvPr id="14" name="Picture 13">
            <a:extLst>
              <a:ext uri="{FF2B5EF4-FFF2-40B4-BE49-F238E27FC236}">
                <a16:creationId xmlns:a16="http://schemas.microsoft.com/office/drawing/2014/main" id="{28F776CB-4875-A780-9E6D-7E0A13EC0D90}"/>
              </a:ext>
            </a:extLst>
          </xdr:cNvPr>
          <xdr:cNvPicPr>
            <a:picLocks noChangeAspect="1"/>
          </xdr:cNvPicPr>
        </xdr:nvPicPr>
        <xdr:blipFill>
          <a:blip xmlns:r="http://schemas.openxmlformats.org/officeDocument/2006/relationships" r:embed="rId6"/>
          <a:stretch>
            <a:fillRect/>
          </a:stretch>
        </xdr:blipFill>
        <xdr:spPr>
          <a:xfrm>
            <a:off x="6450330" y="168313"/>
            <a:ext cx="1249680" cy="490487"/>
          </a:xfrm>
          <a:prstGeom prst="rect">
            <a:avLst/>
          </a:prstGeom>
          <a:ln>
            <a:noFill/>
          </a:ln>
          <a:effectLst>
            <a:outerShdw blurRad="50800" dist="50800" dir="5400000" algn="ctr" rotWithShape="0">
              <a:schemeClr val="bg2"/>
            </a:outerShdw>
            <a:softEdge rad="112500"/>
          </a:effectLst>
        </xdr:spPr>
      </xdr:pic>
    </xdr:grpSp>
    <xdr:clientData/>
  </xdr:twoCellAnchor>
  <xdr:twoCellAnchor>
    <xdr:from>
      <xdr:col>14</xdr:col>
      <xdr:colOff>58420</xdr:colOff>
      <xdr:row>1</xdr:row>
      <xdr:rowOff>139700</xdr:rowOff>
    </xdr:from>
    <xdr:to>
      <xdr:col>19</xdr:col>
      <xdr:colOff>353906</xdr:colOff>
      <xdr:row>5</xdr:row>
      <xdr:rowOff>59266</xdr:rowOff>
    </xdr:to>
    <xdr:sp macro="" textlink="">
      <xdr:nvSpPr>
        <xdr:cNvPr id="6" name="Rectangle 5">
          <a:extLst>
            <a:ext uri="{FF2B5EF4-FFF2-40B4-BE49-F238E27FC236}">
              <a16:creationId xmlns:a16="http://schemas.microsoft.com/office/drawing/2014/main" id="{D9ED2B7C-4F41-5068-BFFD-53D9C249AC43}"/>
            </a:ext>
          </a:extLst>
        </xdr:cNvPr>
        <xdr:cNvSpPr/>
      </xdr:nvSpPr>
      <xdr:spPr>
        <a:xfrm>
          <a:off x="9422553" y="334433"/>
          <a:ext cx="3639820" cy="698500"/>
        </a:xfrm>
        <a:prstGeom prst="rect">
          <a:avLst/>
        </a:prstGeom>
        <a:solidFill>
          <a:schemeClr val="bg2"/>
        </a:solidFill>
        <a:ln>
          <a:solidFill>
            <a:srgbClr val="E3B1B1"/>
          </a:solidFill>
        </a:ln>
        <a:effectLst>
          <a:glow rad="101600">
            <a:srgbClr val="E3B1B1">
              <a:alpha val="60000"/>
            </a:srgbClr>
          </a:glow>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491067</xdr:colOff>
      <xdr:row>29</xdr:row>
      <xdr:rowOff>13546</xdr:rowOff>
    </xdr:from>
    <xdr:ext cx="184731" cy="264560"/>
    <xdr:sp macro="" textlink="">
      <xdr:nvSpPr>
        <xdr:cNvPr id="9" name="TextBox 8">
          <a:extLst>
            <a:ext uri="{FF2B5EF4-FFF2-40B4-BE49-F238E27FC236}">
              <a16:creationId xmlns:a16="http://schemas.microsoft.com/office/drawing/2014/main" id="{7D6DE537-BB0C-A2BA-C502-472B9BB72D4B}"/>
            </a:ext>
          </a:extLst>
        </xdr:cNvPr>
        <xdr:cNvSpPr txBox="1"/>
      </xdr:nvSpPr>
      <xdr:spPr>
        <a:xfrm>
          <a:off x="7848600" y="56608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17</xdr:col>
      <xdr:colOff>5080</xdr:colOff>
      <xdr:row>2</xdr:row>
      <xdr:rowOff>5926</xdr:rowOff>
    </xdr:from>
    <xdr:to>
      <xdr:col>19</xdr:col>
      <xdr:colOff>165100</xdr:colOff>
      <xdr:row>4</xdr:row>
      <xdr:rowOff>132080</xdr:rowOff>
    </xdr:to>
    <xdr:graphicFrame macro="">
      <xdr:nvGraphicFramePr>
        <xdr:cNvPr id="32" name="Chart 31">
          <a:extLst>
            <a:ext uri="{FF2B5EF4-FFF2-40B4-BE49-F238E27FC236}">
              <a16:creationId xmlns:a16="http://schemas.microsoft.com/office/drawing/2014/main" id="{CF3A2326-EAAE-44CB-B845-7AB12D7F6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157480</xdr:colOff>
      <xdr:row>1</xdr:row>
      <xdr:rowOff>101600</xdr:rowOff>
    </xdr:from>
    <xdr:to>
      <xdr:col>19</xdr:col>
      <xdr:colOff>111760</xdr:colOff>
      <xdr:row>5</xdr:row>
      <xdr:rowOff>82126</xdr:rowOff>
    </xdr:to>
    <xdr:grpSp>
      <xdr:nvGrpSpPr>
        <xdr:cNvPr id="68" name="Group 67">
          <a:extLst>
            <a:ext uri="{FF2B5EF4-FFF2-40B4-BE49-F238E27FC236}">
              <a16:creationId xmlns:a16="http://schemas.microsoft.com/office/drawing/2014/main" id="{10FF645F-A213-90C3-564F-6A252B04C998}"/>
            </a:ext>
          </a:extLst>
        </xdr:cNvPr>
        <xdr:cNvGrpSpPr/>
      </xdr:nvGrpSpPr>
      <xdr:grpSpPr>
        <a:xfrm>
          <a:off x="9521613" y="296333"/>
          <a:ext cx="3298614" cy="759460"/>
          <a:chOff x="7974330" y="0"/>
          <a:chExt cx="3288030" cy="775335"/>
        </a:xfrm>
      </xdr:grpSpPr>
      <xdr:pic>
        <xdr:nvPicPr>
          <xdr:cNvPr id="24" name="image3.png">
            <a:extLst>
              <a:ext uri="{FF2B5EF4-FFF2-40B4-BE49-F238E27FC236}">
                <a16:creationId xmlns:a16="http://schemas.microsoft.com/office/drawing/2014/main" id="{B952185D-02DE-42B5-8E11-FEF518BCA5FB}"/>
              </a:ext>
            </a:extLst>
          </xdr:cNvPr>
          <xdr:cNvPicPr preferRelativeResize="0"/>
        </xdr:nvPicPr>
        <xdr:blipFill>
          <a:blip xmlns:r="http://schemas.openxmlformats.org/officeDocument/2006/relationships" r:embed="rId8" cstate="print"/>
          <a:stretch>
            <a:fillRect/>
          </a:stretch>
        </xdr:blipFill>
        <xdr:spPr>
          <a:xfrm>
            <a:off x="7974330" y="129540"/>
            <a:ext cx="502920" cy="487680"/>
          </a:xfrm>
          <a:prstGeom prst="rect">
            <a:avLst/>
          </a:prstGeom>
          <a:noFill/>
        </xdr:spPr>
      </xdr:pic>
      <xdr:sp macro="" textlink="">
        <xdr:nvSpPr>
          <xdr:cNvPr id="26" name="TextBox 25">
            <a:extLst>
              <a:ext uri="{FF2B5EF4-FFF2-40B4-BE49-F238E27FC236}">
                <a16:creationId xmlns:a16="http://schemas.microsoft.com/office/drawing/2014/main" id="{618FF41D-7F11-2162-EC78-CDAC0C0B15F6}"/>
              </a:ext>
            </a:extLst>
          </xdr:cNvPr>
          <xdr:cNvSpPr txBox="1"/>
        </xdr:nvSpPr>
        <xdr:spPr>
          <a:xfrm>
            <a:off x="8481060" y="60960"/>
            <a:ext cx="97536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5E5A5A"/>
                </a:solidFill>
              </a:rPr>
              <a:t>Job</a:t>
            </a:r>
            <a:r>
              <a:rPr lang="en-US" sz="1100" b="1"/>
              <a:t> </a:t>
            </a:r>
            <a:r>
              <a:rPr lang="en-US" sz="1400" b="1">
                <a:solidFill>
                  <a:srgbClr val="5E5A5A"/>
                </a:solidFill>
                <a:latin typeface="Centaur" panose="02030504050205020304" pitchFamily="18" charset="0"/>
              </a:rPr>
              <a:t>Jatisfaction</a:t>
            </a:r>
            <a:r>
              <a:rPr lang="en-US" sz="1100" b="1"/>
              <a:t> </a:t>
            </a:r>
            <a:r>
              <a:rPr lang="en-US" sz="1100" b="1">
                <a:solidFill>
                  <a:srgbClr val="5E5A5A"/>
                </a:solidFill>
              </a:rPr>
              <a:t>Rating</a:t>
            </a:r>
          </a:p>
        </xdr:txBody>
      </xdr:sp>
      <xdr:graphicFrame macro="">
        <xdr:nvGraphicFramePr>
          <xdr:cNvPr id="27" name="Chart 26">
            <a:extLst>
              <a:ext uri="{FF2B5EF4-FFF2-40B4-BE49-F238E27FC236}">
                <a16:creationId xmlns:a16="http://schemas.microsoft.com/office/drawing/2014/main" id="{13897ED1-E702-4B09-807B-1BB16D99F552}"/>
              </a:ext>
            </a:extLst>
          </xdr:cNvPr>
          <xdr:cNvGraphicFramePr>
            <a:graphicFrameLocks/>
          </xdr:cNvGraphicFramePr>
        </xdr:nvGraphicFramePr>
        <xdr:xfrm>
          <a:off x="9018270" y="0"/>
          <a:ext cx="1181100" cy="767715"/>
        </xdr:xfrm>
        <a:graphic>
          <a:graphicData uri="http://schemas.openxmlformats.org/drawingml/2006/chart">
            <c:chart xmlns:c="http://schemas.openxmlformats.org/drawingml/2006/chart" xmlns:r="http://schemas.openxmlformats.org/officeDocument/2006/relationships" r:id="rId9"/>
          </a:graphicData>
        </a:graphic>
      </xdr:graphicFrame>
      <xdr:sp macro="" textlink="Rating!$B$6">
        <xdr:nvSpPr>
          <xdr:cNvPr id="28" name="TextBox 27">
            <a:extLst>
              <a:ext uri="{FF2B5EF4-FFF2-40B4-BE49-F238E27FC236}">
                <a16:creationId xmlns:a16="http://schemas.microsoft.com/office/drawing/2014/main" id="{13618D10-9686-E3A5-B805-69555731D7D1}"/>
              </a:ext>
            </a:extLst>
          </xdr:cNvPr>
          <xdr:cNvSpPr txBox="1"/>
        </xdr:nvSpPr>
        <xdr:spPr>
          <a:xfrm>
            <a:off x="9418320" y="238125"/>
            <a:ext cx="403860" cy="32194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0E5FFD-6489-4462-AA3B-C1B0C057D2F6}" type="TxLink">
              <a:rPr lang="en-US" sz="1200" b="1" i="0" u="none" strike="noStrike">
                <a:solidFill>
                  <a:srgbClr val="000000"/>
                </a:solidFill>
                <a:latin typeface="Bodoni MT" panose="02070603080606020203" pitchFamily="18" charset="0"/>
                <a:cs typeface="Calibri"/>
              </a:rPr>
              <a:pPr/>
              <a:t>2.6</a:t>
            </a:fld>
            <a:endParaRPr lang="en-US" sz="1100" b="1">
              <a:solidFill>
                <a:srgbClr val="5E5A5A"/>
              </a:solidFill>
              <a:latin typeface="Bodoni MT" panose="02070603080606020203" pitchFamily="18" charset="0"/>
            </a:endParaRPr>
          </a:p>
        </xdr:txBody>
      </xdr:sp>
      <xdr:sp macro="" textlink="">
        <xdr:nvSpPr>
          <xdr:cNvPr id="31" name="Freeform: Shape 30">
            <a:extLst>
              <a:ext uri="{FF2B5EF4-FFF2-40B4-BE49-F238E27FC236}">
                <a16:creationId xmlns:a16="http://schemas.microsoft.com/office/drawing/2014/main" id="{4CED9C37-FE5A-EC32-79E4-04761A756982}"/>
              </a:ext>
            </a:extLst>
          </xdr:cNvPr>
          <xdr:cNvSpPr/>
        </xdr:nvSpPr>
        <xdr:spPr>
          <a:xfrm>
            <a:off x="9959340" y="238125"/>
            <a:ext cx="1303020" cy="306706"/>
          </a:xfrm>
          <a:custGeom>
            <a:avLst/>
            <a:gdLst>
              <a:gd name="connsiteX0" fmla="*/ 1662404 w 1968760"/>
              <a:gd name="connsiteY0" fmla="*/ 11662 h 466531"/>
              <a:gd name="connsiteX1" fmla="*/ 1613946 w 1968760"/>
              <a:gd name="connsiteY1" fmla="*/ 148876 h 466531"/>
              <a:gd name="connsiteX2" fmla="*/ 1457130 w 1968760"/>
              <a:gd name="connsiteY2" fmla="*/ 148875 h 466531"/>
              <a:gd name="connsiteX3" fmla="*/ 1583997 w 1968760"/>
              <a:gd name="connsiteY3" fmla="*/ 233677 h 466531"/>
              <a:gd name="connsiteX4" fmla="*/ 1535538 w 1968760"/>
              <a:gd name="connsiteY4" fmla="*/ 370890 h 466531"/>
              <a:gd name="connsiteX5" fmla="*/ 1662404 w 1968760"/>
              <a:gd name="connsiteY5" fmla="*/ 286087 h 466531"/>
              <a:gd name="connsiteX6" fmla="*/ 1789269 w 1968760"/>
              <a:gd name="connsiteY6" fmla="*/ 370890 h 466531"/>
              <a:gd name="connsiteX7" fmla="*/ 1740810 w 1968760"/>
              <a:gd name="connsiteY7" fmla="*/ 233677 h 466531"/>
              <a:gd name="connsiteX8" fmla="*/ 1867677 w 1968760"/>
              <a:gd name="connsiteY8" fmla="*/ 148875 h 466531"/>
              <a:gd name="connsiteX9" fmla="*/ 1710861 w 1968760"/>
              <a:gd name="connsiteY9" fmla="*/ 148876 h 466531"/>
              <a:gd name="connsiteX10" fmla="*/ 1198983 w 1968760"/>
              <a:gd name="connsiteY10" fmla="*/ 11662 h 466531"/>
              <a:gd name="connsiteX11" fmla="*/ 1150525 w 1968760"/>
              <a:gd name="connsiteY11" fmla="*/ 148876 h 466531"/>
              <a:gd name="connsiteX12" fmla="*/ 993709 w 1968760"/>
              <a:gd name="connsiteY12" fmla="*/ 148875 h 466531"/>
              <a:gd name="connsiteX13" fmla="*/ 1120576 w 1968760"/>
              <a:gd name="connsiteY13" fmla="*/ 233677 h 466531"/>
              <a:gd name="connsiteX14" fmla="*/ 1072117 w 1968760"/>
              <a:gd name="connsiteY14" fmla="*/ 370890 h 466531"/>
              <a:gd name="connsiteX15" fmla="*/ 1198983 w 1968760"/>
              <a:gd name="connsiteY15" fmla="*/ 286087 h 466531"/>
              <a:gd name="connsiteX16" fmla="*/ 1325848 w 1968760"/>
              <a:gd name="connsiteY16" fmla="*/ 370890 h 466531"/>
              <a:gd name="connsiteX17" fmla="*/ 1277389 w 1968760"/>
              <a:gd name="connsiteY17" fmla="*/ 233677 h 466531"/>
              <a:gd name="connsiteX18" fmla="*/ 1404256 w 1968760"/>
              <a:gd name="connsiteY18" fmla="*/ 148875 h 466531"/>
              <a:gd name="connsiteX19" fmla="*/ 1247440 w 1968760"/>
              <a:gd name="connsiteY19" fmla="*/ 148876 h 466531"/>
              <a:gd name="connsiteX20" fmla="*/ 272143 w 1968760"/>
              <a:gd name="connsiteY20" fmla="*/ 11662 h 466531"/>
              <a:gd name="connsiteX21" fmla="*/ 223685 w 1968760"/>
              <a:gd name="connsiteY21" fmla="*/ 148876 h 466531"/>
              <a:gd name="connsiteX22" fmla="*/ 66869 w 1968760"/>
              <a:gd name="connsiteY22" fmla="*/ 148875 h 466531"/>
              <a:gd name="connsiteX23" fmla="*/ 193736 w 1968760"/>
              <a:gd name="connsiteY23" fmla="*/ 233677 h 466531"/>
              <a:gd name="connsiteX24" fmla="*/ 145277 w 1968760"/>
              <a:gd name="connsiteY24" fmla="*/ 370890 h 466531"/>
              <a:gd name="connsiteX25" fmla="*/ 272143 w 1968760"/>
              <a:gd name="connsiteY25" fmla="*/ 286087 h 466531"/>
              <a:gd name="connsiteX26" fmla="*/ 399008 w 1968760"/>
              <a:gd name="connsiteY26" fmla="*/ 370890 h 466531"/>
              <a:gd name="connsiteX27" fmla="*/ 350549 w 1968760"/>
              <a:gd name="connsiteY27" fmla="*/ 233677 h 466531"/>
              <a:gd name="connsiteX28" fmla="*/ 477416 w 1968760"/>
              <a:gd name="connsiteY28" fmla="*/ 148875 h 466531"/>
              <a:gd name="connsiteX29" fmla="*/ 320600 w 1968760"/>
              <a:gd name="connsiteY29" fmla="*/ 148876 h 466531"/>
              <a:gd name="connsiteX30" fmla="*/ 0 w 1968760"/>
              <a:gd name="connsiteY30" fmla="*/ 0 h 466531"/>
              <a:gd name="connsiteX31" fmla="*/ 735563 w 1968760"/>
              <a:gd name="connsiteY31" fmla="*/ 0 h 466531"/>
              <a:gd name="connsiteX32" fmla="*/ 687105 w 1968760"/>
              <a:gd name="connsiteY32" fmla="*/ 137214 h 466531"/>
              <a:gd name="connsiteX33" fmla="*/ 530289 w 1968760"/>
              <a:gd name="connsiteY33" fmla="*/ 137213 h 466531"/>
              <a:gd name="connsiteX34" fmla="*/ 657156 w 1968760"/>
              <a:gd name="connsiteY34" fmla="*/ 222015 h 466531"/>
              <a:gd name="connsiteX35" fmla="*/ 608697 w 1968760"/>
              <a:gd name="connsiteY35" fmla="*/ 359228 h 466531"/>
              <a:gd name="connsiteX36" fmla="*/ 735563 w 1968760"/>
              <a:gd name="connsiteY36" fmla="*/ 274425 h 466531"/>
              <a:gd name="connsiteX37" fmla="*/ 862428 w 1968760"/>
              <a:gd name="connsiteY37" fmla="*/ 359228 h 466531"/>
              <a:gd name="connsiteX38" fmla="*/ 813969 w 1968760"/>
              <a:gd name="connsiteY38" fmla="*/ 222015 h 466531"/>
              <a:gd name="connsiteX39" fmla="*/ 940836 w 1968760"/>
              <a:gd name="connsiteY39" fmla="*/ 137213 h 466531"/>
              <a:gd name="connsiteX40" fmla="*/ 784020 w 1968760"/>
              <a:gd name="connsiteY40" fmla="*/ 137214 h 466531"/>
              <a:gd name="connsiteX41" fmla="*/ 735563 w 1968760"/>
              <a:gd name="connsiteY41" fmla="*/ 0 h 466531"/>
              <a:gd name="connsiteX42" fmla="*/ 1968760 w 1968760"/>
              <a:gd name="connsiteY42" fmla="*/ 0 h 466531"/>
              <a:gd name="connsiteX43" fmla="*/ 1968760 w 1968760"/>
              <a:gd name="connsiteY43" fmla="*/ 466531 h 466531"/>
              <a:gd name="connsiteX44" fmla="*/ 0 w 1968760"/>
              <a:gd name="connsiteY44" fmla="*/ 466531 h 4665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Lst>
            <a:rect l="l" t="t" r="r" b="b"/>
            <a:pathLst>
              <a:path w="1968760" h="466531">
                <a:moveTo>
                  <a:pt x="1662404" y="11662"/>
                </a:moveTo>
                <a:lnTo>
                  <a:pt x="1613946" y="148876"/>
                </a:lnTo>
                <a:lnTo>
                  <a:pt x="1457130" y="148875"/>
                </a:lnTo>
                <a:lnTo>
                  <a:pt x="1583997" y="233677"/>
                </a:lnTo>
                <a:lnTo>
                  <a:pt x="1535538" y="370890"/>
                </a:lnTo>
                <a:lnTo>
                  <a:pt x="1662404" y="286087"/>
                </a:lnTo>
                <a:lnTo>
                  <a:pt x="1789269" y="370890"/>
                </a:lnTo>
                <a:lnTo>
                  <a:pt x="1740810" y="233677"/>
                </a:lnTo>
                <a:lnTo>
                  <a:pt x="1867677" y="148875"/>
                </a:lnTo>
                <a:lnTo>
                  <a:pt x="1710861" y="148876"/>
                </a:lnTo>
                <a:close/>
                <a:moveTo>
                  <a:pt x="1198983" y="11662"/>
                </a:moveTo>
                <a:lnTo>
                  <a:pt x="1150525" y="148876"/>
                </a:lnTo>
                <a:lnTo>
                  <a:pt x="993709" y="148875"/>
                </a:lnTo>
                <a:lnTo>
                  <a:pt x="1120576" y="233677"/>
                </a:lnTo>
                <a:lnTo>
                  <a:pt x="1072117" y="370890"/>
                </a:lnTo>
                <a:lnTo>
                  <a:pt x="1198983" y="286087"/>
                </a:lnTo>
                <a:lnTo>
                  <a:pt x="1325848" y="370890"/>
                </a:lnTo>
                <a:lnTo>
                  <a:pt x="1277389" y="233677"/>
                </a:lnTo>
                <a:lnTo>
                  <a:pt x="1404256" y="148875"/>
                </a:lnTo>
                <a:lnTo>
                  <a:pt x="1247440" y="148876"/>
                </a:lnTo>
                <a:close/>
                <a:moveTo>
                  <a:pt x="272143" y="11662"/>
                </a:moveTo>
                <a:lnTo>
                  <a:pt x="223685" y="148876"/>
                </a:lnTo>
                <a:lnTo>
                  <a:pt x="66869" y="148875"/>
                </a:lnTo>
                <a:lnTo>
                  <a:pt x="193736" y="233677"/>
                </a:lnTo>
                <a:lnTo>
                  <a:pt x="145277" y="370890"/>
                </a:lnTo>
                <a:lnTo>
                  <a:pt x="272143" y="286087"/>
                </a:lnTo>
                <a:lnTo>
                  <a:pt x="399008" y="370890"/>
                </a:lnTo>
                <a:lnTo>
                  <a:pt x="350549" y="233677"/>
                </a:lnTo>
                <a:lnTo>
                  <a:pt x="477416" y="148875"/>
                </a:lnTo>
                <a:lnTo>
                  <a:pt x="320600" y="148876"/>
                </a:lnTo>
                <a:close/>
                <a:moveTo>
                  <a:pt x="0" y="0"/>
                </a:moveTo>
                <a:lnTo>
                  <a:pt x="735563" y="0"/>
                </a:lnTo>
                <a:lnTo>
                  <a:pt x="687105" y="137214"/>
                </a:lnTo>
                <a:lnTo>
                  <a:pt x="530289" y="137213"/>
                </a:lnTo>
                <a:lnTo>
                  <a:pt x="657156" y="222015"/>
                </a:lnTo>
                <a:lnTo>
                  <a:pt x="608697" y="359228"/>
                </a:lnTo>
                <a:lnTo>
                  <a:pt x="735563" y="274425"/>
                </a:lnTo>
                <a:lnTo>
                  <a:pt x="862428" y="359228"/>
                </a:lnTo>
                <a:lnTo>
                  <a:pt x="813969" y="222015"/>
                </a:lnTo>
                <a:lnTo>
                  <a:pt x="940836" y="137213"/>
                </a:lnTo>
                <a:lnTo>
                  <a:pt x="784020" y="137214"/>
                </a:lnTo>
                <a:lnTo>
                  <a:pt x="735563" y="0"/>
                </a:lnTo>
                <a:lnTo>
                  <a:pt x="1968760" y="0"/>
                </a:lnTo>
                <a:lnTo>
                  <a:pt x="1968760" y="466531"/>
                </a:lnTo>
                <a:lnTo>
                  <a:pt x="0" y="466531"/>
                </a:lnTo>
                <a:close/>
              </a:path>
            </a:pathLst>
          </a:cu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5</xdr:col>
      <xdr:colOff>224367</xdr:colOff>
      <xdr:row>9</xdr:row>
      <xdr:rowOff>109219</xdr:rowOff>
    </xdr:from>
    <xdr:to>
      <xdr:col>10</xdr:col>
      <xdr:colOff>171823</xdr:colOff>
      <xdr:row>20</xdr:row>
      <xdr:rowOff>68230</xdr:rowOff>
    </xdr:to>
    <xdr:sp macro="" textlink="">
      <xdr:nvSpPr>
        <xdr:cNvPr id="4" name="Rectangle 3">
          <a:extLst>
            <a:ext uri="{FF2B5EF4-FFF2-40B4-BE49-F238E27FC236}">
              <a16:creationId xmlns:a16="http://schemas.microsoft.com/office/drawing/2014/main" id="{56344E1A-FDC1-332F-232C-44E62EFCAF30}"/>
            </a:ext>
          </a:extLst>
        </xdr:cNvPr>
        <xdr:cNvSpPr/>
      </xdr:nvSpPr>
      <xdr:spPr>
        <a:xfrm>
          <a:off x="3568700" y="1861819"/>
          <a:ext cx="3291790" cy="210107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t>
          </a:r>
        </a:p>
      </xdr:txBody>
    </xdr:sp>
    <xdr:clientData/>
  </xdr:twoCellAnchor>
  <xdr:twoCellAnchor>
    <xdr:from>
      <xdr:col>5</xdr:col>
      <xdr:colOff>222125</xdr:colOff>
      <xdr:row>9</xdr:row>
      <xdr:rowOff>110565</xdr:rowOff>
    </xdr:from>
    <xdr:to>
      <xdr:col>7</xdr:col>
      <xdr:colOff>240054</xdr:colOff>
      <xdr:row>15</xdr:row>
      <xdr:rowOff>95124</xdr:rowOff>
    </xdr:to>
    <xdr:graphicFrame macro="">
      <xdr:nvGraphicFramePr>
        <xdr:cNvPr id="43" name="Chart 42">
          <a:extLst>
            <a:ext uri="{FF2B5EF4-FFF2-40B4-BE49-F238E27FC236}">
              <a16:creationId xmlns:a16="http://schemas.microsoft.com/office/drawing/2014/main" id="{A0AA172C-0FBF-4A01-A3A7-B46A1DD67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626533</xdr:colOff>
      <xdr:row>9</xdr:row>
      <xdr:rowOff>118164</xdr:rowOff>
    </xdr:from>
    <xdr:to>
      <xdr:col>10</xdr:col>
      <xdr:colOff>220132</xdr:colOff>
      <xdr:row>20</xdr:row>
      <xdr:rowOff>33866</xdr:rowOff>
    </xdr:to>
    <xdr:grpSp>
      <xdr:nvGrpSpPr>
        <xdr:cNvPr id="58" name="Group 57">
          <a:extLst>
            <a:ext uri="{FF2B5EF4-FFF2-40B4-BE49-F238E27FC236}">
              <a16:creationId xmlns:a16="http://schemas.microsoft.com/office/drawing/2014/main" id="{0BFE76EB-A02F-5778-1831-05AE81AC1BB7}"/>
            </a:ext>
          </a:extLst>
        </xdr:cNvPr>
        <xdr:cNvGrpSpPr/>
      </xdr:nvGrpSpPr>
      <xdr:grpSpPr>
        <a:xfrm>
          <a:off x="3302000" y="1870764"/>
          <a:ext cx="3606799" cy="2057769"/>
          <a:chOff x="1773255" y="1616764"/>
          <a:chExt cx="3571654" cy="2089788"/>
        </a:xfrm>
      </xdr:grpSpPr>
      <xdr:sp macro="" textlink="">
        <xdr:nvSpPr>
          <xdr:cNvPr id="45" name="Rectangle 44">
            <a:extLst>
              <a:ext uri="{FF2B5EF4-FFF2-40B4-BE49-F238E27FC236}">
                <a16:creationId xmlns:a16="http://schemas.microsoft.com/office/drawing/2014/main" id="{58BD7A8D-1B56-1BA0-437E-677EBC99C90D}"/>
              </a:ext>
            </a:extLst>
          </xdr:cNvPr>
          <xdr:cNvSpPr/>
        </xdr:nvSpPr>
        <xdr:spPr>
          <a:xfrm>
            <a:off x="1902588" y="1616764"/>
            <a:ext cx="3120813" cy="2089788"/>
          </a:xfrm>
          <a:prstGeom prst="rect">
            <a:avLst/>
          </a:prstGeom>
          <a:solidFill>
            <a:schemeClr val="bg1"/>
          </a:solidFill>
          <a:ln>
            <a:solidFill>
              <a:srgbClr val="FFD4CA"/>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6" name="Group 35">
            <a:extLst>
              <a:ext uri="{FF2B5EF4-FFF2-40B4-BE49-F238E27FC236}">
                <a16:creationId xmlns:a16="http://schemas.microsoft.com/office/drawing/2014/main" id="{4BBE32FD-762F-4E9C-BD33-F502907AE282}"/>
              </a:ext>
            </a:extLst>
          </xdr:cNvPr>
          <xdr:cNvGrpSpPr/>
        </xdr:nvGrpSpPr>
        <xdr:grpSpPr>
          <a:xfrm>
            <a:off x="1773255" y="2098650"/>
            <a:ext cx="3571654" cy="1403494"/>
            <a:chOff x="2014958" y="2069281"/>
            <a:chExt cx="3327793" cy="1395391"/>
          </a:xfrm>
        </xdr:grpSpPr>
        <xdr:graphicFrame macro="">
          <xdr:nvGraphicFramePr>
            <xdr:cNvPr id="53" name="Chart 52">
              <a:extLst>
                <a:ext uri="{FF2B5EF4-FFF2-40B4-BE49-F238E27FC236}">
                  <a16:creationId xmlns:a16="http://schemas.microsoft.com/office/drawing/2014/main" id="{51F40C2A-658E-4C88-BB0C-90D9701B0B5B}"/>
                </a:ext>
              </a:extLst>
            </xdr:cNvPr>
            <xdr:cNvGraphicFramePr>
              <a:graphicFrameLocks/>
            </xdr:cNvGraphicFramePr>
          </xdr:nvGraphicFramePr>
          <xdr:xfrm>
            <a:off x="3603047" y="2069281"/>
            <a:ext cx="1739704" cy="137635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6" name="Chart 55">
              <a:extLst>
                <a:ext uri="{FF2B5EF4-FFF2-40B4-BE49-F238E27FC236}">
                  <a16:creationId xmlns:a16="http://schemas.microsoft.com/office/drawing/2014/main" id="{1AE89524-D12E-4103-9E51-7ACDBBAC8C10}"/>
                </a:ext>
              </a:extLst>
            </xdr:cNvPr>
            <xdr:cNvGraphicFramePr>
              <a:graphicFrameLocks/>
            </xdr:cNvGraphicFramePr>
          </xdr:nvGraphicFramePr>
          <xdr:xfrm>
            <a:off x="2014958" y="2074199"/>
            <a:ext cx="1383681" cy="1390473"/>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25" name="Picture 24">
              <a:extLst>
                <a:ext uri="{FF2B5EF4-FFF2-40B4-BE49-F238E27FC236}">
                  <a16:creationId xmlns:a16="http://schemas.microsoft.com/office/drawing/2014/main" id="{071A7C0D-F8F3-C62D-688A-049663AC1460}"/>
                </a:ext>
              </a:extLst>
            </xdr:cNvPr>
            <xdr:cNvPicPr>
              <a:picLocks noChangeAspect="1"/>
            </xdr:cNvPicPr>
          </xdr:nvPicPr>
          <xdr:blipFill>
            <a:blip xmlns:r="http://schemas.openxmlformats.org/officeDocument/2006/relationships" r:embed="rId13"/>
            <a:stretch>
              <a:fillRect/>
            </a:stretch>
          </xdr:blipFill>
          <xdr:spPr>
            <a:xfrm>
              <a:off x="3638592" y="2422729"/>
              <a:ext cx="302514" cy="634083"/>
            </a:xfrm>
            <a:prstGeom prst="rect">
              <a:avLst/>
            </a:prstGeom>
          </xdr:spPr>
        </xdr:pic>
        <xdr:pic>
          <xdr:nvPicPr>
            <xdr:cNvPr id="33" name="Picture 32">
              <a:extLst>
                <a:ext uri="{FF2B5EF4-FFF2-40B4-BE49-F238E27FC236}">
                  <a16:creationId xmlns:a16="http://schemas.microsoft.com/office/drawing/2014/main" id="{9854361B-7A7A-1240-7978-80C84EA4C21A}"/>
                </a:ext>
              </a:extLst>
            </xdr:cNvPr>
            <xdr:cNvPicPr>
              <a:picLocks noChangeAspect="1"/>
            </xdr:cNvPicPr>
          </xdr:nvPicPr>
          <xdr:blipFill>
            <a:blip xmlns:r="http://schemas.openxmlformats.org/officeDocument/2006/relationships" r:embed="rId14"/>
            <a:stretch>
              <a:fillRect/>
            </a:stretch>
          </xdr:blipFill>
          <xdr:spPr>
            <a:xfrm>
              <a:off x="3247050" y="2408326"/>
              <a:ext cx="316689" cy="652853"/>
            </a:xfrm>
            <a:prstGeom prst="rect">
              <a:avLst/>
            </a:prstGeom>
          </xdr:spPr>
        </xdr:pic>
        <xdr:sp macro="" textlink="Gender!B8">
          <xdr:nvSpPr>
            <xdr:cNvPr id="35" name="TextBox 34">
              <a:extLst>
                <a:ext uri="{FF2B5EF4-FFF2-40B4-BE49-F238E27FC236}">
                  <a16:creationId xmlns:a16="http://schemas.microsoft.com/office/drawing/2014/main" id="{E98346C1-9B31-DCBC-B3C5-199D59D17648}"/>
                </a:ext>
              </a:extLst>
            </xdr:cNvPr>
            <xdr:cNvSpPr txBox="1"/>
          </xdr:nvSpPr>
          <xdr:spPr>
            <a:xfrm>
              <a:off x="2343977" y="2493064"/>
              <a:ext cx="604631" cy="36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0D12EC-0439-41DC-9B4A-2C19CF0B8C29}" type="TxLink">
                <a:rPr lang="en-US" sz="1400" b="1" i="0" u="none" strike="noStrike">
                  <a:solidFill>
                    <a:srgbClr val="EB799F"/>
                  </a:solidFill>
                  <a:latin typeface="+mn-lt"/>
                  <a:cs typeface="Calibri"/>
                </a:rPr>
                <a:pPr/>
                <a:t>588</a:t>
              </a:fld>
              <a:endParaRPr lang="en-US" sz="1400" b="1">
                <a:solidFill>
                  <a:srgbClr val="EB799F"/>
                </a:solidFill>
                <a:latin typeface="+mn-lt"/>
              </a:endParaRPr>
            </a:p>
          </xdr:txBody>
        </xdr:sp>
      </xdr:grpSp>
      <xdr:sp macro="" textlink="">
        <xdr:nvSpPr>
          <xdr:cNvPr id="37" name="TextBox 36">
            <a:extLst>
              <a:ext uri="{FF2B5EF4-FFF2-40B4-BE49-F238E27FC236}">
                <a16:creationId xmlns:a16="http://schemas.microsoft.com/office/drawing/2014/main" id="{44D75D4B-9633-3D45-7FCB-AB6CC1D6B740}"/>
              </a:ext>
            </a:extLst>
          </xdr:cNvPr>
          <xdr:cNvSpPr txBox="1"/>
        </xdr:nvSpPr>
        <xdr:spPr>
          <a:xfrm>
            <a:off x="2049946" y="1649896"/>
            <a:ext cx="2998304" cy="408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896978"/>
                </a:solidFill>
                <a:latin typeface="Centaur" panose="02030504050205020304" pitchFamily="18" charset="0"/>
              </a:rPr>
              <a:t>Total Employees By Gender</a:t>
            </a:r>
          </a:p>
        </xdr:txBody>
      </xdr:sp>
    </xdr:grpSp>
    <xdr:clientData/>
  </xdr:twoCellAnchor>
  <xdr:twoCellAnchor>
    <xdr:from>
      <xdr:col>9</xdr:col>
      <xdr:colOff>609600</xdr:colOff>
      <xdr:row>9</xdr:row>
      <xdr:rowOff>126447</xdr:rowOff>
    </xdr:from>
    <xdr:to>
      <xdr:col>15</xdr:col>
      <xdr:colOff>155162</xdr:colOff>
      <xdr:row>20</xdr:row>
      <xdr:rowOff>8465</xdr:rowOff>
    </xdr:to>
    <xdr:sp macro="" textlink="">
      <xdr:nvSpPr>
        <xdr:cNvPr id="41" name="Rectangle 40">
          <a:extLst>
            <a:ext uri="{FF2B5EF4-FFF2-40B4-BE49-F238E27FC236}">
              <a16:creationId xmlns:a16="http://schemas.microsoft.com/office/drawing/2014/main" id="{FC9139B0-E070-31F1-D2A5-B7C1083C6AC0}"/>
            </a:ext>
          </a:extLst>
        </xdr:cNvPr>
        <xdr:cNvSpPr/>
      </xdr:nvSpPr>
      <xdr:spPr>
        <a:xfrm>
          <a:off x="6629400" y="1879047"/>
          <a:ext cx="3558762" cy="2024085"/>
        </a:xfrm>
        <a:prstGeom prst="rect">
          <a:avLst/>
        </a:prstGeom>
        <a:solidFill>
          <a:schemeClr val="bg1"/>
        </a:solidFill>
        <a:ln>
          <a:solidFill>
            <a:srgbClr val="FFE3DC"/>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640984</xdr:colOff>
      <xdr:row>9</xdr:row>
      <xdr:rowOff>52640</xdr:rowOff>
    </xdr:from>
    <xdr:to>
      <xdr:col>15</xdr:col>
      <xdr:colOff>281517</xdr:colOff>
      <xdr:row>20</xdr:row>
      <xdr:rowOff>11641</xdr:rowOff>
    </xdr:to>
    <xdr:grpSp>
      <xdr:nvGrpSpPr>
        <xdr:cNvPr id="59" name="Group 58">
          <a:extLst>
            <a:ext uri="{FF2B5EF4-FFF2-40B4-BE49-F238E27FC236}">
              <a16:creationId xmlns:a16="http://schemas.microsoft.com/office/drawing/2014/main" id="{81EA0B9B-EB8F-B344-2E1B-3A67534F6BC4}"/>
            </a:ext>
          </a:extLst>
        </xdr:cNvPr>
        <xdr:cNvGrpSpPr/>
      </xdr:nvGrpSpPr>
      <xdr:grpSpPr>
        <a:xfrm>
          <a:off x="6660784" y="1805240"/>
          <a:ext cx="3653733" cy="2101068"/>
          <a:chOff x="5064817" y="1507849"/>
          <a:chExt cx="3524249" cy="2044976"/>
        </a:xfrm>
      </xdr:grpSpPr>
      <xdr:graphicFrame macro="">
        <xdr:nvGraphicFramePr>
          <xdr:cNvPr id="42" name="Chart 41">
            <a:extLst>
              <a:ext uri="{FF2B5EF4-FFF2-40B4-BE49-F238E27FC236}">
                <a16:creationId xmlns:a16="http://schemas.microsoft.com/office/drawing/2014/main" id="{CD77F766-17F7-4F25-A5F3-475F300ACF3F}"/>
              </a:ext>
            </a:extLst>
          </xdr:cNvPr>
          <xdr:cNvGraphicFramePr>
            <a:graphicFrameLocks/>
          </xdr:cNvGraphicFramePr>
        </xdr:nvGraphicFramePr>
        <xdr:xfrm>
          <a:off x="5064817" y="1899615"/>
          <a:ext cx="3393384" cy="165321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44" name="TextBox 43">
            <a:extLst>
              <a:ext uri="{FF2B5EF4-FFF2-40B4-BE49-F238E27FC236}">
                <a16:creationId xmlns:a16="http://schemas.microsoft.com/office/drawing/2014/main" id="{43BD3D7C-5A25-499D-B8DD-51D8C511336B}"/>
              </a:ext>
            </a:extLst>
          </xdr:cNvPr>
          <xdr:cNvSpPr txBox="1"/>
        </xdr:nvSpPr>
        <xdr:spPr>
          <a:xfrm>
            <a:off x="5106229" y="1507849"/>
            <a:ext cx="3482837" cy="57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896978"/>
                </a:solidFill>
                <a:latin typeface="Centaur" panose="02030504050205020304" pitchFamily="18" charset="0"/>
              </a:rPr>
              <a:t>Education Wise Atrition</a:t>
            </a:r>
          </a:p>
        </xdr:txBody>
      </xdr:sp>
    </xdr:grpSp>
    <xdr:clientData/>
  </xdr:twoCellAnchor>
  <xdr:twoCellAnchor>
    <xdr:from>
      <xdr:col>15</xdr:col>
      <xdr:colOff>180008</xdr:colOff>
      <xdr:row>9</xdr:row>
      <xdr:rowOff>109882</xdr:rowOff>
    </xdr:from>
    <xdr:to>
      <xdr:col>19</xdr:col>
      <xdr:colOff>385049</xdr:colOff>
      <xdr:row>19</xdr:row>
      <xdr:rowOff>176143</xdr:rowOff>
    </xdr:to>
    <xdr:sp macro="" textlink="">
      <xdr:nvSpPr>
        <xdr:cNvPr id="47" name="Rectangle 46">
          <a:extLst>
            <a:ext uri="{FF2B5EF4-FFF2-40B4-BE49-F238E27FC236}">
              <a16:creationId xmlns:a16="http://schemas.microsoft.com/office/drawing/2014/main" id="{CD3290BA-10D5-8259-3DD8-6F26DF45A648}"/>
            </a:ext>
          </a:extLst>
        </xdr:cNvPr>
        <xdr:cNvSpPr/>
      </xdr:nvSpPr>
      <xdr:spPr>
        <a:xfrm>
          <a:off x="10213008" y="1862482"/>
          <a:ext cx="2880508" cy="2013594"/>
        </a:xfrm>
        <a:prstGeom prst="rect">
          <a:avLst/>
        </a:prstGeom>
        <a:solidFill>
          <a:schemeClr val="bg1"/>
        </a:solidFill>
        <a:ln>
          <a:solidFill>
            <a:srgbClr val="F2A0A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584384</xdr:colOff>
      <xdr:row>9</xdr:row>
      <xdr:rowOff>93133</xdr:rowOff>
    </xdr:from>
    <xdr:to>
      <xdr:col>19</xdr:col>
      <xdr:colOff>474133</xdr:colOff>
      <xdr:row>20</xdr:row>
      <xdr:rowOff>38098</xdr:rowOff>
    </xdr:to>
    <xdr:grpSp>
      <xdr:nvGrpSpPr>
        <xdr:cNvPr id="60" name="Group 59">
          <a:extLst>
            <a:ext uri="{FF2B5EF4-FFF2-40B4-BE49-F238E27FC236}">
              <a16:creationId xmlns:a16="http://schemas.microsoft.com/office/drawing/2014/main" id="{8B3DD9E0-87AF-D32C-E37D-75C2B92423EF}"/>
            </a:ext>
          </a:extLst>
        </xdr:cNvPr>
        <xdr:cNvGrpSpPr/>
      </xdr:nvGrpSpPr>
      <xdr:grpSpPr>
        <a:xfrm>
          <a:off x="9948517" y="1845733"/>
          <a:ext cx="3234083" cy="2087032"/>
          <a:chOff x="8373716" y="1605289"/>
          <a:chExt cx="3049594" cy="1953646"/>
        </a:xfrm>
      </xdr:grpSpPr>
      <mc:AlternateContent xmlns:mc="http://schemas.openxmlformats.org/markup-compatibility/2006">
        <mc:Choice xmlns:cx1="http://schemas.microsoft.com/office/drawing/2015/9/8/chartex" Requires="cx1">
          <xdr:graphicFrame macro="">
            <xdr:nvGraphicFramePr>
              <xdr:cNvPr id="48" name="Chart 47">
                <a:extLst>
                  <a:ext uri="{FF2B5EF4-FFF2-40B4-BE49-F238E27FC236}">
                    <a16:creationId xmlns:a16="http://schemas.microsoft.com/office/drawing/2014/main" id="{46EEAAF0-9A95-42CD-9FC1-0346AC6B9C78}"/>
                  </a:ext>
                </a:extLst>
              </xdr:cNvPr>
              <xdr:cNvGraphicFramePr/>
            </xdr:nvGraphicFramePr>
            <xdr:xfrm>
              <a:off x="8584446" y="1818728"/>
              <a:ext cx="2815912" cy="1740207"/>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8584446" y="1818728"/>
                <a:ext cx="2815912" cy="1740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51" name="TextBox 50">
            <a:extLst>
              <a:ext uri="{FF2B5EF4-FFF2-40B4-BE49-F238E27FC236}">
                <a16:creationId xmlns:a16="http://schemas.microsoft.com/office/drawing/2014/main" id="{45B7EFBF-83DB-4DE7-9F81-15B69BF940C5}"/>
              </a:ext>
            </a:extLst>
          </xdr:cNvPr>
          <xdr:cNvSpPr txBox="1"/>
        </xdr:nvSpPr>
        <xdr:spPr>
          <a:xfrm>
            <a:off x="8373716" y="1605289"/>
            <a:ext cx="3049594" cy="30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5E5A5A"/>
                </a:solidFill>
                <a:latin typeface="Centaur" panose="02030504050205020304" pitchFamily="18" charset="0"/>
              </a:rPr>
              <a:t>Attrition By Job Role</a:t>
            </a:r>
          </a:p>
        </xdr:txBody>
      </xdr:sp>
    </xdr:grpSp>
    <xdr:clientData/>
  </xdr:twoCellAnchor>
  <xdr:twoCellAnchor>
    <xdr:from>
      <xdr:col>5</xdr:col>
      <xdr:colOff>59267</xdr:colOff>
      <xdr:row>20</xdr:row>
      <xdr:rowOff>67733</xdr:rowOff>
    </xdr:from>
    <xdr:to>
      <xdr:col>9</xdr:col>
      <xdr:colOff>262467</xdr:colOff>
      <xdr:row>32</xdr:row>
      <xdr:rowOff>50800</xdr:rowOff>
    </xdr:to>
    <xdr:grpSp>
      <xdr:nvGrpSpPr>
        <xdr:cNvPr id="57" name="Group 56">
          <a:extLst>
            <a:ext uri="{FF2B5EF4-FFF2-40B4-BE49-F238E27FC236}">
              <a16:creationId xmlns:a16="http://schemas.microsoft.com/office/drawing/2014/main" id="{6D729052-0595-C8AE-52F7-32A68816A9D5}"/>
            </a:ext>
          </a:extLst>
        </xdr:cNvPr>
        <xdr:cNvGrpSpPr/>
      </xdr:nvGrpSpPr>
      <xdr:grpSpPr>
        <a:xfrm>
          <a:off x="3403600" y="3962400"/>
          <a:ext cx="2878667" cy="2319867"/>
          <a:chOff x="1804608" y="3732239"/>
          <a:chExt cx="3065199" cy="2136005"/>
        </a:xfrm>
      </xdr:grpSpPr>
      <xdr:sp macro="" textlink="">
        <xdr:nvSpPr>
          <xdr:cNvPr id="54" name="Rectangle 53">
            <a:extLst>
              <a:ext uri="{FF2B5EF4-FFF2-40B4-BE49-F238E27FC236}">
                <a16:creationId xmlns:a16="http://schemas.microsoft.com/office/drawing/2014/main" id="{19C07427-B3EE-6C89-295E-3974206D8343}"/>
              </a:ext>
            </a:extLst>
          </xdr:cNvPr>
          <xdr:cNvSpPr/>
        </xdr:nvSpPr>
        <xdr:spPr>
          <a:xfrm>
            <a:off x="1804608" y="3733807"/>
            <a:ext cx="2991959" cy="2099704"/>
          </a:xfrm>
          <a:prstGeom prst="rect">
            <a:avLst/>
          </a:prstGeom>
          <a:solidFill>
            <a:schemeClr val="bg1"/>
          </a:solidFill>
          <a:ln>
            <a:solidFill>
              <a:srgbClr val="F2A0A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5" name="Chart 54">
            <a:extLst>
              <a:ext uri="{FF2B5EF4-FFF2-40B4-BE49-F238E27FC236}">
                <a16:creationId xmlns:a16="http://schemas.microsoft.com/office/drawing/2014/main" id="{51221BE9-5A3D-4A60-8F15-4C7D67B2B7E0}"/>
              </a:ext>
            </a:extLst>
          </xdr:cNvPr>
          <xdr:cNvGraphicFramePr>
            <a:graphicFrameLocks/>
          </xdr:cNvGraphicFramePr>
        </xdr:nvGraphicFramePr>
        <xdr:xfrm>
          <a:off x="1858700" y="3997291"/>
          <a:ext cx="3011107" cy="1870953"/>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4099" name="Text Box 3">
            <a:extLst>
              <a:ext uri="{FF2B5EF4-FFF2-40B4-BE49-F238E27FC236}">
                <a16:creationId xmlns:a16="http://schemas.microsoft.com/office/drawing/2014/main" id="{75EDE12D-A1B2-EB83-D5B7-CCA5437FF2CB}"/>
              </a:ext>
            </a:extLst>
          </xdr:cNvPr>
          <xdr:cNvSpPr txBox="1">
            <a:spLocks noChangeArrowheads="1"/>
          </xdr:cNvSpPr>
        </xdr:nvSpPr>
        <xdr:spPr bwMode="auto">
          <a:xfrm>
            <a:off x="2147188" y="3732239"/>
            <a:ext cx="2470190" cy="432236"/>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600" b="1" i="0" u="none" strike="noStrike" baseline="0">
                <a:solidFill>
                  <a:srgbClr val="896978"/>
                </a:solidFill>
                <a:latin typeface="Centaur" panose="02030504050205020304" pitchFamily="18" charset="0"/>
                <a:cs typeface="Calibri"/>
              </a:rPr>
              <a:t>Department Wise Attrition</a:t>
            </a:r>
          </a:p>
        </xdr:txBody>
      </xdr:sp>
    </xdr:grpSp>
    <xdr:clientData/>
  </xdr:twoCellAnchor>
  <xdr:twoCellAnchor>
    <xdr:from>
      <xdr:col>9</xdr:col>
      <xdr:colOff>220133</xdr:colOff>
      <xdr:row>20</xdr:row>
      <xdr:rowOff>59266</xdr:rowOff>
    </xdr:from>
    <xdr:to>
      <xdr:col>12</xdr:col>
      <xdr:colOff>592667</xdr:colOff>
      <xdr:row>32</xdr:row>
      <xdr:rowOff>8465</xdr:rowOff>
    </xdr:to>
    <xdr:sp macro="" textlink="">
      <xdr:nvSpPr>
        <xdr:cNvPr id="70" name="Rectangle 69">
          <a:extLst>
            <a:ext uri="{FF2B5EF4-FFF2-40B4-BE49-F238E27FC236}">
              <a16:creationId xmlns:a16="http://schemas.microsoft.com/office/drawing/2014/main" id="{67FDA3C2-73FD-370C-157E-E19658C8D1CD}"/>
            </a:ext>
          </a:extLst>
        </xdr:cNvPr>
        <xdr:cNvSpPr/>
      </xdr:nvSpPr>
      <xdr:spPr>
        <a:xfrm>
          <a:off x="6239933" y="3953933"/>
          <a:ext cx="2379134" cy="2285999"/>
        </a:xfrm>
        <a:prstGeom prst="rect">
          <a:avLst/>
        </a:prstGeom>
        <a:solidFill>
          <a:sysClr val="window" lastClr="FFFFFF"/>
        </a:solidFill>
        <a:ln>
          <a:solidFill>
            <a:srgbClr val="F2A0A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126999</xdr:colOff>
      <xdr:row>20</xdr:row>
      <xdr:rowOff>33866</xdr:rowOff>
    </xdr:from>
    <xdr:to>
      <xdr:col>19</xdr:col>
      <xdr:colOff>414866</xdr:colOff>
      <xdr:row>32</xdr:row>
      <xdr:rowOff>8466</xdr:rowOff>
    </xdr:to>
    <xdr:sp macro="" textlink="">
      <xdr:nvSpPr>
        <xdr:cNvPr id="71" name="Rectangle 70">
          <a:extLst>
            <a:ext uri="{FF2B5EF4-FFF2-40B4-BE49-F238E27FC236}">
              <a16:creationId xmlns:a16="http://schemas.microsoft.com/office/drawing/2014/main" id="{E261C9B6-2049-B12B-FD1B-91F6CF995567}"/>
            </a:ext>
          </a:extLst>
        </xdr:cNvPr>
        <xdr:cNvSpPr/>
      </xdr:nvSpPr>
      <xdr:spPr>
        <a:xfrm>
          <a:off x="10828866" y="3928533"/>
          <a:ext cx="2294467" cy="2311400"/>
        </a:xfrm>
        <a:prstGeom prst="rect">
          <a:avLst/>
        </a:prstGeom>
        <a:solidFill>
          <a:schemeClr val="bg1"/>
        </a:solidFill>
        <a:ln>
          <a:solidFill>
            <a:srgbClr val="F2A0A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601133</xdr:colOff>
      <xdr:row>20</xdr:row>
      <xdr:rowOff>59266</xdr:rowOff>
    </xdr:from>
    <xdr:to>
      <xdr:col>16</xdr:col>
      <xdr:colOff>93133</xdr:colOff>
      <xdr:row>31</xdr:row>
      <xdr:rowOff>194733</xdr:rowOff>
    </xdr:to>
    <xdr:sp macro="" textlink="">
      <xdr:nvSpPr>
        <xdr:cNvPr id="72" name="Rectangle 71">
          <a:extLst>
            <a:ext uri="{FF2B5EF4-FFF2-40B4-BE49-F238E27FC236}">
              <a16:creationId xmlns:a16="http://schemas.microsoft.com/office/drawing/2014/main" id="{4ADF33BB-97D2-4148-AA9D-74E7875D6EF8}"/>
            </a:ext>
          </a:extLst>
        </xdr:cNvPr>
        <xdr:cNvSpPr/>
      </xdr:nvSpPr>
      <xdr:spPr>
        <a:xfrm>
          <a:off x="8627533" y="3953933"/>
          <a:ext cx="2167467" cy="2277533"/>
        </a:xfrm>
        <a:prstGeom prst="rect">
          <a:avLst/>
        </a:prstGeom>
        <a:solidFill>
          <a:schemeClr val="bg1"/>
        </a:solidFill>
        <a:ln>
          <a:solidFill>
            <a:srgbClr val="F2A0A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25400</xdr:colOff>
      <xdr:row>21</xdr:row>
      <xdr:rowOff>110065</xdr:rowOff>
    </xdr:from>
    <xdr:to>
      <xdr:col>13</xdr:col>
      <xdr:colOff>50800</xdr:colOff>
      <xdr:row>31</xdr:row>
      <xdr:rowOff>186267</xdr:rowOff>
    </xdr:to>
    <xdr:graphicFrame macro="">
      <xdr:nvGraphicFramePr>
        <xdr:cNvPr id="3" name="Chart 2">
          <a:extLst>
            <a:ext uri="{FF2B5EF4-FFF2-40B4-BE49-F238E27FC236}">
              <a16:creationId xmlns:a16="http://schemas.microsoft.com/office/drawing/2014/main" id="{5E0623F3-5770-42B1-BD69-9390C7FB5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601133</xdr:colOff>
      <xdr:row>20</xdr:row>
      <xdr:rowOff>93134</xdr:rowOff>
    </xdr:from>
    <xdr:to>
      <xdr:col>12</xdr:col>
      <xdr:colOff>541867</xdr:colOff>
      <xdr:row>22</xdr:row>
      <xdr:rowOff>76200</xdr:rowOff>
    </xdr:to>
    <xdr:sp macro="" textlink="">
      <xdr:nvSpPr>
        <xdr:cNvPr id="10" name="TextBox 9">
          <a:extLst>
            <a:ext uri="{FF2B5EF4-FFF2-40B4-BE49-F238E27FC236}">
              <a16:creationId xmlns:a16="http://schemas.microsoft.com/office/drawing/2014/main" id="{619BC6FE-3AEF-4BFD-B86F-01A0378C6993}"/>
            </a:ext>
          </a:extLst>
        </xdr:cNvPr>
        <xdr:cNvSpPr txBox="1"/>
      </xdr:nvSpPr>
      <xdr:spPr>
        <a:xfrm>
          <a:off x="6620933" y="3987801"/>
          <a:ext cx="1947334" cy="37253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896978"/>
              </a:solidFill>
              <a:latin typeface="Centaur" panose="02030504050205020304" pitchFamily="18" charset="0"/>
            </a:rPr>
            <a:t>Attrition By Age Group</a:t>
          </a:r>
        </a:p>
      </xdr:txBody>
    </xdr:sp>
    <xdr:clientData/>
  </xdr:twoCellAnchor>
  <xdr:twoCellAnchor>
    <xdr:from>
      <xdr:col>12</xdr:col>
      <xdr:colOff>482599</xdr:colOff>
      <xdr:row>21</xdr:row>
      <xdr:rowOff>101599</xdr:rowOff>
    </xdr:from>
    <xdr:to>
      <xdr:col>16</xdr:col>
      <xdr:colOff>160865</xdr:colOff>
      <xdr:row>31</xdr:row>
      <xdr:rowOff>177800</xdr:rowOff>
    </xdr:to>
    <xdr:graphicFrame macro="">
      <xdr:nvGraphicFramePr>
        <xdr:cNvPr id="49" name="Chart 48">
          <a:extLst>
            <a:ext uri="{FF2B5EF4-FFF2-40B4-BE49-F238E27FC236}">
              <a16:creationId xmlns:a16="http://schemas.microsoft.com/office/drawing/2014/main" id="{BD3224CB-4F30-481F-A312-F79E27C32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50800</xdr:colOff>
      <xdr:row>20</xdr:row>
      <xdr:rowOff>76199</xdr:rowOff>
    </xdr:from>
    <xdr:to>
      <xdr:col>16</xdr:col>
      <xdr:colOff>59266</xdr:colOff>
      <xdr:row>22</xdr:row>
      <xdr:rowOff>33867</xdr:rowOff>
    </xdr:to>
    <xdr:sp macro="" textlink="">
      <xdr:nvSpPr>
        <xdr:cNvPr id="50" name="TextBox 49">
          <a:extLst>
            <a:ext uri="{FF2B5EF4-FFF2-40B4-BE49-F238E27FC236}">
              <a16:creationId xmlns:a16="http://schemas.microsoft.com/office/drawing/2014/main" id="{38B852B4-ED1E-430C-9E7D-C9C1E7EC5EAF}"/>
            </a:ext>
          </a:extLst>
        </xdr:cNvPr>
        <xdr:cNvSpPr txBox="1"/>
      </xdr:nvSpPr>
      <xdr:spPr>
        <a:xfrm>
          <a:off x="8746067" y="3970866"/>
          <a:ext cx="2015066" cy="347134"/>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896978"/>
              </a:solidFill>
              <a:latin typeface="Centaur" panose="02030504050205020304" pitchFamily="18" charset="0"/>
            </a:rPr>
            <a:t>Attrition By Marital Status</a:t>
          </a:r>
        </a:p>
      </xdr:txBody>
    </xdr:sp>
    <xdr:clientData/>
  </xdr:twoCellAnchor>
  <xdr:twoCellAnchor editAs="oneCell">
    <xdr:from>
      <xdr:col>18</xdr:col>
      <xdr:colOff>186266</xdr:colOff>
      <xdr:row>23</xdr:row>
      <xdr:rowOff>59265</xdr:rowOff>
    </xdr:from>
    <xdr:to>
      <xdr:col>19</xdr:col>
      <xdr:colOff>372535</xdr:colOff>
      <xdr:row>29</xdr:row>
      <xdr:rowOff>135465</xdr:rowOff>
    </xdr:to>
    <mc:AlternateContent xmlns:mc="http://schemas.openxmlformats.org/markup-compatibility/2006" xmlns:a14="http://schemas.microsoft.com/office/drawing/2010/main">
      <mc:Choice Requires="a14">
        <xdr:graphicFrame macro="">
          <xdr:nvGraphicFramePr>
            <xdr:cNvPr id="52" name="Department 1">
              <a:extLst>
                <a:ext uri="{FF2B5EF4-FFF2-40B4-BE49-F238E27FC236}">
                  <a16:creationId xmlns:a16="http://schemas.microsoft.com/office/drawing/2014/main" id="{0908F336-DE5B-4FAE-85F9-EA6808EB539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225866" y="4538132"/>
              <a:ext cx="855136"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143935</xdr:colOff>
      <xdr:row>23</xdr:row>
      <xdr:rowOff>42334</xdr:rowOff>
    </xdr:from>
    <xdr:to>
      <xdr:col>18</xdr:col>
      <xdr:colOff>186267</xdr:colOff>
      <xdr:row>31</xdr:row>
      <xdr:rowOff>143934</xdr:rowOff>
    </xdr:to>
    <mc:AlternateContent xmlns:mc="http://schemas.openxmlformats.org/markup-compatibility/2006" xmlns:a14="http://schemas.microsoft.com/office/drawing/2010/main">
      <mc:Choice Requires="a14">
        <xdr:graphicFrame macro="">
          <xdr:nvGraphicFramePr>
            <xdr:cNvPr id="7168" name="Education Field 3">
              <a:extLst>
                <a:ext uri="{FF2B5EF4-FFF2-40B4-BE49-F238E27FC236}">
                  <a16:creationId xmlns:a16="http://schemas.microsoft.com/office/drawing/2014/main" id="{1E17BF28-ABF6-4404-8773-FE2A52F4A6F7}"/>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0845802" y="4521201"/>
              <a:ext cx="1380065" cy="1659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127001</xdr:colOff>
      <xdr:row>21</xdr:row>
      <xdr:rowOff>93133</xdr:rowOff>
    </xdr:from>
    <xdr:to>
      <xdr:col>18</xdr:col>
      <xdr:colOff>84668</xdr:colOff>
      <xdr:row>23</xdr:row>
      <xdr:rowOff>42333</xdr:rowOff>
    </xdr:to>
    <xdr:sp macro="" textlink="">
      <xdr:nvSpPr>
        <xdr:cNvPr id="46" name="TextBox 45">
          <a:extLst>
            <a:ext uri="{FF2B5EF4-FFF2-40B4-BE49-F238E27FC236}">
              <a16:creationId xmlns:a16="http://schemas.microsoft.com/office/drawing/2014/main" id="{C69C4CB8-4F86-B8BB-8220-4E432FE5EC2C}"/>
            </a:ext>
          </a:extLst>
        </xdr:cNvPr>
        <xdr:cNvSpPr txBox="1"/>
      </xdr:nvSpPr>
      <xdr:spPr>
        <a:xfrm>
          <a:off x="10828868" y="4182533"/>
          <a:ext cx="1295400" cy="33866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896978"/>
              </a:solidFill>
              <a:latin typeface="Centaur" panose="02030504050205020304" pitchFamily="18" charset="0"/>
            </a:rPr>
            <a:t>Education</a:t>
          </a:r>
          <a:r>
            <a:rPr lang="en-US" sz="1100" b="1">
              <a:solidFill>
                <a:srgbClr val="896978"/>
              </a:solidFill>
              <a:latin typeface="Centaur" panose="02030504050205020304" pitchFamily="18" charset="0"/>
            </a:rPr>
            <a:t> Feild</a:t>
          </a:r>
        </a:p>
      </xdr:txBody>
    </xdr:sp>
    <xdr:clientData/>
  </xdr:twoCellAnchor>
  <xdr:twoCellAnchor>
    <xdr:from>
      <xdr:col>18</xdr:col>
      <xdr:colOff>76200</xdr:colOff>
      <xdr:row>21</xdr:row>
      <xdr:rowOff>84666</xdr:rowOff>
    </xdr:from>
    <xdr:to>
      <xdr:col>19</xdr:col>
      <xdr:colOff>381000</xdr:colOff>
      <xdr:row>23</xdr:row>
      <xdr:rowOff>59266</xdr:rowOff>
    </xdr:to>
    <xdr:sp macro="" textlink="">
      <xdr:nvSpPr>
        <xdr:cNvPr id="7169" name="TextBox 7168">
          <a:extLst>
            <a:ext uri="{FF2B5EF4-FFF2-40B4-BE49-F238E27FC236}">
              <a16:creationId xmlns:a16="http://schemas.microsoft.com/office/drawing/2014/main" id="{6B37FCDB-592C-4E28-B9A5-DD5A5C653D1D}"/>
            </a:ext>
          </a:extLst>
        </xdr:cNvPr>
        <xdr:cNvSpPr txBox="1"/>
      </xdr:nvSpPr>
      <xdr:spPr>
        <a:xfrm>
          <a:off x="12115800" y="4174066"/>
          <a:ext cx="973667" cy="36406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896978"/>
              </a:solidFill>
              <a:latin typeface="Centaur" panose="02030504050205020304" pitchFamily="18" charset="0"/>
            </a:rPr>
            <a:t>Department</a:t>
          </a:r>
          <a:endParaRPr lang="en-US" sz="1100" b="1">
            <a:solidFill>
              <a:srgbClr val="896978"/>
            </a:solidFill>
            <a:latin typeface="Centaur" panose="02030504050205020304" pitchFamily="18"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0.35294</cdr:x>
      <cdr:y>0.3961</cdr:y>
    </cdr:from>
    <cdr:to>
      <cdr:x>0.71658</cdr:x>
      <cdr:y>0.62987</cdr:y>
    </cdr:to>
    <cdr:sp macro="" textlink="Gender!$B$9">
      <cdr:nvSpPr>
        <cdr:cNvPr id="2" name="TextBox 1">
          <a:extLst xmlns:a="http://schemas.openxmlformats.org/drawingml/2006/main">
            <a:ext uri="{FF2B5EF4-FFF2-40B4-BE49-F238E27FC236}">
              <a16:creationId xmlns:a16="http://schemas.microsoft.com/office/drawing/2014/main" id="{9865B879-CA1E-1ABD-AFBE-853CFF676EBA}"/>
            </a:ext>
          </a:extLst>
        </cdr:cNvPr>
        <cdr:cNvSpPr txBox="1"/>
      </cdr:nvSpPr>
      <cdr:spPr>
        <a:xfrm xmlns:a="http://schemas.openxmlformats.org/drawingml/2006/main">
          <a:off x="546652" y="505240"/>
          <a:ext cx="563217" cy="298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DA0B530-1C54-490D-81F8-6B2B96741508}" type="TxLink">
            <a:rPr lang="en-US" sz="1400" b="1" i="0" u="none" strike="noStrike">
              <a:solidFill>
                <a:srgbClr val="00B0F0"/>
              </a:solidFill>
              <a:latin typeface="Calibri"/>
              <a:cs typeface="Calibri"/>
            </a:rPr>
            <a:pPr/>
            <a:t>882</a:t>
          </a:fld>
          <a:endParaRPr lang="en-US" sz="1400" b="1">
            <a:solidFill>
              <a:srgbClr val="00B0F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114300</xdr:colOff>
      <xdr:row>4</xdr:row>
      <xdr:rowOff>53340</xdr:rowOff>
    </xdr:from>
    <xdr:to>
      <xdr:col>9</xdr:col>
      <xdr:colOff>281940</xdr:colOff>
      <xdr:row>10</xdr:row>
      <xdr:rowOff>15240</xdr:rowOff>
    </xdr:to>
    <xdr:graphicFrame macro="">
      <xdr:nvGraphicFramePr>
        <xdr:cNvPr id="2" name="Chart 1">
          <a:extLst>
            <a:ext uri="{FF2B5EF4-FFF2-40B4-BE49-F238E27FC236}">
              <a16:creationId xmlns:a16="http://schemas.microsoft.com/office/drawing/2014/main" id="{F5F5DAF8-DCD6-2FA6-C7D3-72D70C370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312420</xdr:colOff>
      <xdr:row>6</xdr:row>
      <xdr:rowOff>60961</xdr:rowOff>
    </xdr:from>
    <xdr:to>
      <xdr:col>15</xdr:col>
      <xdr:colOff>129540</xdr:colOff>
      <xdr:row>11</xdr:row>
      <xdr:rowOff>152401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E2A4FFC1-69A7-655A-88F0-888CF086DDD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486900" y="1249681"/>
              <a:ext cx="182880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1558290</xdr:colOff>
      <xdr:row>12</xdr:row>
      <xdr:rowOff>144780</xdr:rowOff>
    </xdr:from>
    <xdr:to>
      <xdr:col>4</xdr:col>
      <xdr:colOff>53340</xdr:colOff>
      <xdr:row>16</xdr:row>
      <xdr:rowOff>144780</xdr:rowOff>
    </xdr:to>
    <xdr:graphicFrame macro="">
      <xdr:nvGraphicFramePr>
        <xdr:cNvPr id="4" name="Chart 3">
          <a:extLst>
            <a:ext uri="{FF2B5EF4-FFF2-40B4-BE49-F238E27FC236}">
              <a16:creationId xmlns:a16="http://schemas.microsoft.com/office/drawing/2014/main" id="{84297529-48F4-1D0D-1181-FF6866E4C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274320</xdr:colOff>
      <xdr:row>11</xdr:row>
      <xdr:rowOff>182881</xdr:rowOff>
    </xdr:from>
    <xdr:to>
      <xdr:col>13</xdr:col>
      <xdr:colOff>91440</xdr:colOff>
      <xdr:row>22</xdr:row>
      <xdr:rowOff>114301</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61F0F8ED-109A-B90D-3EB6-61CDDC287385}"/>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107680" y="2362201"/>
              <a:ext cx="1828800" cy="2110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10</xdr:row>
      <xdr:rowOff>175260</xdr:rowOff>
    </xdr:from>
    <xdr:to>
      <xdr:col>6</xdr:col>
      <xdr:colOff>556260</xdr:colOff>
      <xdr:row>20</xdr:row>
      <xdr:rowOff>190500</xdr:rowOff>
    </xdr:to>
    <xdr:graphicFrame macro="">
      <xdr:nvGraphicFramePr>
        <xdr:cNvPr id="4" name="Chart 3">
          <a:extLst>
            <a:ext uri="{FF2B5EF4-FFF2-40B4-BE49-F238E27FC236}">
              <a16:creationId xmlns:a16="http://schemas.microsoft.com/office/drawing/2014/main" id="{535C3AE9-63FC-4396-045E-701B704B8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102870</xdr:colOff>
      <xdr:row>4</xdr:row>
      <xdr:rowOff>167640</xdr:rowOff>
    </xdr:from>
    <xdr:to>
      <xdr:col>8</xdr:col>
      <xdr:colOff>411480</xdr:colOff>
      <xdr:row>16</xdr:row>
      <xdr:rowOff>91440</xdr:rowOff>
    </xdr:to>
    <xdr:graphicFrame macro="">
      <xdr:nvGraphicFramePr>
        <xdr:cNvPr id="2" name="Chart 1">
          <a:extLst>
            <a:ext uri="{FF2B5EF4-FFF2-40B4-BE49-F238E27FC236}">
              <a16:creationId xmlns:a16="http://schemas.microsoft.com/office/drawing/2014/main" id="{D4C67B93-DED8-74F9-72CB-2BA34F155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327660</xdr:colOff>
      <xdr:row>4</xdr:row>
      <xdr:rowOff>83820</xdr:rowOff>
    </xdr:from>
    <xdr:to>
      <xdr:col>13</xdr:col>
      <xdr:colOff>41910</xdr:colOff>
      <xdr:row>18</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34DB243-C9F0-2AA4-B279-24042DB637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27620" y="876300"/>
              <a:ext cx="440817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453390</xdr:colOff>
      <xdr:row>4</xdr:row>
      <xdr:rowOff>167640</xdr:rowOff>
    </xdr:from>
    <xdr:to>
      <xdr:col>9</xdr:col>
      <xdr:colOff>331470</xdr:colOff>
      <xdr:row>18</xdr:row>
      <xdr:rowOff>137160</xdr:rowOff>
    </xdr:to>
    <xdr:graphicFrame macro="">
      <xdr:nvGraphicFramePr>
        <xdr:cNvPr id="2" name="Chart 1">
          <a:extLst>
            <a:ext uri="{FF2B5EF4-FFF2-40B4-BE49-F238E27FC236}">
              <a16:creationId xmlns:a16="http://schemas.microsoft.com/office/drawing/2014/main" id="{8D691472-A916-851A-7DB0-21F188E38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453390</xdr:colOff>
      <xdr:row>4</xdr:row>
      <xdr:rowOff>167640</xdr:rowOff>
    </xdr:from>
    <xdr:to>
      <xdr:col>7</xdr:col>
      <xdr:colOff>480060</xdr:colOff>
      <xdr:row>17</xdr:row>
      <xdr:rowOff>53340</xdr:rowOff>
    </xdr:to>
    <xdr:graphicFrame macro="">
      <xdr:nvGraphicFramePr>
        <xdr:cNvPr id="2" name="Chart 1">
          <a:extLst>
            <a:ext uri="{FF2B5EF4-FFF2-40B4-BE49-F238E27FC236}">
              <a16:creationId xmlns:a16="http://schemas.microsoft.com/office/drawing/2014/main" id="{14221DE7-68E2-2A0C-84F5-F649648D4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655320</xdr:colOff>
      <xdr:row>3</xdr:row>
      <xdr:rowOff>91441</xdr:rowOff>
    </xdr:from>
    <xdr:to>
      <xdr:col>15</xdr:col>
      <xdr:colOff>487680</xdr:colOff>
      <xdr:row>10</xdr:row>
      <xdr:rowOff>121921</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F19FCCF2-E7DB-3B81-F34F-2A0804D7074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027920" y="685801"/>
              <a:ext cx="184404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449580</xdr:colOff>
      <xdr:row>3</xdr:row>
      <xdr:rowOff>91440</xdr:rowOff>
    </xdr:from>
    <xdr:to>
      <xdr:col>12</xdr:col>
      <xdr:colOff>655320</xdr:colOff>
      <xdr:row>10</xdr:row>
      <xdr:rowOff>152400</xdr:rowOff>
    </xdr:to>
    <mc:AlternateContent xmlns:mc="http://schemas.openxmlformats.org/markup-compatibility/2006" xmlns:a14="http://schemas.microsoft.com/office/drawing/2010/main">
      <mc:Choice Requires="a14">
        <xdr:graphicFrame macro="">
          <xdr:nvGraphicFramePr>
            <xdr:cNvPr id="4" name="Education Field 2">
              <a:extLst>
                <a:ext uri="{FF2B5EF4-FFF2-40B4-BE49-F238E27FC236}">
                  <a16:creationId xmlns:a16="http://schemas.microsoft.com/office/drawing/2014/main" id="{76BEC4E4-E3AF-6B63-327C-20D5421371A4}"/>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7810500" y="685800"/>
              <a:ext cx="221742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194310</xdr:colOff>
      <xdr:row>4</xdr:row>
      <xdr:rowOff>83820</xdr:rowOff>
    </xdr:from>
    <xdr:to>
      <xdr:col>13</xdr:col>
      <xdr:colOff>30480</xdr:colOff>
      <xdr:row>18</xdr:row>
      <xdr:rowOff>68580</xdr:rowOff>
    </xdr:to>
    <xdr:graphicFrame macro="">
      <xdr:nvGraphicFramePr>
        <xdr:cNvPr id="5" name="Chart 4">
          <a:extLst>
            <a:ext uri="{FF2B5EF4-FFF2-40B4-BE49-F238E27FC236}">
              <a16:creationId xmlns:a16="http://schemas.microsoft.com/office/drawing/2014/main" id="{4811B08D-3AC6-032A-F952-493E56DE2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ya" refreshedDate="45167.520235185184" createdVersion="8" refreshedVersion="8" minRefreshableVersion="3" recordCount="1470" xr:uid="{3A1443AC-70BF-435B-938D-3208349CC89C}">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063973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7D27C3-08DD-4EA5-A3B4-738D6F94921A}" name="star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0" numFmtId="165"/>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C7A53-5221-4D86-AE2C-EA2FE17BAB80}"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0B9C4-2011-4998-9880-2BFC4FA99296}" name="education wise attri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s"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B1EF05-0373-4A2D-A94D-6231E0795040}"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83C8A1-1A52-4EEA-BCD3-69AE4371AB30}" name="department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95C1AB-B925-4410-8102-650A7C88AE0F}" name="Attrition By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D910C9-04A8-4665-B384-02F58402EA56}" name="Attrition By Mari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A796AC-D843-4A52-99F1-022D67DEB637}"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9" baseItem="0"/>
    <dataField name="Sum of CF_attrition counts" fld="18" baseField="0" baseItem="0"/>
    <dataField name="Average of Age" fld="16" subtotal="average" baseField="0" baseItem="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90A27DE-8D26-45D5-B661-ACD444DB8114}" sourceName="Gender">
  <pivotTables>
    <pivotTable tabId="12" name="starts"/>
  </pivotTables>
  <data>
    <tabular pivotCacheId="20639736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FE0E770-25A6-4EB4-9030-A919842E99E9}" sourceName="Department">
  <pivotTables>
    <pivotTable tabId="17" name="Attrition By Age"/>
    <pivotTable tabId="15" name="Attrition By Job"/>
    <pivotTable tabId="18" name="Attrition By Marital"/>
    <pivotTable tabId="16" name="department wise Attrition"/>
    <pivotTable tabId="14" name="education wise attriation"/>
    <pivotTable tabId="13" name="Gender"/>
    <pivotTable tabId="11" name="kpi"/>
    <pivotTable tabId="12" name="starts"/>
  </pivotTables>
  <data>
    <tabular pivotCacheId="20639736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B73D492C-8236-4761-83E1-A5081D03CE25}" sourceName="Education Field">
  <pivotTables>
    <pivotTable tabId="17" name="Attrition By Age"/>
    <pivotTable tabId="15" name="Attrition By Job"/>
    <pivotTable tabId="18" name="Attrition By Marital"/>
    <pivotTable tabId="16" name="department wise Attrition"/>
    <pivotTable tabId="14" name="education wise attriation"/>
    <pivotTable tabId="13" name="Gender"/>
    <pivotTable tabId="11" name="kpi"/>
    <pivotTable tabId="12" name="starts"/>
  </pivotTables>
  <data>
    <tabular pivotCacheId="2063973676">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CB6BB06-786E-41BC-87F7-CD7F3F39FA65}" cache="Slicer_Department" style="Slicer Style " rowHeight="260350"/>
  <slicer name="Education Field 3" xr10:uid="{773E51DE-61EE-4C14-8663-64899D85F4A4}" cache="Slicer_Education_Field2" style="Slicer Style "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2F16E99-9B30-45E7-8025-31B053228531}" cache="Slicer_Gender1" caption="Gender" rowHeight="260350"/>
  <slicer name="Education Field" xr10:uid="{70FEC9EA-1CF0-45CB-8546-02328A8B041E}" cache="Slicer_Education_Field2" caption="Education Field"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241E6C9-F4B8-4A07-96CC-6DBFA309D572}" cache="Slicer_Department" caption="Department" columnCount="2" rowHeight="260350"/>
  <slicer name="Education Field 2" xr10:uid="{1311F1C8-F523-4487-8213-9A63210BAACD}" cache="Slicer_Education_Field2" caption="Education Field" columnCoun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2685D-3470-4BD0-874C-EEFADEB47F2A}">
  <dimension ref="J10:N12"/>
  <sheetViews>
    <sheetView showGridLines="0" showRowColHeaders="0" tabSelected="1" zoomScale="90" zoomScaleNormal="90" workbookViewId="0">
      <selection activeCell="U30" sqref="U30"/>
    </sheetView>
  </sheetViews>
  <sheetFormatPr defaultRowHeight="15.6" x14ac:dyDescent="0.3"/>
  <cols>
    <col min="1" max="16384" width="8.796875" style="7"/>
  </cols>
  <sheetData>
    <row r="10" spans="10:14" x14ac:dyDescent="0.3">
      <c r="N10" s="8"/>
    </row>
    <row r="12" spans="10:14" x14ac:dyDescent="0.3">
      <c r="J12"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A2" sqref="A2:AR1471"/>
    </sheetView>
  </sheetViews>
  <sheetFormatPr defaultColWidth="11.19921875" defaultRowHeight="15" customHeight="1" x14ac:dyDescent="0.3"/>
  <cols>
    <col min="1" max="1" width="9.796875" customWidth="1"/>
    <col min="2" max="2" width="15.3984375" customWidth="1"/>
    <col min="3" max="3" width="13.296875"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6B36-DF2D-4016-B28C-E413823AEC64}">
  <dimension ref="A3:C7"/>
  <sheetViews>
    <sheetView workbookViewId="0">
      <selection activeCell="K7" sqref="K7:K8"/>
    </sheetView>
  </sheetViews>
  <sheetFormatPr defaultRowHeight="15.6" x14ac:dyDescent="0.3"/>
  <cols>
    <col min="1" max="1" width="23.59765625" bestFit="1" customWidth="1"/>
  </cols>
  <sheetData>
    <row r="3" spans="1:3" x14ac:dyDescent="0.3">
      <c r="A3" s="9" t="s">
        <v>1562</v>
      </c>
    </row>
    <row r="4" spans="1:3" x14ac:dyDescent="0.3">
      <c r="A4" s="10">
        <v>2.6265306122448981</v>
      </c>
    </row>
    <row r="6" spans="1:3" x14ac:dyDescent="0.3">
      <c r="A6" t="s">
        <v>1563</v>
      </c>
      <c r="B6" s="11">
        <f>GETPIVOTDATA("Job Satisfaction",$A$3)</f>
        <v>2.6265306122448981</v>
      </c>
      <c r="C6">
        <f>B6/4</f>
        <v>0.65663265306122454</v>
      </c>
    </row>
    <row r="7" spans="1:3" x14ac:dyDescent="0.3">
      <c r="A7" t="s">
        <v>1564</v>
      </c>
      <c r="B7" s="11">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38FED-A8C6-47C5-9B82-A7BFE499ADD1}">
  <dimension ref="A3:C9"/>
  <sheetViews>
    <sheetView workbookViewId="0">
      <selection activeCell="B6" sqref="B6"/>
    </sheetView>
  </sheetViews>
  <sheetFormatPr defaultRowHeight="15.6" x14ac:dyDescent="0.3"/>
  <cols>
    <col min="1" max="1" width="12.19921875" bestFit="1" customWidth="1"/>
    <col min="2" max="2" width="22.796875" bestFit="1" customWidth="1"/>
  </cols>
  <sheetData>
    <row r="3" spans="1:3" x14ac:dyDescent="0.3">
      <c r="A3" s="12" t="s">
        <v>1565</v>
      </c>
      <c r="B3" s="9" t="s">
        <v>1567</v>
      </c>
    </row>
    <row r="4" spans="1:3" x14ac:dyDescent="0.3">
      <c r="A4" s="13" t="s">
        <v>51</v>
      </c>
      <c r="B4" s="9">
        <v>588</v>
      </c>
    </row>
    <row r="5" spans="1:3" x14ac:dyDescent="0.3">
      <c r="A5" s="14" t="s">
        <v>62</v>
      </c>
      <c r="B5" s="22">
        <v>882</v>
      </c>
    </row>
    <row r="6" spans="1:3" x14ac:dyDescent="0.3">
      <c r="A6" s="15" t="s">
        <v>1566</v>
      </c>
      <c r="B6" s="23">
        <v>1470</v>
      </c>
    </row>
    <row r="8" spans="1:3" x14ac:dyDescent="0.3">
      <c r="A8" s="16" t="s">
        <v>1568</v>
      </c>
      <c r="B8">
        <f>IFERROR(GETPIVOTDATA("Employee Count",$A$3,"Gender","Female"),0)</f>
        <v>588</v>
      </c>
      <c r="C8" s="5">
        <f>IFERROR(B8/($B$8+$B$9),0)</f>
        <v>0.4</v>
      </c>
    </row>
    <row r="9" spans="1:3" x14ac:dyDescent="0.3">
      <c r="A9" s="16" t="s">
        <v>1569</v>
      </c>
      <c r="B9">
        <f>IFERROR(GETPIVOTDATA("Employee Count",$A$3,"Gender","Male"),0)</f>
        <v>882</v>
      </c>
      <c r="C9" s="5">
        <f>IFERROR(B9/($B$8+$B$9),0)</f>
        <v>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9EE1-C5BF-43DB-813E-E9982F463429}">
  <dimension ref="A3:B9"/>
  <sheetViews>
    <sheetView workbookViewId="0">
      <selection activeCell="B5" sqref="B5"/>
    </sheetView>
  </sheetViews>
  <sheetFormatPr defaultRowHeight="15.6" x14ac:dyDescent="0.3"/>
  <cols>
    <col min="1" max="1" width="16" bestFit="1" customWidth="1"/>
    <col min="2" max="2" width="23.59765625" bestFit="1" customWidth="1"/>
  </cols>
  <sheetData>
    <row r="3" spans="1:2" x14ac:dyDescent="0.3">
      <c r="A3" s="12" t="s">
        <v>1565</v>
      </c>
      <c r="B3" s="9" t="s">
        <v>1557</v>
      </c>
    </row>
    <row r="4" spans="1:2" x14ac:dyDescent="0.3">
      <c r="A4" s="13" t="s">
        <v>134</v>
      </c>
      <c r="B4" s="9">
        <v>5</v>
      </c>
    </row>
    <row r="5" spans="1:2" x14ac:dyDescent="0.3">
      <c r="A5" s="14" t="s">
        <v>65</v>
      </c>
      <c r="B5" s="22">
        <v>31</v>
      </c>
    </row>
    <row r="6" spans="1:2" x14ac:dyDescent="0.3">
      <c r="A6" s="14" t="s">
        <v>55</v>
      </c>
      <c r="B6" s="22">
        <v>44</v>
      </c>
    </row>
    <row r="7" spans="1:2" x14ac:dyDescent="0.3">
      <c r="A7" s="14" t="s">
        <v>71</v>
      </c>
      <c r="B7" s="22">
        <v>58</v>
      </c>
    </row>
    <row r="8" spans="1:2" x14ac:dyDescent="0.3">
      <c r="A8" s="14" t="s">
        <v>77</v>
      </c>
      <c r="B8" s="22">
        <v>99</v>
      </c>
    </row>
    <row r="9" spans="1:2" x14ac:dyDescent="0.3">
      <c r="A9" s="15" t="s">
        <v>1566</v>
      </c>
      <c r="B9" s="23">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F1FF-8891-4FE7-A7D6-96DD4C403A97}">
  <dimension ref="A3:E13"/>
  <sheetViews>
    <sheetView workbookViewId="0">
      <selection activeCell="U21" sqref="U21"/>
    </sheetView>
  </sheetViews>
  <sheetFormatPr defaultRowHeight="15.6" x14ac:dyDescent="0.3"/>
  <cols>
    <col min="1" max="1" width="23.296875" bestFit="1" customWidth="1"/>
    <col min="2" max="2" width="22.796875" bestFit="1" customWidth="1"/>
    <col min="4" max="4" width="23.296875" bestFit="1" customWidth="1"/>
  </cols>
  <sheetData>
    <row r="3" spans="1:5" x14ac:dyDescent="0.3">
      <c r="A3" s="12" t="s">
        <v>1565</v>
      </c>
      <c r="B3" s="9" t="s">
        <v>1570</v>
      </c>
      <c r="D3" t="s">
        <v>1571</v>
      </c>
      <c r="E3" t="s">
        <v>1572</v>
      </c>
    </row>
    <row r="4" spans="1:5" x14ac:dyDescent="0.3">
      <c r="A4" s="13" t="s">
        <v>83</v>
      </c>
      <c r="B4" s="9">
        <v>9</v>
      </c>
      <c r="D4" t="str">
        <f>A4</f>
        <v>Healthcare Representative</v>
      </c>
      <c r="E4">
        <f>GETPIVOTDATA("CF_attrition count",$A$3,"Job Role",A4)</f>
        <v>9</v>
      </c>
    </row>
    <row r="5" spans="1:5" x14ac:dyDescent="0.3">
      <c r="A5" s="14" t="s">
        <v>163</v>
      </c>
      <c r="B5" s="22">
        <v>12</v>
      </c>
      <c r="D5" t="str">
        <f t="shared" ref="D5:D12" si="0">A5</f>
        <v>Human Resources</v>
      </c>
      <c r="E5">
        <f t="shared" ref="E5:E12" si="1">GETPIVOTDATA("CF_attrition count",$A$3,"Job Role",A5)</f>
        <v>12</v>
      </c>
    </row>
    <row r="6" spans="1:5" x14ac:dyDescent="0.3">
      <c r="A6" s="14" t="s">
        <v>68</v>
      </c>
      <c r="B6" s="22">
        <v>62</v>
      </c>
      <c r="D6" t="str">
        <f t="shared" si="0"/>
        <v>Laboratory Technician</v>
      </c>
      <c r="E6">
        <f t="shared" si="1"/>
        <v>62</v>
      </c>
    </row>
    <row r="7" spans="1:5" x14ac:dyDescent="0.3">
      <c r="A7" s="14" t="s">
        <v>95</v>
      </c>
      <c r="B7" s="22">
        <v>5</v>
      </c>
      <c r="D7" t="str">
        <f t="shared" si="0"/>
        <v>Manager</v>
      </c>
      <c r="E7">
        <f t="shared" si="1"/>
        <v>5</v>
      </c>
    </row>
    <row r="8" spans="1:5" x14ac:dyDescent="0.3">
      <c r="A8" s="14" t="s">
        <v>81</v>
      </c>
      <c r="B8" s="22">
        <v>10</v>
      </c>
      <c r="D8" t="str">
        <f t="shared" si="0"/>
        <v>Manufacturing Director</v>
      </c>
      <c r="E8">
        <f t="shared" si="1"/>
        <v>10</v>
      </c>
    </row>
    <row r="9" spans="1:5" x14ac:dyDescent="0.3">
      <c r="A9" s="14" t="s">
        <v>101</v>
      </c>
      <c r="B9" s="22">
        <v>2</v>
      </c>
      <c r="D9" t="str">
        <f t="shared" si="0"/>
        <v>Research Director</v>
      </c>
      <c r="E9">
        <f t="shared" si="1"/>
        <v>2</v>
      </c>
    </row>
    <row r="10" spans="1:5" x14ac:dyDescent="0.3">
      <c r="A10" s="14" t="s">
        <v>63</v>
      </c>
      <c r="B10" s="22">
        <v>47</v>
      </c>
      <c r="D10" t="str">
        <f t="shared" si="0"/>
        <v>Research Scientist</v>
      </c>
      <c r="E10">
        <f t="shared" si="1"/>
        <v>47</v>
      </c>
    </row>
    <row r="11" spans="1:5" x14ac:dyDescent="0.3">
      <c r="A11" s="14" t="s">
        <v>52</v>
      </c>
      <c r="B11" s="22">
        <v>57</v>
      </c>
      <c r="D11" t="str">
        <f t="shared" si="0"/>
        <v>Sales Executive</v>
      </c>
      <c r="E11">
        <f t="shared" si="1"/>
        <v>57</v>
      </c>
    </row>
    <row r="12" spans="1:5" x14ac:dyDescent="0.3">
      <c r="A12" s="14" t="s">
        <v>99</v>
      </c>
      <c r="B12" s="22">
        <v>33</v>
      </c>
      <c r="D12" t="str">
        <f t="shared" si="0"/>
        <v>Sales Representative</v>
      </c>
      <c r="E12">
        <f t="shared" si="1"/>
        <v>33</v>
      </c>
    </row>
    <row r="13" spans="1:5" x14ac:dyDescent="0.3">
      <c r="A13" s="15" t="s">
        <v>1566</v>
      </c>
      <c r="B13" s="23">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D621-F348-4FDA-ABB5-CABD7B08E5FD}">
  <dimension ref="A3:B7"/>
  <sheetViews>
    <sheetView workbookViewId="0">
      <selection activeCell="B6" sqref="B6"/>
    </sheetView>
  </sheetViews>
  <sheetFormatPr defaultRowHeight="15.6" x14ac:dyDescent="0.3"/>
  <cols>
    <col min="1" max="1" width="12.19921875" bestFit="1" customWidth="1"/>
    <col min="2" max="2" width="22.796875" bestFit="1" customWidth="1"/>
  </cols>
  <sheetData>
    <row r="3" spans="1:2" x14ac:dyDescent="0.3">
      <c r="A3" s="12" t="s">
        <v>1565</v>
      </c>
      <c r="B3" s="9" t="s">
        <v>1570</v>
      </c>
    </row>
    <row r="4" spans="1:2" x14ac:dyDescent="0.3">
      <c r="A4" s="13" t="s">
        <v>161</v>
      </c>
      <c r="B4" s="18">
        <v>5.0632911392405063E-2</v>
      </c>
    </row>
    <row r="5" spans="1:2" x14ac:dyDescent="0.3">
      <c r="A5" s="14" t="s">
        <v>60</v>
      </c>
      <c r="B5" s="19">
        <v>0.56118143459915615</v>
      </c>
    </row>
    <row r="6" spans="1:2" x14ac:dyDescent="0.3">
      <c r="A6" s="14" t="s">
        <v>48</v>
      </c>
      <c r="B6" s="19">
        <v>0.3881856540084388</v>
      </c>
    </row>
    <row r="7" spans="1:2" x14ac:dyDescent="0.3">
      <c r="A7" s="15" t="s">
        <v>1566</v>
      </c>
      <c r="B7" s="2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2ABD-4920-4400-882B-0E112204FDC3}">
  <dimension ref="A3:B9"/>
  <sheetViews>
    <sheetView workbookViewId="0">
      <selection activeCell="W6" sqref="W6"/>
    </sheetView>
  </sheetViews>
  <sheetFormatPr defaultRowHeight="15.6" x14ac:dyDescent="0.3"/>
  <cols>
    <col min="1" max="1" width="12.19921875" bestFit="1" customWidth="1"/>
    <col min="2" max="2" width="22.796875" bestFit="1" customWidth="1"/>
  </cols>
  <sheetData>
    <row r="3" spans="1:2" x14ac:dyDescent="0.3">
      <c r="A3" s="12" t="s">
        <v>1565</v>
      </c>
      <c r="B3" s="9" t="s">
        <v>1570</v>
      </c>
    </row>
    <row r="4" spans="1:2" x14ac:dyDescent="0.3">
      <c r="A4" s="13" t="s">
        <v>69</v>
      </c>
      <c r="B4" s="9">
        <v>112</v>
      </c>
    </row>
    <row r="5" spans="1:2" x14ac:dyDescent="0.3">
      <c r="A5" s="14" t="s">
        <v>46</v>
      </c>
      <c r="B5" s="22">
        <v>51</v>
      </c>
    </row>
    <row r="6" spans="1:2" x14ac:dyDescent="0.3">
      <c r="A6" s="14" t="s">
        <v>92</v>
      </c>
      <c r="B6" s="22">
        <v>38</v>
      </c>
    </row>
    <row r="7" spans="1:2" x14ac:dyDescent="0.3">
      <c r="A7" s="14" t="s">
        <v>58</v>
      </c>
      <c r="B7" s="22">
        <v>25</v>
      </c>
    </row>
    <row r="8" spans="1:2" x14ac:dyDescent="0.3">
      <c r="A8" s="14" t="s">
        <v>75</v>
      </c>
      <c r="B8" s="22">
        <v>11</v>
      </c>
    </row>
    <row r="9" spans="1:2" x14ac:dyDescent="0.3">
      <c r="A9" s="15" t="s">
        <v>1566</v>
      </c>
      <c r="B9" s="23">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9EA0-7995-4697-AB6F-3E71A7E3747C}">
  <dimension ref="A3:F7"/>
  <sheetViews>
    <sheetView workbookViewId="0">
      <selection activeCell="H1" sqref="H1"/>
    </sheetView>
  </sheetViews>
  <sheetFormatPr defaultRowHeight="15.6" x14ac:dyDescent="0.3"/>
  <cols>
    <col min="1" max="1" width="12.19921875" bestFit="1" customWidth="1"/>
    <col min="2" max="2" width="16" bestFit="1" customWidth="1"/>
    <col min="5" max="5" width="12.69921875" bestFit="1" customWidth="1"/>
  </cols>
  <sheetData>
    <row r="3" spans="1:6" x14ac:dyDescent="0.3">
      <c r="A3" s="12" t="s">
        <v>1565</v>
      </c>
      <c r="B3" s="9" t="s">
        <v>1573</v>
      </c>
      <c r="E3" s="21" t="s">
        <v>10</v>
      </c>
      <c r="F3" s="21" t="s">
        <v>1574</v>
      </c>
    </row>
    <row r="4" spans="1:6" x14ac:dyDescent="0.3">
      <c r="A4" s="13" t="s">
        <v>79</v>
      </c>
      <c r="B4" s="9">
        <v>327</v>
      </c>
      <c r="E4" t="str">
        <f>A4</f>
        <v>Divorced</v>
      </c>
      <c r="F4">
        <f>GETPIVOTDATA("Attrition",$A$3,"Marital Status",A4)</f>
        <v>327</v>
      </c>
    </row>
    <row r="5" spans="1:6" x14ac:dyDescent="0.3">
      <c r="A5" s="14" t="s">
        <v>64</v>
      </c>
      <c r="B5" s="22">
        <v>673</v>
      </c>
      <c r="E5" t="str">
        <f>A5</f>
        <v>Married</v>
      </c>
      <c r="F5">
        <f>GETPIVOTDATA("Attrition",$A$3,"Marital Status",A5)</f>
        <v>673</v>
      </c>
    </row>
    <row r="6" spans="1:6" x14ac:dyDescent="0.3">
      <c r="A6" s="14" t="s">
        <v>53</v>
      </c>
      <c r="B6" s="22">
        <v>470</v>
      </c>
      <c r="E6" t="str">
        <f>A6</f>
        <v>Single</v>
      </c>
      <c r="F6">
        <f>GETPIVOTDATA("Attrition",$A$3,"Marital Status",A6)</f>
        <v>470</v>
      </c>
    </row>
    <row r="7" spans="1:6" x14ac:dyDescent="0.3">
      <c r="A7" s="15" t="s">
        <v>1566</v>
      </c>
      <c r="B7" s="23">
        <v>1470</v>
      </c>
    </row>
  </sheetData>
  <sortState xmlns:xlrd2="http://schemas.microsoft.com/office/spreadsheetml/2017/richdata2" ref="E4:F6">
    <sortCondition descending="1" ref="F5:F6"/>
  </sortState>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4223-919A-44FA-ACF7-6CBE6DE6E762}">
  <dimension ref="A3:E9"/>
  <sheetViews>
    <sheetView workbookViewId="0">
      <selection activeCell="A3" sqref="A3:A4"/>
      <pivotSelection pane="bottomRight" showHeader="1" extendable="1" max="3" activeRow="2" click="1" r:id="rId1">
        <pivotArea dataOnly="0" outline="0" fieldPosition="0">
          <references count="1">
            <reference field="4294967294" count="1">
              <x v="0"/>
            </reference>
          </references>
        </pivotArea>
      </pivotSelection>
    </sheetView>
  </sheetViews>
  <sheetFormatPr defaultRowHeight="15.6" x14ac:dyDescent="0.3"/>
  <cols>
    <col min="1" max="1" width="24.5" bestFit="1" customWidth="1"/>
    <col min="2" max="2" width="23.59765625" bestFit="1" customWidth="1"/>
    <col min="3" max="3" width="13.5" bestFit="1" customWidth="1"/>
    <col min="4" max="4" width="14.796875" bestFit="1" customWidth="1"/>
    <col min="5" max="5" width="12" bestFit="1" customWidth="1"/>
  </cols>
  <sheetData>
    <row r="3" spans="1:5" x14ac:dyDescent="0.3">
      <c r="A3" s="2" t="s">
        <v>1554</v>
      </c>
      <c r="B3" s="4" t="s">
        <v>1557</v>
      </c>
      <c r="C3" s="3" t="s">
        <v>1555</v>
      </c>
    </row>
    <row r="4" spans="1:5" x14ac:dyDescent="0.3">
      <c r="A4" s="24">
        <v>1470</v>
      </c>
      <c r="B4" s="25">
        <v>237</v>
      </c>
      <c r="C4" s="26">
        <v>36.923809523809524</v>
      </c>
    </row>
    <row r="8" spans="1:5" x14ac:dyDescent="0.3">
      <c r="A8" t="s">
        <v>1558</v>
      </c>
      <c r="B8" t="s">
        <v>1559</v>
      </c>
      <c r="C8" t="s">
        <v>1560</v>
      </c>
      <c r="D8" t="s">
        <v>1561</v>
      </c>
      <c r="E8" t="s">
        <v>1556</v>
      </c>
    </row>
    <row r="9" spans="1:5" x14ac:dyDescent="0.3">
      <c r="A9">
        <f>GETPIVOTDATA("Count of Employee Number",$A$3)</f>
        <v>1470</v>
      </c>
      <c r="B9">
        <f>GETPIVOTDATA("Sum of CF_attrition counts",$A$3)</f>
        <v>237</v>
      </c>
      <c r="C9" s="6">
        <f>GETPIVOTDATA("Average of Age",$A$3)</f>
        <v>36.923809523809524</v>
      </c>
      <c r="D9">
        <f>A9-B9</f>
        <v>1233</v>
      </c>
      <c r="E9" s="5">
        <f>B9/A9</f>
        <v>0.16122448979591836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Rating</vt:lpstr>
      <vt:lpstr>Gender</vt:lpstr>
      <vt:lpstr>education wise attriation</vt:lpstr>
      <vt:lpstr>Attrition By Job</vt:lpstr>
      <vt:lpstr>department wise Attrition</vt:lpstr>
      <vt:lpstr>Attrition By Age</vt:lpstr>
      <vt:lpstr>Attrition By Marital Status</vt:lpstr>
      <vt:lpstr>Kpi</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Yahya</cp:lastModifiedBy>
  <dcterms:created xsi:type="dcterms:W3CDTF">2022-12-29T16:02:46Z</dcterms:created>
  <dcterms:modified xsi:type="dcterms:W3CDTF">2023-08-29T09:23:05Z</dcterms:modified>
</cp:coreProperties>
</file>